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-15" yWindow="885" windowWidth="19320" windowHeight="1104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קונצרני'!$B$8:$U$481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'!$B$7:$K$613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השקעה'!$B$8:$K$527</definedName>
    <definedName name="_xlnm._FilterDatabase" localSheetId="1" hidden="1">מזומנים!$B$7:$L$186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השקעה'!$B$6:$K$36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calcChain.xml><?xml version="1.0" encoding="utf-8"?>
<calcChain xmlns="http://schemas.openxmlformats.org/spreadsheetml/2006/main">
  <c r="C43" i="88" l="1"/>
  <c r="P33" i="78" l="1"/>
  <c r="P12" i="78"/>
  <c r="P11" i="78" l="1"/>
  <c r="P10" i="78" s="1"/>
  <c r="C33" i="88" s="1"/>
  <c r="L207" i="62" l="1"/>
  <c r="L181" i="62"/>
  <c r="L180" i="62" s="1"/>
  <c r="L110" i="62"/>
  <c r="L12" i="62" s="1"/>
  <c r="L11" i="62" l="1"/>
  <c r="C16" i="88" s="1"/>
  <c r="Q251" i="61"/>
  <c r="Q171" i="61"/>
  <c r="Q13" i="61"/>
  <c r="Q12" i="61" l="1"/>
  <c r="Q11" i="61" s="1"/>
  <c r="C15" i="88"/>
  <c r="I11" i="81"/>
  <c r="I10" i="81" s="1"/>
  <c r="C37" i="88" l="1"/>
  <c r="J13" i="81"/>
  <c r="J12" i="81"/>
  <c r="J10" i="81"/>
  <c r="J11" i="81"/>
  <c r="J12" i="58"/>
  <c r="J20" i="58" l="1"/>
  <c r="J11" i="58" s="1"/>
  <c r="H22" i="80"/>
  <c r="H21" i="80"/>
  <c r="H20" i="80"/>
  <c r="H19" i="80"/>
  <c r="H18" i="80"/>
  <c r="H16" i="80"/>
  <c r="H15" i="80"/>
  <c r="H14" i="80"/>
  <c r="H13" i="80"/>
  <c r="H12" i="80"/>
  <c r="H11" i="80"/>
  <c r="H10" i="80"/>
  <c r="Q362" i="78"/>
  <c r="Q361" i="78"/>
  <c r="Q360" i="78"/>
  <c r="Q359" i="78"/>
  <c r="Q358" i="78"/>
  <c r="Q357" i="78"/>
  <c r="Q356" i="78"/>
  <c r="Q355" i="78"/>
  <c r="Q354" i="78"/>
  <c r="Q353" i="78"/>
  <c r="Q352" i="78"/>
  <c r="Q351" i="78"/>
  <c r="Q350" i="78"/>
  <c r="Q349" i="78"/>
  <c r="Q348" i="78"/>
  <c r="Q347" i="78"/>
  <c r="Q346" i="78"/>
  <c r="Q345" i="78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8" i="78"/>
  <c r="Q257" i="78"/>
  <c r="Q256" i="78"/>
  <c r="Q255" i="78"/>
  <c r="Q254" i="78"/>
  <c r="Q253" i="78"/>
  <c r="Q251" i="78"/>
  <c r="Q250" i="78"/>
  <c r="Q249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248" i="78"/>
  <c r="Q121" i="78"/>
  <c r="Q120" i="78"/>
  <c r="Q119" i="78"/>
  <c r="Q118" i="78"/>
  <c r="Q117" i="78"/>
  <c r="Q116" i="78"/>
  <c r="Q115" i="78"/>
  <c r="Q114" i="78"/>
  <c r="Q113" i="78"/>
  <c r="Q112" i="78"/>
  <c r="Q247" i="78"/>
  <c r="Q246" i="78"/>
  <c r="Q245" i="78"/>
  <c r="Q244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446" i="76"/>
  <c r="J445" i="76"/>
  <c r="J443" i="76"/>
  <c r="J442" i="76"/>
  <c r="J441" i="76"/>
  <c r="J440" i="76"/>
  <c r="J439" i="76"/>
  <c r="J438" i="76"/>
  <c r="J437" i="76"/>
  <c r="J436" i="76"/>
  <c r="J435" i="76"/>
  <c r="J434" i="76"/>
  <c r="J433" i="76"/>
  <c r="J432" i="76"/>
  <c r="J430" i="76"/>
  <c r="J429" i="76"/>
  <c r="J427" i="76"/>
  <c r="J426" i="76"/>
  <c r="J425" i="76"/>
  <c r="J424" i="76"/>
  <c r="J423" i="76"/>
  <c r="J422" i="76"/>
  <c r="J421" i="76"/>
  <c r="J420" i="76"/>
  <c r="J419" i="76"/>
  <c r="J418" i="76"/>
  <c r="J417" i="76"/>
  <c r="J416" i="76"/>
  <c r="J415" i="76"/>
  <c r="J414" i="76"/>
  <c r="J413" i="76"/>
  <c r="J412" i="76"/>
  <c r="J411" i="76"/>
  <c r="J410" i="76"/>
  <c r="J409" i="76"/>
  <c r="J408" i="76"/>
  <c r="J407" i="76"/>
  <c r="J406" i="76"/>
  <c r="J405" i="76"/>
  <c r="J404" i="76"/>
  <c r="J403" i="76"/>
  <c r="J402" i="76"/>
  <c r="J401" i="76"/>
  <c r="J400" i="76"/>
  <c r="J399" i="76"/>
  <c r="J398" i="76"/>
  <c r="J397" i="76"/>
  <c r="J396" i="76"/>
  <c r="J395" i="76"/>
  <c r="J394" i="76"/>
  <c r="J393" i="76"/>
  <c r="J392" i="76"/>
  <c r="J391" i="76"/>
  <c r="J390" i="76"/>
  <c r="J389" i="76"/>
  <c r="J388" i="76"/>
  <c r="J387" i="76"/>
  <c r="J386" i="76"/>
  <c r="J385" i="76"/>
  <c r="J384" i="76"/>
  <c r="J383" i="76"/>
  <c r="J382" i="76"/>
  <c r="J381" i="76"/>
  <c r="J380" i="76"/>
  <c r="J379" i="76"/>
  <c r="J378" i="76"/>
  <c r="J377" i="76"/>
  <c r="J376" i="76"/>
  <c r="J375" i="76"/>
  <c r="J374" i="76"/>
  <c r="J373" i="76"/>
  <c r="J372" i="76"/>
  <c r="J371" i="76"/>
  <c r="J370" i="76"/>
  <c r="J369" i="76"/>
  <c r="J368" i="76"/>
  <c r="J367" i="76"/>
  <c r="J366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8" i="74"/>
  <c r="K17" i="74"/>
  <c r="K16" i="74"/>
  <c r="K15" i="74"/>
  <c r="K14" i="74"/>
  <c r="K13" i="74"/>
  <c r="K12" i="74"/>
  <c r="K11" i="74"/>
  <c r="J179" i="73"/>
  <c r="J178" i="73"/>
  <c r="J177" i="73"/>
  <c r="J176" i="73"/>
  <c r="J175" i="73"/>
  <c r="J174" i="73"/>
  <c r="J173" i="73"/>
  <c r="J172" i="73"/>
  <c r="J171" i="73"/>
  <c r="J170" i="73"/>
  <c r="J169" i="73"/>
  <c r="J168" i="73"/>
  <c r="J166" i="73"/>
  <c r="J165" i="73"/>
  <c r="J164" i="73"/>
  <c r="J163" i="73"/>
  <c r="J162" i="73"/>
  <c r="J161" i="73"/>
  <c r="J160" i="73"/>
  <c r="J159" i="73"/>
  <c r="J158" i="73"/>
  <c r="J157" i="73"/>
  <c r="J156" i="73"/>
  <c r="J155" i="73"/>
  <c r="J154" i="73"/>
  <c r="J153" i="73"/>
  <c r="J152" i="73"/>
  <c r="J151" i="73"/>
  <c r="J150" i="73"/>
  <c r="J149" i="73"/>
  <c r="J148" i="73"/>
  <c r="J147" i="73"/>
  <c r="J146" i="73"/>
  <c r="J145" i="73"/>
  <c r="J144" i="73"/>
  <c r="J143" i="73"/>
  <c r="J142" i="73"/>
  <c r="J141" i="73"/>
  <c r="J140" i="73"/>
  <c r="J139" i="73"/>
  <c r="J138" i="73"/>
  <c r="J137" i="73"/>
  <c r="J136" i="73"/>
  <c r="J135" i="73"/>
  <c r="J134" i="73"/>
  <c r="J133" i="73"/>
  <c r="J132" i="73"/>
  <c r="J131" i="73"/>
  <c r="J130" i="73"/>
  <c r="J129" i="73"/>
  <c r="J128" i="73"/>
  <c r="J127" i="73"/>
  <c r="J126" i="73"/>
  <c r="J125" i="73"/>
  <c r="J124" i="73"/>
  <c r="J123" i="73"/>
  <c r="J122" i="73"/>
  <c r="J121" i="73"/>
  <c r="J120" i="73"/>
  <c r="J119" i="73"/>
  <c r="J118" i="73"/>
  <c r="J117" i="73"/>
  <c r="J116" i="73"/>
  <c r="J115" i="73"/>
  <c r="J114" i="73"/>
  <c r="J113" i="73"/>
  <c r="J112" i="73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5" i="73"/>
  <c r="J84" i="73"/>
  <c r="J83" i="73"/>
  <c r="J82" i="73"/>
  <c r="J81" i="73"/>
  <c r="J80" i="73"/>
  <c r="J79" i="73"/>
  <c r="J78" i="73"/>
  <c r="J77" i="73"/>
  <c r="J76" i="73"/>
  <c r="J75" i="73"/>
  <c r="J74" i="73"/>
  <c r="J73" i="73"/>
  <c r="J72" i="73"/>
  <c r="J71" i="73"/>
  <c r="J70" i="73"/>
  <c r="J69" i="73"/>
  <c r="J68" i="73"/>
  <c r="J67" i="73"/>
  <c r="J66" i="73"/>
  <c r="J64" i="73"/>
  <c r="J63" i="73"/>
  <c r="J62" i="73"/>
  <c r="J61" i="73"/>
  <c r="J59" i="73"/>
  <c r="J58" i="73"/>
  <c r="J56" i="73"/>
  <c r="J55" i="73"/>
  <c r="J54" i="73"/>
  <c r="J53" i="73"/>
  <c r="J52" i="73"/>
  <c r="J51" i="73"/>
  <c r="J50" i="73"/>
  <c r="J49" i="73"/>
  <c r="J48" i="73"/>
  <c r="J47" i="73"/>
  <c r="J46" i="73"/>
  <c r="J45" i="73"/>
  <c r="J44" i="73"/>
  <c r="J43" i="73"/>
  <c r="J42" i="73"/>
  <c r="J41" i="73"/>
  <c r="J39" i="73"/>
  <c r="J38" i="73"/>
  <c r="J37" i="73"/>
  <c r="J36" i="73"/>
  <c r="J35" i="73"/>
  <c r="J34" i="73"/>
  <c r="J33" i="73"/>
  <c r="J32" i="73"/>
  <c r="J31" i="73"/>
  <c r="J30" i="73"/>
  <c r="J29" i="73"/>
  <c r="J28" i="73"/>
  <c r="J27" i="73"/>
  <c r="J26" i="73"/>
  <c r="J24" i="73"/>
  <c r="J23" i="73"/>
  <c r="J22" i="73"/>
  <c r="J20" i="73"/>
  <c r="J19" i="73"/>
  <c r="J18" i="73"/>
  <c r="J17" i="73"/>
  <c r="J16" i="73"/>
  <c r="J15" i="73"/>
  <c r="J14" i="73"/>
  <c r="J13" i="73"/>
  <c r="J12" i="73"/>
  <c r="J11" i="73"/>
  <c r="L60" i="72"/>
  <c r="L59" i="72"/>
  <c r="L58" i="72"/>
  <c r="L57" i="72"/>
  <c r="L56" i="72"/>
  <c r="L55" i="72"/>
  <c r="L54" i="72"/>
  <c r="L53" i="72"/>
  <c r="L52" i="72"/>
  <c r="L51" i="72"/>
  <c r="L50" i="72"/>
  <c r="L49" i="72"/>
  <c r="L48" i="72"/>
  <c r="L47" i="72"/>
  <c r="L46" i="72"/>
  <c r="L45" i="72"/>
  <c r="L44" i="72"/>
  <c r="L43" i="72"/>
  <c r="L42" i="72"/>
  <c r="L41" i="72"/>
  <c r="L40" i="72"/>
  <c r="L39" i="72"/>
  <c r="L38" i="72"/>
  <c r="L37" i="72"/>
  <c r="L36" i="72"/>
  <c r="L35" i="72"/>
  <c r="L34" i="72"/>
  <c r="L32" i="72"/>
  <c r="L31" i="72"/>
  <c r="L30" i="72"/>
  <c r="L29" i="72"/>
  <c r="L28" i="72"/>
  <c r="L27" i="72"/>
  <c r="L26" i="72"/>
  <c r="L25" i="72"/>
  <c r="L24" i="72"/>
  <c r="L23" i="72"/>
  <c r="L22" i="72"/>
  <c r="L21" i="72"/>
  <c r="L20" i="72"/>
  <c r="L19" i="72"/>
  <c r="L18" i="72"/>
  <c r="L17" i="72"/>
  <c r="L16" i="72"/>
  <c r="L15" i="72"/>
  <c r="L13" i="72"/>
  <c r="L12" i="72"/>
  <c r="L11" i="72"/>
  <c r="R37" i="71"/>
  <c r="R36" i="71"/>
  <c r="R35" i="71"/>
  <c r="R34" i="71"/>
  <c r="R33" i="71"/>
  <c r="R31" i="71"/>
  <c r="R30" i="71"/>
  <c r="R28" i="71"/>
  <c r="R27" i="71"/>
  <c r="R26" i="71"/>
  <c r="R25" i="71"/>
  <c r="R24" i="71"/>
  <c r="R23" i="71"/>
  <c r="R21" i="71"/>
  <c r="R20" i="71"/>
  <c r="R19" i="71"/>
  <c r="R18" i="71"/>
  <c r="R17" i="71"/>
  <c r="R16" i="71"/>
  <c r="R15" i="71"/>
  <c r="R14" i="71"/>
  <c r="R13" i="71"/>
  <c r="R12" i="71"/>
  <c r="R11" i="71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7" i="69"/>
  <c r="O16" i="69"/>
  <c r="O15" i="69"/>
  <c r="O14" i="69"/>
  <c r="O13" i="69"/>
  <c r="O12" i="69"/>
  <c r="O11" i="69"/>
  <c r="J18" i="67"/>
  <c r="J17" i="67"/>
  <c r="J16" i="67"/>
  <c r="J15" i="67"/>
  <c r="J14" i="67"/>
  <c r="J13" i="67"/>
  <c r="J12" i="67"/>
  <c r="J11" i="67"/>
  <c r="K24" i="66"/>
  <c r="K23" i="66"/>
  <c r="K22" i="66"/>
  <c r="K21" i="66"/>
  <c r="K20" i="66"/>
  <c r="K19" i="66"/>
  <c r="K17" i="66"/>
  <c r="K16" i="66"/>
  <c r="K15" i="66"/>
  <c r="K14" i="66"/>
  <c r="K13" i="66"/>
  <c r="K12" i="66"/>
  <c r="K11" i="66"/>
  <c r="K21" i="65"/>
  <c r="K20" i="65"/>
  <c r="K19" i="65"/>
  <c r="K18" i="65"/>
  <c r="K16" i="65"/>
  <c r="K15" i="65"/>
  <c r="K14" i="65"/>
  <c r="K13" i="65"/>
  <c r="K12" i="65"/>
  <c r="K11" i="65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81" i="63"/>
  <c r="M80" i="63"/>
  <c r="M79" i="63"/>
  <c r="M77" i="63"/>
  <c r="M76" i="63"/>
  <c r="M75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3" i="63"/>
  <c r="M32" i="63"/>
  <c r="M31" i="63"/>
  <c r="M30" i="63"/>
  <c r="M29" i="63"/>
  <c r="M28" i="63"/>
  <c r="M26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42" i="62"/>
  <c r="N241" i="62"/>
  <c r="N240" i="62"/>
  <c r="N239" i="62"/>
  <c r="N238" i="62"/>
  <c r="N237" i="62"/>
  <c r="N236" i="62"/>
  <c r="N234" i="62"/>
  <c r="N233" i="62"/>
  <c r="N231" i="62"/>
  <c r="N230" i="62"/>
  <c r="N229" i="62"/>
  <c r="N228" i="62"/>
  <c r="N226" i="62"/>
  <c r="N225" i="62"/>
  <c r="N224" i="62"/>
  <c r="N223" i="62"/>
  <c r="N222" i="62"/>
  <c r="N221" i="62"/>
  <c r="N219" i="62"/>
  <c r="N218" i="62"/>
  <c r="N217" i="62"/>
  <c r="N216" i="62"/>
  <c r="N215" i="62"/>
  <c r="N214" i="62"/>
  <c r="N213" i="62"/>
  <c r="N212" i="62"/>
  <c r="N211" i="62"/>
  <c r="N210" i="62"/>
  <c r="N209" i="62"/>
  <c r="N208" i="62"/>
  <c r="N207" i="62"/>
  <c r="N205" i="62"/>
  <c r="N204" i="62"/>
  <c r="N203" i="62"/>
  <c r="N202" i="62"/>
  <c r="N201" i="62"/>
  <c r="N200" i="62"/>
  <c r="N199" i="62"/>
  <c r="N198" i="62"/>
  <c r="N235" i="62"/>
  <c r="N197" i="62"/>
  <c r="N196" i="62"/>
  <c r="N232" i="62"/>
  <c r="N195" i="62"/>
  <c r="N194" i="62"/>
  <c r="N193" i="62"/>
  <c r="N227" i="62"/>
  <c r="N192" i="62"/>
  <c r="N191" i="62"/>
  <c r="N190" i="62"/>
  <c r="N189" i="62"/>
  <c r="N188" i="62"/>
  <c r="N187" i="62"/>
  <c r="N220" i="62"/>
  <c r="N186" i="62"/>
  <c r="N185" i="62"/>
  <c r="N184" i="62"/>
  <c r="N183" i="62"/>
  <c r="N182" i="62"/>
  <c r="N181" i="62"/>
  <c r="N180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4" i="62"/>
  <c r="N113" i="62"/>
  <c r="N112" i="62"/>
  <c r="N111" i="62"/>
  <c r="N110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8" i="62"/>
  <c r="N47" i="62"/>
  <c r="N46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Q46" i="59"/>
  <c r="Q45" i="59"/>
  <c r="Q44" i="59"/>
  <c r="Q42" i="59"/>
  <c r="Q41" i="59"/>
  <c r="Q40" i="59"/>
  <c r="Q38" i="59"/>
  <c r="Q37" i="59"/>
  <c r="Q36" i="59"/>
  <c r="Q35" i="59"/>
  <c r="Q34" i="59"/>
  <c r="Q33" i="59"/>
  <c r="Q32" i="59"/>
  <c r="Q31" i="59"/>
  <c r="Q30" i="59"/>
  <c r="Q29" i="59"/>
  <c r="Q28" i="59"/>
  <c r="Q27" i="59"/>
  <c r="Q26" i="59"/>
  <c r="Q25" i="59"/>
  <c r="Q24" i="59"/>
  <c r="Q23" i="59"/>
  <c r="Q22" i="59"/>
  <c r="Q21" i="59"/>
  <c r="Q19" i="59"/>
  <c r="Q18" i="59"/>
  <c r="Q17" i="59"/>
  <c r="Q16" i="59"/>
  <c r="Q15" i="59"/>
  <c r="Q14" i="59"/>
  <c r="Q13" i="59"/>
  <c r="Q12" i="59"/>
  <c r="Q11" i="59"/>
  <c r="C38" i="88"/>
  <c r="C23" i="88"/>
  <c r="C12" i="88"/>
  <c r="J10" i="58" l="1"/>
  <c r="K11" i="58"/>
  <c r="C11" i="88" l="1"/>
  <c r="C10" i="88" s="1"/>
  <c r="C42" i="88" s="1"/>
  <c r="K14" i="76" s="1"/>
  <c r="K53" i="58"/>
  <c r="K47" i="58"/>
  <c r="K41" i="58"/>
  <c r="K35" i="58"/>
  <c r="K29" i="58"/>
  <c r="K23" i="58"/>
  <c r="K16" i="58"/>
  <c r="K10" i="58"/>
  <c r="K49" i="58"/>
  <c r="K18" i="58"/>
  <c r="K36" i="58"/>
  <c r="K52" i="58"/>
  <c r="K46" i="58"/>
  <c r="K40" i="58"/>
  <c r="K34" i="58"/>
  <c r="K28" i="58"/>
  <c r="K22" i="58"/>
  <c r="K15" i="58"/>
  <c r="K20" i="58"/>
  <c r="K43" i="58"/>
  <c r="K25" i="58"/>
  <c r="K42" i="58"/>
  <c r="K17" i="58"/>
  <c r="K51" i="58"/>
  <c r="K45" i="58"/>
  <c r="K39" i="58"/>
  <c r="K33" i="58"/>
  <c r="K27" i="58"/>
  <c r="K21" i="58"/>
  <c r="K14" i="58"/>
  <c r="K37" i="58"/>
  <c r="K48" i="58"/>
  <c r="K24" i="58"/>
  <c r="K50" i="58"/>
  <c r="K44" i="58"/>
  <c r="K38" i="58"/>
  <c r="K32" i="58"/>
  <c r="K26" i="58"/>
  <c r="K13" i="58"/>
  <c r="K31" i="58"/>
  <c r="K12" i="58"/>
  <c r="K30" i="58"/>
  <c r="K299" i="76"/>
  <c r="K182" i="76"/>
  <c r="O78" i="62"/>
  <c r="K221" i="76"/>
  <c r="R51" i="78"/>
  <c r="K39" i="73"/>
  <c r="L13" i="74"/>
  <c r="K165" i="73"/>
  <c r="K159" i="73"/>
  <c r="R108" i="78"/>
  <c r="K103" i="76"/>
  <c r="K55" i="73"/>
  <c r="M11" i="72"/>
  <c r="K82" i="73"/>
  <c r="O161" i="62"/>
  <c r="O20" i="62"/>
  <c r="P17" i="69"/>
  <c r="O103" i="62"/>
  <c r="K129" i="73"/>
  <c r="O197" i="62"/>
  <c r="O43" i="62"/>
  <c r="S11" i="71"/>
  <c r="O120" i="62"/>
  <c r="K82" i="76"/>
  <c r="N59" i="63"/>
  <c r="O79" i="62"/>
  <c r="O33" i="62"/>
  <c r="P46" i="69"/>
  <c r="S12" i="71"/>
  <c r="L43" i="58"/>
  <c r="L40" i="58"/>
  <c r="N15" i="63"/>
  <c r="L39" i="58"/>
  <c r="L29" i="58"/>
  <c r="O178" i="62"/>
  <c r="R27" i="59"/>
  <c r="L38" i="58"/>
  <c r="L35" i="58"/>
  <c r="R30" i="59"/>
  <c r="D38" i="88"/>
  <c r="R283" i="78" l="1"/>
  <c r="R56" i="78"/>
  <c r="K234" i="76"/>
  <c r="K157" i="76"/>
  <c r="R331" i="78"/>
  <c r="N61" i="63"/>
  <c r="K140" i="73"/>
  <c r="K15" i="67"/>
  <c r="P48" i="69"/>
  <c r="R193" i="78"/>
  <c r="K180" i="76"/>
  <c r="L19" i="65"/>
  <c r="R259" i="78"/>
  <c r="K101" i="76"/>
  <c r="K52" i="73"/>
  <c r="K61" i="76"/>
  <c r="O228" i="62"/>
  <c r="K185" i="76"/>
  <c r="K130" i="76"/>
  <c r="K43" i="73"/>
  <c r="O145" i="62"/>
  <c r="K239" i="76"/>
  <c r="R105" i="78"/>
  <c r="M16" i="72"/>
  <c r="K143" i="73"/>
  <c r="K53" i="76"/>
  <c r="R214" i="78"/>
  <c r="K194" i="76"/>
  <c r="K171" i="73"/>
  <c r="L15" i="74"/>
  <c r="K71" i="73"/>
  <c r="K29" i="73"/>
  <c r="O154" i="62"/>
  <c r="K253" i="76"/>
  <c r="O12" i="64"/>
  <c r="O85" i="62"/>
  <c r="K77" i="73"/>
  <c r="O188" i="62"/>
  <c r="O25" i="62"/>
  <c r="P29" i="69"/>
  <c r="O113" i="62"/>
  <c r="K55" i="76"/>
  <c r="O240" i="62"/>
  <c r="O50" i="62"/>
  <c r="O12" i="62"/>
  <c r="P11" i="69"/>
  <c r="R41" i="59"/>
  <c r="L37" i="58"/>
  <c r="O70" i="62"/>
  <c r="R31" i="59"/>
  <c r="R16" i="59"/>
  <c r="L32" i="58"/>
  <c r="R14" i="59"/>
  <c r="O217" i="62"/>
  <c r="K31" i="73"/>
  <c r="S23" i="71"/>
  <c r="O107" i="62"/>
  <c r="O227" i="62"/>
  <c r="O49" i="62"/>
  <c r="O146" i="62"/>
  <c r="K342" i="76"/>
  <c r="O65" i="62"/>
  <c r="K142" i="73"/>
  <c r="O176" i="62"/>
  <c r="R35" i="59"/>
  <c r="O106" i="62"/>
  <c r="R33" i="59"/>
  <c r="R40" i="59"/>
  <c r="D26" i="88"/>
  <c r="R13" i="59"/>
  <c r="L51" i="58"/>
  <c r="O220" i="62"/>
  <c r="O115" i="62"/>
  <c r="O18" i="64"/>
  <c r="O175" i="62"/>
  <c r="P35" i="69"/>
  <c r="O199" i="62"/>
  <c r="K41" i="73"/>
  <c r="L13" i="66"/>
  <c r="R18" i="59"/>
  <c r="L20" i="58"/>
  <c r="D24" i="88"/>
  <c r="N71" i="63"/>
  <c r="L42" i="58"/>
  <c r="R37" i="59"/>
  <c r="R239" i="78"/>
  <c r="K30" i="73"/>
  <c r="K26" i="76"/>
  <c r="K303" i="76"/>
  <c r="O34" i="62"/>
  <c r="O213" i="62"/>
  <c r="O149" i="62"/>
  <c r="O97" i="62"/>
  <c r="K261" i="76"/>
  <c r="K439" i="76"/>
  <c r="P56" i="69"/>
  <c r="K424" i="76"/>
  <c r="R46" i="78"/>
  <c r="K114" i="73"/>
  <c r="N57" i="63"/>
  <c r="K90" i="76"/>
  <c r="N80" i="63"/>
  <c r="K116" i="73"/>
  <c r="P26" i="69"/>
  <c r="N29" i="63"/>
  <c r="O196" i="62"/>
  <c r="R36" i="78"/>
  <c r="S36" i="71"/>
  <c r="K36" i="73"/>
  <c r="O108" i="62"/>
  <c r="P32" i="69"/>
  <c r="O51" i="62"/>
  <c r="N73" i="63"/>
  <c r="P47" i="69"/>
  <c r="K91" i="76"/>
  <c r="K15" i="73"/>
  <c r="N14" i="63"/>
  <c r="O24" i="62"/>
  <c r="R17" i="59"/>
  <c r="L23" i="58"/>
  <c r="K50" i="76"/>
  <c r="S14" i="71"/>
  <c r="L17" i="74"/>
  <c r="O16" i="62"/>
  <c r="O117" i="62"/>
  <c r="O47" i="62"/>
  <c r="O158" i="62"/>
  <c r="K292" i="76"/>
  <c r="R11" i="59"/>
  <c r="L53" i="58"/>
  <c r="K35" i="73"/>
  <c r="D16" i="88"/>
  <c r="K100" i="73"/>
  <c r="K132" i="73"/>
  <c r="P41" i="69"/>
  <c r="O26" i="62"/>
  <c r="N13" i="63"/>
  <c r="K178" i="76"/>
  <c r="K49" i="76"/>
  <c r="O237" i="62"/>
  <c r="L11" i="74"/>
  <c r="M49" i="72"/>
  <c r="K47" i="73"/>
  <c r="O132" i="62"/>
  <c r="D18" i="88"/>
  <c r="K191" i="76"/>
  <c r="R49" i="78"/>
  <c r="O133" i="62"/>
  <c r="K231" i="76"/>
  <c r="K148" i="76"/>
  <c r="R127" i="78"/>
  <c r="K190" i="76"/>
  <c r="R111" i="78"/>
  <c r="M46" i="72"/>
  <c r="M41" i="72"/>
  <c r="K13" i="81"/>
  <c r="K41" i="76"/>
  <c r="K34" i="73"/>
  <c r="K340" i="76"/>
  <c r="K169" i="76"/>
  <c r="L21" i="65"/>
  <c r="N60" i="63"/>
  <c r="K115" i="76"/>
  <c r="O11" i="64"/>
  <c r="O89" i="62"/>
  <c r="K153" i="73"/>
  <c r="O40" i="62"/>
  <c r="R36" i="59"/>
  <c r="L33" i="58"/>
  <c r="R46" i="59"/>
  <c r="R25" i="59"/>
  <c r="L50" i="58"/>
  <c r="R251" i="78"/>
  <c r="K20" i="76"/>
  <c r="K264" i="76"/>
  <c r="K53" i="73"/>
  <c r="O212" i="62"/>
  <c r="O232" i="62"/>
  <c r="K46" i="76"/>
  <c r="R102" i="78"/>
  <c r="K81" i="73"/>
  <c r="K144" i="73"/>
  <c r="R234" i="78"/>
  <c r="P42" i="69"/>
  <c r="K252" i="76"/>
  <c r="K352" i="76"/>
  <c r="K259" i="76"/>
  <c r="K94" i="76"/>
  <c r="K74" i="76"/>
  <c r="K51" i="73"/>
  <c r="S30" i="71"/>
  <c r="R116" i="78"/>
  <c r="O215" i="62"/>
  <c r="K87" i="73"/>
  <c r="K156" i="76"/>
  <c r="K117" i="76"/>
  <c r="M20" i="72"/>
  <c r="N22" i="63"/>
  <c r="O201" i="62"/>
  <c r="K227" i="76"/>
  <c r="K223" i="76"/>
  <c r="N45" i="63"/>
  <c r="O139" i="62"/>
  <c r="M45" i="72"/>
  <c r="N53" i="63"/>
  <c r="O82" i="62"/>
  <c r="K111" i="73"/>
  <c r="O164" i="62"/>
  <c r="K274" i="76"/>
  <c r="L18" i="65"/>
  <c r="O110" i="62"/>
  <c r="K118" i="73"/>
  <c r="O185" i="62"/>
  <c r="O21" i="62"/>
  <c r="O141" i="62"/>
  <c r="R12" i="59"/>
  <c r="R75" i="78"/>
  <c r="K141" i="76"/>
  <c r="K13" i="73"/>
  <c r="K114" i="76"/>
  <c r="K166" i="73"/>
  <c r="K220" i="76"/>
  <c r="O122" i="62"/>
  <c r="O62" i="62"/>
  <c r="K12" i="67"/>
  <c r="D31" i="88"/>
  <c r="L34" i="58"/>
  <c r="R15" i="59"/>
  <c r="K235" i="76"/>
  <c r="O150" i="62"/>
  <c r="K373" i="76"/>
  <c r="D36" i="88"/>
  <c r="O143" i="62"/>
  <c r="O31" i="62"/>
  <c r="O104" i="62"/>
  <c r="O193" i="62"/>
  <c r="P58" i="69"/>
  <c r="K177" i="73"/>
  <c r="O11" i="62"/>
  <c r="O76" i="62"/>
  <c r="O155" i="62"/>
  <c r="N70" i="63"/>
  <c r="K68" i="73"/>
  <c r="K438" i="76"/>
  <c r="O80" i="62"/>
  <c r="O152" i="62"/>
  <c r="N46" i="63"/>
  <c r="K20" i="73"/>
  <c r="K73" i="76"/>
  <c r="O56" i="62"/>
  <c r="O129" i="62"/>
  <c r="N26" i="63"/>
  <c r="M54" i="72"/>
  <c r="K118" i="76"/>
  <c r="O46" i="62"/>
  <c r="O137" i="62"/>
  <c r="O205" i="62"/>
  <c r="M24" i="72"/>
  <c r="K170" i="76"/>
  <c r="N17" i="63"/>
  <c r="O192" i="62"/>
  <c r="K134" i="76"/>
  <c r="K112" i="76"/>
  <c r="M35" i="72"/>
  <c r="K99" i="76"/>
  <c r="N38" i="63"/>
  <c r="K284" i="76"/>
  <c r="M26" i="72"/>
  <c r="P16" i="69"/>
  <c r="O66" i="62"/>
  <c r="K229" i="76"/>
  <c r="K73" i="73"/>
  <c r="K158" i="76"/>
  <c r="N25" i="63"/>
  <c r="K193" i="76"/>
  <c r="O23" i="64"/>
  <c r="K246" i="76"/>
  <c r="K361" i="76"/>
  <c r="O22" i="64"/>
  <c r="O181" i="62"/>
  <c r="K74" i="73"/>
  <c r="L20" i="65"/>
  <c r="K48" i="76"/>
  <c r="N31" i="63"/>
  <c r="N51" i="63"/>
  <c r="K134" i="73"/>
  <c r="K241" i="76"/>
  <c r="K265" i="76"/>
  <c r="K137" i="73"/>
  <c r="K250" i="76"/>
  <c r="K143" i="76"/>
  <c r="O24" i="64"/>
  <c r="K39" i="76"/>
  <c r="K391" i="76"/>
  <c r="K56" i="73"/>
  <c r="R114" i="78"/>
  <c r="R279" i="78"/>
  <c r="K254" i="76"/>
  <c r="N30" i="63"/>
  <c r="R63" i="78"/>
  <c r="I21" i="80"/>
  <c r="D27" i="88"/>
  <c r="K102" i="76"/>
  <c r="R33" i="78"/>
  <c r="O160" i="62"/>
  <c r="R38" i="59"/>
  <c r="D21" i="88"/>
  <c r="O195" i="62"/>
  <c r="O42" i="62"/>
  <c r="O116" i="62"/>
  <c r="O234" i="62"/>
  <c r="M30" i="72"/>
  <c r="K28" i="76"/>
  <c r="O18" i="62"/>
  <c r="O94" i="62"/>
  <c r="O173" i="62"/>
  <c r="K18" i="67"/>
  <c r="K99" i="73"/>
  <c r="R335" i="78"/>
  <c r="O91" i="62"/>
  <c r="O170" i="62"/>
  <c r="L12" i="65"/>
  <c r="K72" i="73"/>
  <c r="K127" i="76"/>
  <c r="O67" i="62"/>
  <c r="O157" i="62"/>
  <c r="N77" i="63"/>
  <c r="K106" i="73"/>
  <c r="K145" i="76"/>
  <c r="O71" i="62"/>
  <c r="O144" i="62"/>
  <c r="O226" i="62"/>
  <c r="M60" i="72"/>
  <c r="K156" i="73"/>
  <c r="K123" i="73"/>
  <c r="O174" i="62"/>
  <c r="K71" i="76"/>
  <c r="R281" i="78"/>
  <c r="K92" i="73"/>
  <c r="K135" i="76"/>
  <c r="D19" i="88"/>
  <c r="K266" i="76"/>
  <c r="P49" i="69"/>
  <c r="N20" i="63"/>
  <c r="O17" i="62"/>
  <c r="K22" i="76"/>
  <c r="K107" i="73"/>
  <c r="K339" i="76"/>
  <c r="P57" i="69"/>
  <c r="K45" i="76"/>
  <c r="I13" i="80"/>
  <c r="K192" i="76"/>
  <c r="K296" i="76"/>
  <c r="K289" i="76"/>
  <c r="O162" i="62"/>
  <c r="M58" i="72"/>
  <c r="P60" i="69"/>
  <c r="K286" i="76"/>
  <c r="D22" i="88"/>
  <c r="K17" i="67"/>
  <c r="K12" i="76"/>
  <c r="R160" i="78"/>
  <c r="O208" i="62"/>
  <c r="K19" i="76"/>
  <c r="K11" i="81"/>
  <c r="K89" i="76"/>
  <c r="K33" i="73"/>
  <c r="K151" i="76"/>
  <c r="K409" i="76"/>
  <c r="K306" i="76"/>
  <c r="R131" i="78"/>
  <c r="R315" i="78"/>
  <c r="O216" i="62"/>
  <c r="K132" i="76"/>
  <c r="K203" i="76"/>
  <c r="R265" i="78"/>
  <c r="R341" i="78"/>
  <c r="S20" i="71"/>
  <c r="R312" i="78"/>
  <c r="R304" i="78"/>
  <c r="L45" i="58"/>
  <c r="D41" i="88"/>
  <c r="L41" i="58"/>
  <c r="O167" i="62"/>
  <c r="R44" i="59"/>
  <c r="O59" i="62"/>
  <c r="R45" i="59"/>
  <c r="L49" i="58"/>
  <c r="O125" i="62"/>
  <c r="O95" i="62"/>
  <c r="K48" i="73"/>
  <c r="R23" i="59"/>
  <c r="O77" i="62"/>
  <c r="K28" i="73"/>
  <c r="O86" i="62"/>
  <c r="O169" i="62"/>
  <c r="L21" i="66"/>
  <c r="K88" i="73"/>
  <c r="K152" i="76"/>
  <c r="O58" i="62"/>
  <c r="O131" i="62"/>
  <c r="O207" i="62"/>
  <c r="S33" i="71"/>
  <c r="K331" i="76"/>
  <c r="O55" i="62"/>
  <c r="O135" i="62"/>
  <c r="O203" i="62"/>
  <c r="P40" i="69"/>
  <c r="K18" i="76"/>
  <c r="O30" i="62"/>
  <c r="O111" i="62"/>
  <c r="O183" i="62"/>
  <c r="S18" i="71"/>
  <c r="K37" i="76"/>
  <c r="O27" i="62"/>
  <c r="O100" i="62"/>
  <c r="O180" i="62"/>
  <c r="P28" i="69"/>
  <c r="K136" i="73"/>
  <c r="P13" i="69"/>
  <c r="L11" i="65"/>
  <c r="O72" i="62"/>
  <c r="N50" i="63"/>
  <c r="K11" i="67"/>
  <c r="K311" i="76"/>
  <c r="K121" i="73"/>
  <c r="K379" i="76"/>
  <c r="K138" i="73"/>
  <c r="K105" i="73"/>
  <c r="O130" i="62"/>
  <c r="K90" i="73"/>
  <c r="P54" i="69"/>
  <c r="K42" i="76"/>
  <c r="K244" i="76"/>
  <c r="K76" i="73"/>
  <c r="K277" i="76"/>
  <c r="K282" i="76"/>
  <c r="R90" i="78"/>
  <c r="K13" i="76"/>
  <c r="M29" i="72"/>
  <c r="K181" i="76"/>
  <c r="K211" i="76"/>
  <c r="K208" i="76"/>
  <c r="K63" i="73"/>
  <c r="R254" i="78"/>
  <c r="K98" i="73"/>
  <c r="K33" i="76"/>
  <c r="D25" i="88"/>
  <c r="S13" i="71"/>
  <c r="K72" i="76"/>
  <c r="O99" i="62"/>
  <c r="N39" i="63"/>
  <c r="K302" i="76"/>
  <c r="P50" i="69"/>
  <c r="O159" i="62"/>
  <c r="K131" i="73"/>
  <c r="R221" i="78"/>
  <c r="K186" i="76"/>
  <c r="K175" i="73"/>
  <c r="O184" i="62"/>
  <c r="R360" i="78"/>
  <c r="R24" i="78"/>
  <c r="R38" i="78"/>
  <c r="K406" i="76"/>
  <c r="K350" i="76"/>
  <c r="K363" i="76"/>
  <c r="K233" i="76"/>
  <c r="R262" i="78"/>
  <c r="R346" i="78"/>
  <c r="R246" i="78"/>
  <c r="K260" i="76"/>
  <c r="O13" i="64"/>
  <c r="K271" i="76"/>
  <c r="K381" i="76"/>
  <c r="R123" i="78"/>
  <c r="L22" i="58"/>
  <c r="K416" i="76"/>
  <c r="R150" i="78"/>
  <c r="R352" i="78"/>
  <c r="R273" i="78"/>
  <c r="K258" i="76"/>
  <c r="K397" i="76"/>
  <c r="N65" i="63"/>
  <c r="O236" i="62"/>
  <c r="K23" i="73"/>
  <c r="O60" i="62"/>
  <c r="K127" i="73"/>
  <c r="K188" i="76"/>
  <c r="K316" i="76"/>
  <c r="R297" i="78"/>
  <c r="I14" i="80"/>
  <c r="R237" i="78"/>
  <c r="R64" i="78"/>
  <c r="K353" i="76"/>
  <c r="K218" i="76"/>
  <c r="K22" i="73"/>
  <c r="M51" i="72"/>
  <c r="K317" i="76"/>
  <c r="L17" i="66"/>
  <c r="K324" i="76"/>
  <c r="K75" i="76"/>
  <c r="R187" i="78"/>
  <c r="K70" i="73"/>
  <c r="P51" i="69"/>
  <c r="O211" i="62"/>
  <c r="K40" i="76"/>
  <c r="K35" i="76"/>
  <c r="O118" i="62"/>
  <c r="K150" i="73"/>
  <c r="K196" i="76"/>
  <c r="K321" i="76"/>
  <c r="K155" i="73"/>
  <c r="M25" i="72"/>
  <c r="N72" i="63"/>
  <c r="K346" i="76"/>
  <c r="N18" i="63"/>
  <c r="K173" i="76"/>
  <c r="K123" i="76"/>
  <c r="K173" i="73"/>
  <c r="K67" i="76"/>
  <c r="K66" i="73"/>
  <c r="P45" i="69"/>
  <c r="N32" i="63"/>
  <c r="K174" i="73"/>
  <c r="O16" i="64"/>
  <c r="K164" i="73"/>
  <c r="K84" i="76"/>
  <c r="K56" i="76"/>
  <c r="M19" i="72"/>
  <c r="O221" i="62"/>
  <c r="L14" i="65"/>
  <c r="K98" i="76"/>
  <c r="O124" i="62"/>
  <c r="N58" i="63"/>
  <c r="K141" i="73"/>
  <c r="S35" i="71"/>
  <c r="K200" i="76"/>
  <c r="K315" i="76"/>
  <c r="D35" i="88"/>
  <c r="K210" i="76"/>
  <c r="K319" i="76"/>
  <c r="O210" i="62"/>
  <c r="R93" i="78"/>
  <c r="L16" i="74"/>
  <c r="K110" i="73"/>
  <c r="P21" i="69"/>
  <c r="K34" i="76"/>
  <c r="K25" i="76"/>
  <c r="K78" i="76"/>
  <c r="K38" i="76"/>
  <c r="M12" i="72"/>
  <c r="O214" i="62"/>
  <c r="L23" i="66"/>
  <c r="R197" i="78"/>
  <c r="K237" i="76"/>
  <c r="K109" i="73"/>
  <c r="R133" i="78"/>
  <c r="K399" i="76"/>
  <c r="R136" i="78"/>
  <c r="I12" i="80"/>
  <c r="R244" i="78"/>
  <c r="R286" i="78"/>
  <c r="R294" i="78"/>
  <c r="K204" i="76"/>
  <c r="K91" i="73"/>
  <c r="P44" i="69"/>
  <c r="K232" i="76"/>
  <c r="O112" i="62"/>
  <c r="K224" i="76"/>
  <c r="K207" i="76"/>
  <c r="R333" i="78"/>
  <c r="R185" i="78"/>
  <c r="R219" i="78"/>
  <c r="R27" i="78"/>
  <c r="P43" i="69"/>
  <c r="D17" i="88"/>
  <c r="O32" i="62"/>
  <c r="K60" i="76"/>
  <c r="M27" i="72"/>
  <c r="K205" i="76"/>
  <c r="K149" i="76"/>
  <c r="K122" i="73"/>
  <c r="P33" i="69"/>
  <c r="K124" i="76"/>
  <c r="P62" i="69"/>
  <c r="O81" i="62"/>
  <c r="M39" i="72"/>
  <c r="K144" i="76"/>
  <c r="K262" i="76"/>
  <c r="K69" i="73"/>
  <c r="L15" i="66"/>
  <c r="K113" i="76"/>
  <c r="N74" i="63"/>
  <c r="K418" i="76"/>
  <c r="K69" i="76"/>
  <c r="K202" i="76"/>
  <c r="K80" i="73"/>
  <c r="P27" i="69"/>
  <c r="O224" i="62"/>
  <c r="K21" i="76"/>
  <c r="S27" i="71"/>
  <c r="K120" i="76"/>
  <c r="K149" i="73"/>
  <c r="P24" i="69"/>
  <c r="K283" i="76"/>
  <c r="K133" i="73"/>
  <c r="O102" i="62"/>
  <c r="L20" i="66"/>
  <c r="O209" i="62"/>
  <c r="K120" i="73"/>
  <c r="K278" i="76"/>
  <c r="R140" i="78"/>
  <c r="K228" i="76"/>
  <c r="K432" i="76"/>
  <c r="K81" i="76"/>
  <c r="K146" i="73"/>
  <c r="L16" i="65"/>
  <c r="O222" i="62"/>
  <c r="K268" i="76"/>
  <c r="K179" i="76"/>
  <c r="M50" i="72"/>
  <c r="K131" i="76"/>
  <c r="K26" i="73"/>
  <c r="O41" i="62"/>
  <c r="O168" i="62"/>
  <c r="S17" i="71"/>
  <c r="O229" i="62"/>
  <c r="K84" i="73"/>
  <c r="K245" i="76"/>
  <c r="K435" i="76"/>
  <c r="R326" i="78"/>
  <c r="K155" i="76"/>
  <c r="K27" i="76"/>
  <c r="K128" i="73"/>
  <c r="P39" i="69"/>
  <c r="K88" i="76"/>
  <c r="M32" i="72"/>
  <c r="R176" i="78"/>
  <c r="K213" i="76"/>
  <c r="O189" i="62"/>
  <c r="D23" i="88"/>
  <c r="R74" i="78"/>
  <c r="R311" i="78"/>
  <c r="R128" i="78"/>
  <c r="R158" i="78"/>
  <c r="R23" i="78"/>
  <c r="K309" i="76"/>
  <c r="O69" i="62"/>
  <c r="P36" i="69"/>
  <c r="M37" i="72"/>
  <c r="R72" i="78"/>
  <c r="R14" i="78"/>
  <c r="R203" i="78"/>
  <c r="R165" i="78"/>
  <c r="K389" i="76"/>
  <c r="K163" i="76"/>
  <c r="O121" i="62"/>
  <c r="K161" i="73"/>
  <c r="K32" i="73"/>
  <c r="K129" i="76"/>
  <c r="K31" i="76"/>
  <c r="S37" i="71"/>
  <c r="K280" i="76"/>
  <c r="M40" i="72"/>
  <c r="O136" i="62"/>
  <c r="K184" i="76"/>
  <c r="K36" i="76"/>
  <c r="K83" i="73"/>
  <c r="O20" i="64"/>
  <c r="K83" i="76"/>
  <c r="K103" i="73"/>
  <c r="K105" i="76"/>
  <c r="K427" i="76"/>
  <c r="K27" i="73"/>
  <c r="L12" i="66"/>
  <c r="K52" i="76"/>
  <c r="D15" i="88"/>
  <c r="K176" i="76"/>
  <c r="K113" i="73"/>
  <c r="N66" i="63"/>
  <c r="P55" i="69"/>
  <c r="O57" i="62"/>
  <c r="O233" i="62"/>
  <c r="N37" i="63"/>
  <c r="K122" i="76"/>
  <c r="K415" i="76"/>
  <c r="K174" i="76"/>
  <c r="K376" i="76"/>
  <c r="L14" i="74"/>
  <c r="K167" i="76"/>
  <c r="M53" i="72"/>
  <c r="K142" i="76"/>
  <c r="R66" i="78"/>
  <c r="K146" i="76"/>
  <c r="P18" i="69"/>
  <c r="K47" i="76"/>
  <c r="K116" i="76"/>
  <c r="O151" i="62"/>
  <c r="M48" i="72"/>
  <c r="L16" i="66"/>
  <c r="K154" i="76"/>
  <c r="K325" i="76"/>
  <c r="R178" i="78"/>
  <c r="K364" i="76"/>
  <c r="K355" i="76"/>
  <c r="K19" i="73"/>
  <c r="O239" i="62"/>
  <c r="P37" i="69"/>
  <c r="O29" i="62"/>
  <c r="O156" i="62"/>
  <c r="P34" i="69"/>
  <c r="D29" i="88"/>
  <c r="K50" i="73"/>
  <c r="K117" i="73"/>
  <c r="S31" i="71"/>
  <c r="N33" i="63"/>
  <c r="O172" i="62"/>
  <c r="O119" i="62"/>
  <c r="O64" i="62"/>
  <c r="O13" i="62"/>
  <c r="K64" i="76"/>
  <c r="K59" i="73"/>
  <c r="P22" i="69"/>
  <c r="O235" i="62"/>
  <c r="O147" i="62"/>
  <c r="O92" i="62"/>
  <c r="O37" i="62"/>
  <c r="K100" i="76"/>
  <c r="K124" i="73"/>
  <c r="N41" i="63"/>
  <c r="O182" i="62"/>
  <c r="O128" i="62"/>
  <c r="O73" i="62"/>
  <c r="O15" i="62"/>
  <c r="K175" i="76"/>
  <c r="K11" i="73"/>
  <c r="O19" i="64"/>
  <c r="O191" i="62"/>
  <c r="O138" i="62"/>
  <c r="O83" i="62"/>
  <c r="O28" i="62"/>
  <c r="K136" i="76"/>
  <c r="K147" i="73"/>
  <c r="M36" i="72"/>
  <c r="N64" i="63"/>
  <c r="O187" i="62"/>
  <c r="O123" i="62"/>
  <c r="O68" i="62"/>
  <c r="K154" i="73"/>
  <c r="O186" i="62"/>
  <c r="O22" i="62"/>
  <c r="R29" i="59"/>
  <c r="R26" i="59"/>
  <c r="O225" i="62"/>
  <c r="O52" i="62"/>
  <c r="M23" i="72"/>
  <c r="R22" i="59"/>
  <c r="L46" i="58"/>
  <c r="L16" i="58"/>
  <c r="D40" i="88"/>
  <c r="R21" i="59"/>
  <c r="L10" i="58"/>
  <c r="K135" i="73"/>
  <c r="R19" i="59"/>
  <c r="L44" i="58"/>
  <c r="L13" i="58"/>
  <c r="D32" i="88"/>
  <c r="L36" i="58"/>
  <c r="R205" i="78"/>
  <c r="O142" i="62"/>
  <c r="K345" i="76"/>
  <c r="L14" i="58"/>
  <c r="K332" i="76"/>
  <c r="R171" i="78"/>
  <c r="R179" i="78"/>
  <c r="K367" i="76"/>
  <c r="K104" i="76"/>
  <c r="K58" i="76"/>
  <c r="O242" i="62"/>
  <c r="K112" i="73"/>
  <c r="K322" i="76"/>
  <c r="R78" i="78"/>
  <c r="R349" i="78"/>
  <c r="R147" i="78"/>
  <c r="K371" i="76"/>
  <c r="K172" i="73"/>
  <c r="O75" i="62"/>
  <c r="N49" i="63"/>
  <c r="K43" i="76"/>
  <c r="K57" i="76"/>
  <c r="K158" i="73"/>
  <c r="S16" i="71"/>
  <c r="K70" i="76"/>
  <c r="K45" i="73"/>
  <c r="N67" i="63"/>
  <c r="K305" i="76"/>
  <c r="R124" i="78"/>
  <c r="K49" i="73"/>
  <c r="N54" i="63"/>
  <c r="K29" i="76"/>
  <c r="K157" i="73"/>
  <c r="K87" i="76"/>
  <c r="K121" i="76"/>
  <c r="M59" i="72"/>
  <c r="O17" i="64"/>
  <c r="R28" i="59"/>
  <c r="D30" i="88"/>
  <c r="L47" i="58"/>
  <c r="R34" i="59"/>
  <c r="R24" i="59"/>
  <c r="L48" i="58"/>
  <c r="N52" i="63"/>
  <c r="L26" i="58"/>
  <c r="L52" i="58"/>
  <c r="O114" i="62"/>
  <c r="O19" i="62"/>
  <c r="O200" i="62"/>
  <c r="R32" i="59"/>
  <c r="R42" i="59"/>
  <c r="O88" i="62"/>
  <c r="M43" i="72"/>
  <c r="O61" i="62"/>
  <c r="O134" i="62"/>
  <c r="O202" i="62"/>
  <c r="P53" i="69"/>
  <c r="K93" i="73"/>
  <c r="K109" i="76"/>
  <c r="O39" i="62"/>
  <c r="O101" i="62"/>
  <c r="O166" i="62"/>
  <c r="N35" i="63"/>
  <c r="M42" i="72"/>
  <c r="K308" i="76"/>
  <c r="O36" i="62"/>
  <c r="O98" i="62"/>
  <c r="O163" i="62"/>
  <c r="O218" i="62"/>
  <c r="M17" i="72"/>
  <c r="K168" i="73"/>
  <c r="R57" i="78"/>
  <c r="O74" i="62"/>
  <c r="O140" i="62"/>
  <c r="N21" i="63"/>
  <c r="S24" i="71"/>
  <c r="K160" i="73"/>
  <c r="K161" i="76"/>
  <c r="O53" i="62"/>
  <c r="O126" i="62"/>
  <c r="O190" i="62"/>
  <c r="L14" i="66"/>
  <c r="K67" i="73"/>
  <c r="K102" i="73"/>
  <c r="K199" i="76"/>
  <c r="N40" i="63"/>
  <c r="O93" i="62"/>
  <c r="K115" i="73"/>
  <c r="R20" i="78"/>
  <c r="K58" i="73"/>
  <c r="K63" i="76"/>
  <c r="K14" i="73"/>
  <c r="R54" i="78"/>
  <c r="K209" i="76"/>
  <c r="N55" i="63"/>
  <c r="N76" i="63"/>
  <c r="O87" i="62"/>
  <c r="M13" i="72"/>
  <c r="L13" i="65"/>
  <c r="K160" i="76"/>
  <c r="K78" i="73"/>
  <c r="N63" i="63"/>
  <c r="K164" i="76"/>
  <c r="K10" i="81"/>
  <c r="K301" i="76"/>
  <c r="R272" i="78"/>
  <c r="K257" i="76"/>
  <c r="P31" i="69"/>
  <c r="P52" i="69"/>
  <c r="O35" i="62"/>
  <c r="K65" i="76"/>
  <c r="M56" i="72"/>
  <c r="K11" i="76"/>
  <c r="O15" i="64"/>
  <c r="K106" i="76"/>
  <c r="M22" i="72"/>
  <c r="R84" i="78"/>
  <c r="K295" i="76"/>
  <c r="K137" i="76"/>
  <c r="S34" i="71"/>
  <c r="K54" i="76"/>
  <c r="P61" i="69"/>
  <c r="K16" i="67"/>
  <c r="N75" i="63"/>
  <c r="K256" i="76"/>
  <c r="R308" i="78"/>
  <c r="K54" i="73"/>
  <c r="K130" i="73"/>
  <c r="K446" i="76"/>
  <c r="R313" i="78"/>
  <c r="K385" i="76"/>
  <c r="K140" i="76"/>
  <c r="M57" i="72"/>
  <c r="N24" i="63"/>
  <c r="R96" i="78"/>
  <c r="R163" i="78"/>
  <c r="R19" i="78"/>
  <c r="M15" i="72"/>
  <c r="R357" i="78"/>
  <c r="L18" i="74"/>
  <c r="M55" i="72"/>
  <c r="R81" i="78"/>
  <c r="K288" i="76"/>
  <c r="R242" i="78"/>
  <c r="K166" i="76"/>
  <c r="K170" i="73"/>
  <c r="I18" i="80"/>
  <c r="R270" i="78"/>
  <c r="K394" i="76"/>
  <c r="K183" i="76"/>
  <c r="K312" i="76"/>
  <c r="N44" i="63"/>
  <c r="O84" i="62"/>
  <c r="K14" i="67"/>
  <c r="R263" i="78"/>
  <c r="K417" i="76"/>
  <c r="R92" i="78"/>
  <c r="R217" i="78"/>
  <c r="K374" i="76"/>
  <c r="R70" i="78"/>
  <c r="R192" i="78"/>
  <c r="R307" i="78"/>
  <c r="R200" i="78"/>
  <c r="R318" i="78"/>
  <c r="K310" i="76"/>
  <c r="K153" i="76"/>
  <c r="K269" i="76"/>
  <c r="K148" i="73"/>
  <c r="K125" i="76"/>
  <c r="K89" i="73"/>
  <c r="K23" i="76"/>
  <c r="N43" i="63"/>
  <c r="O165" i="62"/>
  <c r="L24" i="66"/>
  <c r="K290" i="76"/>
  <c r="R299" i="78"/>
  <c r="K273" i="76"/>
  <c r="I20" i="80"/>
  <c r="R261" i="78"/>
  <c r="R167" i="78"/>
  <c r="R295" i="78"/>
  <c r="R201" i="78"/>
  <c r="R100" i="78"/>
  <c r="K425" i="76"/>
  <c r="K400" i="76"/>
  <c r="K275" i="76"/>
  <c r="S21" i="71"/>
  <c r="N47" i="63"/>
  <c r="K80" i="76"/>
  <c r="N79" i="63"/>
  <c r="K214" i="76"/>
  <c r="O230" i="62"/>
  <c r="K85" i="73"/>
  <c r="R39" i="78"/>
  <c r="K111" i="76"/>
  <c r="K179" i="73"/>
  <c r="K139" i="76"/>
  <c r="K104" i="73"/>
  <c r="M47" i="72"/>
  <c r="P15" i="69"/>
  <c r="N19" i="63"/>
  <c r="K15" i="76"/>
  <c r="N12" i="63"/>
  <c r="K97" i="73"/>
  <c r="O44" i="62"/>
  <c r="D34" i="88"/>
  <c r="K44" i="73"/>
  <c r="R241" i="78"/>
  <c r="K126" i="76"/>
  <c r="K17" i="76"/>
  <c r="K217" i="76"/>
  <c r="K119" i="73"/>
  <c r="K12" i="73"/>
  <c r="P30" i="69"/>
  <c r="N36" i="63"/>
  <c r="K59" i="76"/>
  <c r="D12" i="88"/>
  <c r="P14" i="69"/>
  <c r="K79" i="76"/>
  <c r="K133" i="76"/>
  <c r="R155" i="78"/>
  <c r="R291" i="78"/>
  <c r="K313" i="76"/>
  <c r="K159" i="76"/>
  <c r="K272" i="76"/>
  <c r="K172" i="76"/>
  <c r="O14" i="62"/>
  <c r="K62" i="73"/>
  <c r="K334" i="76"/>
  <c r="K437" i="76"/>
  <c r="R110" i="78"/>
  <c r="R287" i="78"/>
  <c r="R257" i="78"/>
  <c r="K395" i="76"/>
  <c r="R91" i="78"/>
  <c r="R213" i="78"/>
  <c r="R328" i="78"/>
  <c r="R224" i="78"/>
  <c r="R339" i="78"/>
  <c r="K285" i="76"/>
  <c r="R151" i="78"/>
  <c r="K230" i="76"/>
  <c r="M18" i="72"/>
  <c r="K108" i="73"/>
  <c r="K382" i="76"/>
  <c r="K92" i="76"/>
  <c r="K17" i="73"/>
  <c r="O204" i="62"/>
  <c r="M52" i="72"/>
  <c r="K336" i="76"/>
  <c r="K165" i="76"/>
  <c r="K294" i="76"/>
  <c r="R351" i="78"/>
  <c r="R149" i="78"/>
  <c r="R277" i="78"/>
  <c r="R183" i="78"/>
  <c r="R82" i="78"/>
  <c r="K407" i="76"/>
  <c r="K96" i="76"/>
  <c r="K248" i="76"/>
  <c r="N81" i="63"/>
  <c r="O194" i="62"/>
  <c r="K126" i="73"/>
  <c r="S19" i="71"/>
  <c r="K97" i="76"/>
  <c r="N56" i="63"/>
  <c r="K139" i="73"/>
  <c r="K314" i="76"/>
  <c r="K93" i="76"/>
  <c r="K85" i="76"/>
  <c r="K86" i="73"/>
  <c r="M28" i="72"/>
  <c r="L19" i="66"/>
  <c r="O231" i="62"/>
  <c r="R29" i="78"/>
  <c r="N68" i="63"/>
  <c r="K151" i="73"/>
  <c r="O63" i="62"/>
  <c r="N11" i="63"/>
  <c r="K96" i="73"/>
  <c r="R11" i="78"/>
  <c r="K108" i="76"/>
  <c r="K176" i="73"/>
  <c r="K128" i="76"/>
  <c r="K101" i="73"/>
  <c r="M44" i="72"/>
  <c r="P12" i="69"/>
  <c r="N16" i="63"/>
  <c r="L12" i="74"/>
  <c r="N23" i="63"/>
  <c r="S15" i="71"/>
  <c r="K12" i="81"/>
  <c r="K187" i="76"/>
  <c r="K51" i="76"/>
  <c r="K247" i="76"/>
  <c r="K152" i="73"/>
  <c r="K46" i="73"/>
  <c r="P63" i="69"/>
  <c r="N69" i="63"/>
  <c r="K226" i="76"/>
  <c r="K76" i="76"/>
  <c r="S28" i="71"/>
  <c r="R336" i="78"/>
  <c r="R218" i="78"/>
  <c r="R325" i="78"/>
  <c r="K24" i="73"/>
  <c r="K328" i="76"/>
  <c r="K178" i="73"/>
  <c r="S26" i="71"/>
  <c r="K77" i="76"/>
  <c r="P19" i="69"/>
  <c r="K44" i="76"/>
  <c r="O54" i="62"/>
  <c r="O153" i="62"/>
  <c r="N28" i="63"/>
  <c r="K61" i="73"/>
  <c r="O238" i="62"/>
  <c r="K18" i="73"/>
  <c r="K86" i="76"/>
  <c r="K242" i="76"/>
  <c r="K300" i="76"/>
  <c r="R17" i="78"/>
  <c r="R130" i="78"/>
  <c r="K177" i="76"/>
  <c r="K219" i="76"/>
  <c r="K255" i="76"/>
  <c r="K298" i="76"/>
  <c r="K358" i="76"/>
  <c r="R60" i="78"/>
  <c r="I10" i="80"/>
  <c r="R327" i="78"/>
  <c r="R300" i="78"/>
  <c r="R264" i="78"/>
  <c r="R212" i="78"/>
  <c r="R182" i="78"/>
  <c r="R146" i="78"/>
  <c r="R355" i="78"/>
  <c r="R319" i="78"/>
  <c r="R289" i="78"/>
  <c r="R253" i="78"/>
  <c r="R243" i="78"/>
  <c r="R216" i="78"/>
  <c r="R189" i="78"/>
  <c r="R162" i="78"/>
  <c r="R138" i="78"/>
  <c r="R117" i="78"/>
  <c r="R94" i="78"/>
  <c r="R67" i="78"/>
  <c r="R40" i="78"/>
  <c r="R15" i="78"/>
  <c r="K422" i="76"/>
  <c r="K398" i="76"/>
  <c r="K368" i="76"/>
  <c r="K344" i="76"/>
  <c r="K323" i="76"/>
  <c r="R329" i="78"/>
  <c r="R266" i="78"/>
  <c r="R208" i="78"/>
  <c r="R145" i="78"/>
  <c r="L12" i="58"/>
  <c r="R359" i="78"/>
  <c r="R296" i="78"/>
  <c r="R238" i="78"/>
  <c r="R175" i="78"/>
  <c r="L24" i="58"/>
  <c r="R129" i="78"/>
  <c r="R245" i="78"/>
  <c r="R89" i="78"/>
  <c r="R68" i="78"/>
  <c r="R47" i="78"/>
  <c r="R25" i="78"/>
  <c r="K440" i="76"/>
  <c r="K414" i="76"/>
  <c r="K393" i="76"/>
  <c r="K372" i="76"/>
  <c r="K351" i="76"/>
  <c r="K327" i="76"/>
  <c r="R290" i="78"/>
  <c r="K138" i="76"/>
  <c r="K125" i="73"/>
  <c r="L22" i="66"/>
  <c r="K162" i="73"/>
  <c r="M21" i="72"/>
  <c r="K62" i="76"/>
  <c r="O90" i="62"/>
  <c r="O171" i="62"/>
  <c r="K13" i="67"/>
  <c r="N62" i="63"/>
  <c r="K66" i="76"/>
  <c r="M38" i="72"/>
  <c r="K119" i="76"/>
  <c r="K79" i="73"/>
  <c r="O96" i="62"/>
  <c r="O219" i="62"/>
  <c r="K94" i="73"/>
  <c r="P38" i="69"/>
  <c r="K68" i="76"/>
  <c r="K251" i="76"/>
  <c r="K343" i="76"/>
  <c r="R99" i="78"/>
  <c r="K333" i="76"/>
  <c r="K171" i="76"/>
  <c r="K222" i="76"/>
  <c r="K270" i="76"/>
  <c r="K330" i="76"/>
  <c r="K441" i="76"/>
  <c r="I16" i="80"/>
  <c r="R324" i="78"/>
  <c r="R285" i="78"/>
  <c r="R227" i="78"/>
  <c r="R188" i="78"/>
  <c r="R143" i="78"/>
  <c r="R340" i="78"/>
  <c r="R301" i="78"/>
  <c r="R268" i="78"/>
  <c r="R210" i="78"/>
  <c r="R180" i="78"/>
  <c r="R153" i="78"/>
  <c r="R122" i="78"/>
  <c r="R97" i="78"/>
  <c r="R61" i="78"/>
  <c r="R34" i="78"/>
  <c r="K436" i="76"/>
  <c r="K404" i="76"/>
  <c r="K377" i="76"/>
  <c r="K341" i="76"/>
  <c r="I22" i="80"/>
  <c r="R293" i="78"/>
  <c r="R235" i="78"/>
  <c r="R154" i="78"/>
  <c r="D13" i="88"/>
  <c r="R332" i="78"/>
  <c r="R260" i="78"/>
  <c r="R202" i="78"/>
  <c r="L27" i="58"/>
  <c r="R126" i="78"/>
  <c r="R104" i="78"/>
  <c r="R80" i="78"/>
  <c r="R53" i="78"/>
  <c r="R28" i="78"/>
  <c r="K434" i="76"/>
  <c r="K408" i="76"/>
  <c r="K384" i="76"/>
  <c r="K357" i="76"/>
  <c r="R344" i="78"/>
  <c r="R317" i="78"/>
  <c r="K163" i="73"/>
  <c r="O223" i="62"/>
  <c r="K107" i="76"/>
  <c r="O127" i="62"/>
  <c r="P23" i="69"/>
  <c r="K38" i="73"/>
  <c r="K388" i="76"/>
  <c r="R248" i="78"/>
  <c r="K147" i="76"/>
  <c r="K279" i="76"/>
  <c r="R69" i="78"/>
  <c r="R309" i="78"/>
  <c r="I11" i="80"/>
  <c r="R334" i="78"/>
  <c r="R174" i="78"/>
  <c r="R141" i="78"/>
  <c r="R85" i="78"/>
  <c r="R21" i="78"/>
  <c r="K429" i="76"/>
  <c r="K335" i="76"/>
  <c r="R275" i="78"/>
  <c r="L28" i="58"/>
  <c r="R314" i="78"/>
  <c r="L17" i="58"/>
  <c r="K30" i="76"/>
  <c r="M31" i="72"/>
  <c r="K169" i="73"/>
  <c r="K16" i="76"/>
  <c r="O105" i="62"/>
  <c r="O241" i="62"/>
  <c r="K238" i="76"/>
  <c r="M34" i="72"/>
  <c r="K197" i="76"/>
  <c r="K263" i="76"/>
  <c r="K370" i="76"/>
  <c r="R113" i="78"/>
  <c r="R232" i="78"/>
  <c r="K189" i="76"/>
  <c r="K225" i="76"/>
  <c r="K276" i="76"/>
  <c r="K337" i="76"/>
  <c r="R42" i="78"/>
  <c r="R354" i="78"/>
  <c r="R321" i="78"/>
  <c r="R282" i="78"/>
  <c r="R215" i="78"/>
  <c r="R173" i="78"/>
  <c r="L31" i="58"/>
  <c r="R337" i="78"/>
  <c r="R298" i="78"/>
  <c r="R256" i="78"/>
  <c r="R240" i="78"/>
  <c r="R207" i="78"/>
  <c r="R177" i="78"/>
  <c r="R144" i="78"/>
  <c r="R120" i="78"/>
  <c r="R88" i="78"/>
  <c r="R58" i="78"/>
  <c r="R30" i="78"/>
  <c r="K433" i="76"/>
  <c r="K401" i="76"/>
  <c r="K365" i="76"/>
  <c r="K338" i="76"/>
  <c r="R356" i="78"/>
  <c r="R284" i="78"/>
  <c r="R226" i="78"/>
  <c r="R137" i="78"/>
  <c r="D20" i="88"/>
  <c r="R323" i="78"/>
  <c r="R250" i="78"/>
  <c r="R184" i="78"/>
  <c r="L21" i="58"/>
  <c r="R121" i="78"/>
  <c r="R101" i="78"/>
  <c r="R77" i="78"/>
  <c r="R50" i="78"/>
  <c r="R22" i="78"/>
  <c r="K430" i="76"/>
  <c r="K405" i="76"/>
  <c r="K378" i="76"/>
  <c r="K354" i="76"/>
  <c r="R142" i="78"/>
  <c r="O14" i="64"/>
  <c r="R48" i="78"/>
  <c r="K206" i="76"/>
  <c r="K281" i="76"/>
  <c r="K195" i="76"/>
  <c r="K240" i="76"/>
  <c r="K349" i="76"/>
  <c r="R348" i="78"/>
  <c r="R276" i="78"/>
  <c r="R209" i="78"/>
  <c r="R170" i="78"/>
  <c r="R292" i="78"/>
  <c r="R231" i="78"/>
  <c r="R204" i="78"/>
  <c r="R247" i="78"/>
  <c r="R55" i="78"/>
  <c r="K392" i="76"/>
  <c r="K362" i="76"/>
  <c r="R347" i="78"/>
  <c r="R199" i="78"/>
  <c r="D33" i="88"/>
  <c r="R166" i="78"/>
  <c r="R118" i="78"/>
  <c r="R71" i="78"/>
  <c r="R44" i="78"/>
  <c r="N42" i="63"/>
  <c r="O38" i="62"/>
  <c r="S25" i="71"/>
  <c r="K145" i="73"/>
  <c r="K293" i="76"/>
  <c r="D28" i="88"/>
  <c r="K201" i="76"/>
  <c r="K304" i="76"/>
  <c r="R119" i="78"/>
  <c r="R303" i="78"/>
  <c r="R233" i="78"/>
  <c r="R161" i="78"/>
  <c r="R316" i="78"/>
  <c r="R195" i="78"/>
  <c r="R134" i="78"/>
  <c r="R76" i="78"/>
  <c r="R12" i="78"/>
  <c r="K383" i="76"/>
  <c r="K326" i="76"/>
  <c r="L18" i="58"/>
  <c r="R278" i="78"/>
  <c r="R148" i="78"/>
  <c r="R112" i="78"/>
  <c r="R65" i="78"/>
  <c r="R16" i="78"/>
  <c r="K420" i="76"/>
  <c r="K375" i="76"/>
  <c r="R362" i="78"/>
  <c r="D10" i="88"/>
  <c r="P25" i="69"/>
  <c r="K95" i="76"/>
  <c r="O48" i="62"/>
  <c r="K42" i="73"/>
  <c r="K32" i="76"/>
  <c r="K318" i="76"/>
  <c r="D11" i="88"/>
  <c r="K216" i="76"/>
  <c r="K307" i="76"/>
  <c r="D14" i="88"/>
  <c r="R288" i="78"/>
  <c r="R230" i="78"/>
  <c r="R152" i="78"/>
  <c r="R310" i="78"/>
  <c r="R186" i="78"/>
  <c r="R125" i="78"/>
  <c r="R73" i="78"/>
  <c r="K442" i="76"/>
  <c r="K380" i="76"/>
  <c r="K320" i="76"/>
  <c r="R249" i="78"/>
  <c r="L15" i="58"/>
  <c r="R269" i="78"/>
  <c r="L30" i="58"/>
  <c r="R107" i="78"/>
  <c r="R62" i="78"/>
  <c r="R13" i="78"/>
  <c r="K411" i="76"/>
  <c r="K369" i="76"/>
  <c r="R353" i="78"/>
  <c r="K110" i="76"/>
  <c r="L11" i="66"/>
  <c r="O148" i="62"/>
  <c r="D37" i="88"/>
  <c r="K212" i="76"/>
  <c r="K445" i="76"/>
  <c r="K150" i="76"/>
  <c r="K243" i="76"/>
  <c r="K403" i="76"/>
  <c r="R345" i="78"/>
  <c r="R267" i="78"/>
  <c r="R206" i="78"/>
  <c r="R361" i="78"/>
  <c r="R280" i="78"/>
  <c r="R228" i="78"/>
  <c r="R168" i="78"/>
  <c r="R109" i="78"/>
  <c r="R52" i="78"/>
  <c r="K419" i="76"/>
  <c r="K359" i="76"/>
  <c r="R338" i="78"/>
  <c r="R190" i="78"/>
  <c r="D39" i="88"/>
  <c r="O23" i="62"/>
  <c r="K75" i="73"/>
  <c r="D42" i="88"/>
  <c r="K291" i="76"/>
  <c r="R306" i="78"/>
  <c r="R164" i="78"/>
  <c r="R135" i="78"/>
  <c r="R18" i="78"/>
  <c r="K329" i="76"/>
  <c r="L25" i="58"/>
  <c r="R211" i="78"/>
  <c r="R98" i="78"/>
  <c r="R35" i="78"/>
  <c r="K402" i="76"/>
  <c r="K348" i="76"/>
  <c r="K95" i="73"/>
  <c r="O177" i="62"/>
  <c r="K215" i="76"/>
  <c r="K162" i="76"/>
  <c r="K412" i="76"/>
  <c r="R258" i="78"/>
  <c r="R358" i="78"/>
  <c r="R225" i="78"/>
  <c r="R106" i="78"/>
  <c r="K413" i="76"/>
  <c r="R320" i="78"/>
  <c r="I15" i="80"/>
  <c r="R157" i="78"/>
  <c r="R95" i="78"/>
  <c r="R31" i="78"/>
  <c r="K396" i="76"/>
  <c r="I19" i="80"/>
  <c r="R169" i="78"/>
  <c r="N48" i="63"/>
  <c r="K287" i="76"/>
  <c r="K198" i="76"/>
  <c r="R87" i="78"/>
  <c r="R322" i="78"/>
  <c r="R79" i="78"/>
  <c r="R139" i="78"/>
  <c r="R83" i="78"/>
  <c r="R196" i="78"/>
  <c r="K37" i="73"/>
  <c r="R26" i="78"/>
  <c r="K249" i="76"/>
  <c r="R342" i="78"/>
  <c r="R274" i="78"/>
  <c r="K356" i="76"/>
  <c r="R181" i="78"/>
  <c r="R132" i="78"/>
  <c r="K426" i="76"/>
  <c r="R223" i="78"/>
  <c r="P20" i="69"/>
  <c r="R330" i="78"/>
  <c r="R271" i="78"/>
  <c r="R37" i="78"/>
  <c r="R220" i="78"/>
  <c r="R115" i="78"/>
  <c r="K360" i="76"/>
  <c r="K16" i="73"/>
  <c r="O198" i="62"/>
  <c r="K236" i="76"/>
  <c r="K168" i="76"/>
  <c r="K421" i="76"/>
  <c r="R255" i="78"/>
  <c r="R343" i="78"/>
  <c r="R222" i="78"/>
  <c r="R103" i="78"/>
  <c r="K410" i="76"/>
  <c r="R302" i="78"/>
  <c r="R350" i="78"/>
  <c r="L11" i="58"/>
  <c r="R86" i="78"/>
  <c r="R10" i="78"/>
  <c r="K390" i="76"/>
  <c r="P59" i="69"/>
  <c r="R236" i="78"/>
  <c r="R198" i="78"/>
  <c r="K386" i="76"/>
  <c r="R305" i="78"/>
  <c r="K443" i="76"/>
  <c r="K387" i="76"/>
  <c r="L15" i="65"/>
  <c r="R194" i="78"/>
  <c r="R159" i="78"/>
  <c r="R43" i="78"/>
  <c r="R229" i="78"/>
  <c r="R59" i="78"/>
  <c r="K366" i="76"/>
  <c r="K64" i="73"/>
  <c r="R45" i="78"/>
  <c r="K267" i="76"/>
  <c r="R191" i="78"/>
  <c r="R156" i="78"/>
  <c r="K347" i="76"/>
  <c r="R172" i="78"/>
  <c r="R41" i="78"/>
  <c r="K423" i="76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3">
    <s v="Migdal Hashkaot Neches Boded"/>
    <s v="{[Time].[Hie Time].[Yom].&amp;[20221231]}"/>
    <s v="{[Medida].[Medida].&amp;[2]}"/>
    <s v="{[Keren].[Keren].[All]}"/>
    <s v="{[Cheshbon KM].[Hie Peilut].[Chevra].&amp;[369]&amp;[Kod_Peilut_L7_1040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1]&amp;[NechesBoded_L2_103]&amp;[NechesBoded_L1_101]"/>
    <s v="[Neches].[Hie Neches Boded].[Neches Boded L2].&amp;[NechesBoded_L2_106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4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3" si="23">
        <n x="1" s="1"/>
        <n x="21"/>
        <n x="22"/>
      </t>
    </mdx>
    <mdx n="0" f="v">
      <t c="3" si="23">
        <n x="1" s="1"/>
        <n x="24"/>
        <n x="22"/>
      </t>
    </mdx>
    <mdx n="0" f="v">
      <t c="3" si="23">
        <n x="1" s="1"/>
        <n x="25"/>
        <n x="22"/>
      </t>
    </mdx>
    <mdx n="0" f="v">
      <t c="3" si="23">
        <n x="1" s="1"/>
        <n x="26"/>
        <n x="22"/>
      </t>
    </mdx>
    <mdx n="0" f="v">
      <t c="3" si="23">
        <n x="1" s="1"/>
        <n x="27"/>
        <n x="22"/>
      </t>
    </mdx>
    <mdx n="0" f="v">
      <t c="3" si="23">
        <n x="1" s="1"/>
        <n x="28"/>
        <n x="22"/>
      </t>
    </mdx>
    <mdx n="0" f="v">
      <t c="3" si="23">
        <n x="1" s="1"/>
        <n x="29"/>
        <n x="22"/>
      </t>
    </mdx>
    <mdx n="0" f="v">
      <t c="3" si="23">
        <n x="1" s="1"/>
        <n x="30"/>
        <n x="22"/>
      </t>
    </mdx>
    <mdx n="0" f="v">
      <t c="3" si="23">
        <n x="1" s="1"/>
        <n x="31"/>
        <n x="22"/>
      </t>
    </mdx>
    <mdx n="0" f="v">
      <t c="3" si="23">
        <n x="1" s="1"/>
        <n x="32"/>
        <n x="22"/>
      </t>
    </mdx>
  </mdxMetadata>
  <valueMetadata count="2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</valueMetadata>
</metadata>
</file>

<file path=xl/sharedStrings.xml><?xml version="1.0" encoding="utf-8"?>
<sst xmlns="http://schemas.openxmlformats.org/spreadsheetml/2006/main" count="11539" uniqueCount="3276">
  <si>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</si>
  <si>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</si>
  <si>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</si>
  <si>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</si>
  <si>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</si>
  <si>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</si>
  <si>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</si>
  <si>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</si>
  <si>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</si>
  <si>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</si>
  <si>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</si>
  <si>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</si>
  <si>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</si>
  <si>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</si>
  <si>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</si>
  <si>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</si>
  <si>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</si>
  <si>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</si>
  <si>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</si>
  <si>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</si>
  <si>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</si>
  <si>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</si>
  <si>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</si>
  <si>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</si>
  <si>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</si>
  <si>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</si>
  <si>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</si>
  <si>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</si>
  <si>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</si>
  <si>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</si>
  <si>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</si>
  <si>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</si>
  <si>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</si>
  <si>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</si>
  <si>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</si>
  <si>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</si>
  <si>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</si>
  <si>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</si>
  <si>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</si>
  <si>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</si>
  <si>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</si>
  <si>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</si>
  <si>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</si>
  <si>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</si>
  <si>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</si>
  <si>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</si>
  <si>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</si>
  <si>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</si>
  <si>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</si>
  <si>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</si>
  <si>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</si>
  <si>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</si>
  <si>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</si>
  <si>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</si>
  <si>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</si>
  <si>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</si>
  <si>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</si>
  <si>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</si>
  <si>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</si>
  <si>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</si>
  <si>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</si>
  <si>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</si>
  <si>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</si>
  <si>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</si>
  <si>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</si>
  <si>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</si>
  <si>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</si>
  <si>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</si>
  <si>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</si>
  <si>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</si>
  <si>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</si>
  <si>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</si>
  <si>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</si>
  <si>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</si>
  <si>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</si>
  <si>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</si>
  <si>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</si>
  <si>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</si>
  <si>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</si>
  <si>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</si>
  <si>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</si>
  <si>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</si>
  <si>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</si>
  <si>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</si>
  <si>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</si>
  <si>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</si>
  <si>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</si>
  <si>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</si>
  <si>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</si>
  <si>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</si>
  <si>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</si>
  <si>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</si>
  <si>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</si>
  <si>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</si>
  <si>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</si>
  <si>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</si>
  <si>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</si>
  <si>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</si>
  <si>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</si>
  <si>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</si>
  <si>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</si>
  <si>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</si>
  <si>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</si>
  <si>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</si>
  <si>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</si>
  <si>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</si>
  <si>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</si>
  <si>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</si>
  <si>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</si>
  <si>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</si>
  <si>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</si>
  <si>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</si>
  <si>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</si>
  <si>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</si>
  <si>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</si>
  <si>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</si>
  <si>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</si>
  <si>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</si>
  <si>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</si>
  <si>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</si>
  <si>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</si>
  <si>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</si>
  <si>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</si>
  <si>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</si>
  <si>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</si>
  <si>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</si>
  <si>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</si>
  <si>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</si>
  <si>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</si>
  <si>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</si>
  <si>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</si>
  <si>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</si>
  <si>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</si>
  <si>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</si>
  <si>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</si>
  <si>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</si>
  <si>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</si>
  <si>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</si>
  <si>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</si>
  <si>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</si>
  <si>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</si>
  <si>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</si>
  <si>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</si>
  <si>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</si>
  <si>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</si>
  <si>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</si>
  <si>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</si>
  <si>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</si>
  <si>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</si>
  <si>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</si>
  <si>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</si>
  <si>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</si>
  <si>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</si>
  <si>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</si>
  <si>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</si>
  <si>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</si>
  <si>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</si>
  <si>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</si>
  <si>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</si>
  <si>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</si>
  <si>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</si>
  <si>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</si>
  <si>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</si>
  <si>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</si>
  <si>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</si>
  <si>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</si>
  <si>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</si>
  <si>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</si>
  <si>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</si>
  <si>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</si>
  <si>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</si>
  <si>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</si>
  <si>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</si>
  <si>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</si>
  <si>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</si>
  <si>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</si>
  <si>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</si>
  <si>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</si>
  <si>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</si>
  <si>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</si>
  <si>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</si>
  <si>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</si>
  <si>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</si>
  <si>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</si>
  <si>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</si>
  <si>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</si>
  <si>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</si>
  <si>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</si>
  <si>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</si>
  <si>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</si>
  <si>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</si>
  <si>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</si>
  <si>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</si>
  <si>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</si>
  <si>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</si>
  <si>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</si>
  <si>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</si>
  <si>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</si>
  <si>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</si>
  <si>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</si>
  <si>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</si>
  <si>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</si>
  <si>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</si>
  <si>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</si>
  <si>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</si>
  <si>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</si>
  <si>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</si>
  <si>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</si>
  <si>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</si>
  <si>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</si>
  <si>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</si>
  <si>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</si>
  <si>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</si>
  <si>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</si>
  <si>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</si>
  <si>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</si>
  <si>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</si>
  <si>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</si>
  <si>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</si>
  <si>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</si>
  <si>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</si>
  <si>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</si>
  <si>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</si>
  <si>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</si>
  <si>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</si>
  <si>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</si>
  <si>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</si>
  <si>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</si>
  <si>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31/12/2022</t>
  </si>
  <si>
    <t>מגדל מקפת קרנות פנסיה וקופות גמל בע"מ</t>
  </si>
  <si>
    <t>מגדל מקפת אישית (מספר אוצר 162) - מסלול כללי למקבלי קצבה</t>
  </si>
  <si>
    <t>מ.ק.מ 1123</t>
  </si>
  <si>
    <t>8231128</t>
  </si>
  <si>
    <t>RF</t>
  </si>
  <si>
    <t>מ.ק.מ 813</t>
  </si>
  <si>
    <t>8230815</t>
  </si>
  <si>
    <t>מ.ק.מ. 1023</t>
  </si>
  <si>
    <t>8231029</t>
  </si>
  <si>
    <t>מ.ק.מ. 913</t>
  </si>
  <si>
    <t>8230914</t>
  </si>
  <si>
    <t>מקמ 1213</t>
  </si>
  <si>
    <t>8231219</t>
  </si>
  <si>
    <t>ממשל שקלית 0142</t>
  </si>
  <si>
    <t>1125400</t>
  </si>
  <si>
    <t>ממשל שקלית 0226</t>
  </si>
  <si>
    <t>1174697</t>
  </si>
  <si>
    <t>ממשל שקלית 0323</t>
  </si>
  <si>
    <t>1126747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</si>
  <si>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</si>
  <si>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</si>
  <si>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</si>
  <si>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</si>
  <si>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</si>
  <si>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</si>
  <si>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</si>
  <si>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</si>
  <si>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</si>
  <si>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</si>
  <si>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</si>
  <si>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</si>
  <si>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</si>
  <si>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</si>
  <si>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</si>
  <si>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</si>
  <si>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</si>
  <si>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</si>
  <si>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</si>
  <si>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</si>
  <si>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</si>
  <si>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</si>
  <si>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</si>
  <si>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</si>
  <si>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</si>
  <si>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</si>
  <si>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</si>
  <si>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</si>
  <si>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</si>
  <si>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</si>
  <si>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</si>
  <si>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</si>
  <si>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</si>
  <si>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</si>
  <si>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</si>
  <si>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</si>
  <si>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</si>
  <si>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מגמה</t>
  </si>
  <si>
    <t>515666881</t>
  </si>
  <si>
    <t>אג"ח מובנות</t>
  </si>
  <si>
    <t>ilAAA</t>
  </si>
  <si>
    <t>מעלות S&amp;P</t>
  </si>
  <si>
    <t>בינל הנפק אגח י</t>
  </si>
  <si>
    <t>513141879</t>
  </si>
  <si>
    <t>בנקים</t>
  </si>
  <si>
    <t>Aaa.il</t>
  </si>
  <si>
    <t>דיסק מנ אגח טו</t>
  </si>
  <si>
    <t>520029935</t>
  </si>
  <si>
    <t>לאומי אגח 179</t>
  </si>
  <si>
    <t>520018078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</si>
  <si>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</si>
  <si>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</si>
  <si>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</si>
  <si>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</si>
  <si>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</si>
  <si>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</si>
  <si>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מרכנתיל הנ אגחג</t>
  </si>
  <si>
    <t>513686154</t>
  </si>
  <si>
    <t>מרכנתיל הנ אגחד</t>
  </si>
  <si>
    <t>נמלי ישראל אגחא</t>
  </si>
  <si>
    <t>513569780</t>
  </si>
  <si>
    <t>נדל"ן מניב בישראל</t>
  </si>
  <si>
    <t>נמלי ישראל אגחב</t>
  </si>
  <si>
    <t>פועלים אגח 200</t>
  </si>
  <si>
    <t>520000118</t>
  </si>
  <si>
    <t>פועלים הנ אגח32</t>
  </si>
  <si>
    <t>520032640</t>
  </si>
  <si>
    <t>פועלים הנ אגח34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</si>
  <si>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</si>
  <si>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</si>
  <si>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</si>
  <si>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</si>
  <si>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</si>
  <si>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</si>
  <si>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</si>
  <si>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</si>
  <si>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</si>
  <si>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</si>
  <si>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</si>
  <si>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</si>
  <si>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</si>
  <si>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</si>
  <si>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</si>
  <si>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</si>
  <si>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</si>
  <si>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</si>
  <si>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</si>
  <si>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</si>
  <si>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</si>
  <si>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</si>
  <si>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</si>
  <si>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</si>
  <si>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</si>
  <si>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</si>
  <si>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</si>
  <si>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</si>
  <si>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</si>
  <si>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</si>
  <si>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</si>
  <si>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</si>
  <si>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</si>
  <si>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</si>
  <si>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</si>
  <si>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</si>
  <si>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</si>
  <si>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</si>
  <si>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</si>
  <si>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</si>
  <si>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</si>
  <si>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</si>
  <si>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</si>
  <si>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</si>
  <si>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</si>
  <si>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</si>
  <si>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</si>
  <si>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</si>
  <si>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</si>
  <si>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יח*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</si>
  <si>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</si>
  <si>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</si>
  <si>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</si>
  <si>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</si>
  <si>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</si>
  <si>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</si>
  <si>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</si>
  <si>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</si>
  <si>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</si>
  <si>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</si>
  <si>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</si>
  <si>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</si>
  <si>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</si>
  <si>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</si>
  <si>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</si>
  <si>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</si>
  <si>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</si>
  <si>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</si>
  <si>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</si>
  <si>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</si>
  <si>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</si>
  <si>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</si>
  <si>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</si>
  <si>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</si>
  <si>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</si>
  <si>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</si>
  <si>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</si>
  <si>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</si>
  <si>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</si>
  <si>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</si>
  <si>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</si>
  <si>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</si>
  <si>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520034372</t>
  </si>
  <si>
    <t>שלמה החז אגח יח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</si>
  <si>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</si>
  <si>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</si>
  <si>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</si>
  <si>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</si>
  <si>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</si>
  <si>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</si>
  <si>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</si>
  <si>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</si>
  <si>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</si>
  <si>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</si>
  <si>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</si>
  <si>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</si>
  <si>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</si>
  <si>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</si>
  <si>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</si>
  <si>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</si>
  <si>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</si>
  <si>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</si>
  <si>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</si>
  <si>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</si>
  <si>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</si>
  <si>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</si>
  <si>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</si>
  <si>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</si>
  <si>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</si>
  <si>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</si>
  <si>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</si>
  <si>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</si>
  <si>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</si>
  <si>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</si>
  <si>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</si>
  <si>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כללביט אגח ט</t>
  </si>
  <si>
    <t>513754069</t>
  </si>
  <si>
    <t>מגה אור אגח ח*</t>
  </si>
  <si>
    <t>513257873</t>
  </si>
  <si>
    <t>מז טפ הנפ הת 53</t>
  </si>
  <si>
    <t>מז טפ הנפק הת48</t>
  </si>
  <si>
    <t>מז טפ הנפק הת50</t>
  </si>
  <si>
    <t>מזטפ הנפ הת65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</si>
  <si>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</si>
  <si>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</si>
  <si>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</si>
  <si>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</si>
  <si>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</si>
  <si>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</si>
  <si>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</si>
  <si>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</si>
  <si>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אלדן תחבו אגח ה</t>
  </si>
  <si>
    <t>510454333</t>
  </si>
  <si>
    <t>ilA+</t>
  </si>
  <si>
    <t>אלדן תחבו אגח ז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</si>
  <si>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</si>
  <si>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</si>
  <si>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</si>
  <si>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</si>
  <si>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</si>
  <si>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</si>
  <si>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</si>
  <si>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</si>
  <si>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</si>
  <si>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</si>
  <si>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ז*</t>
  </si>
  <si>
    <t>מגה אור אגח ט*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</si>
  <si>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</si>
  <si>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</si>
  <si>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</si>
  <si>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</si>
  <si>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</si>
  <si>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</si>
  <si>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</si>
  <si>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</si>
  <si>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</si>
  <si>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</si>
  <si>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</si>
  <si>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</si>
  <si>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</si>
  <si>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</si>
  <si>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אלבר אגח יט</t>
  </si>
  <si>
    <t>512025891</t>
  </si>
  <si>
    <t>ilA</t>
  </si>
  <si>
    <t>אפי נכסים אגח 8</t>
  </si>
  <si>
    <t>510560188</t>
  </si>
  <si>
    <t>אפי נכסים אגחיג</t>
  </si>
  <si>
    <t>אפי נכסים אגחיד</t>
  </si>
  <si>
    <t>אשטרום קבוצה אגח ד</t>
  </si>
  <si>
    <t>510381601</t>
  </si>
  <si>
    <t>בנייה</t>
  </si>
  <si>
    <t>ג'י סיטי אגח טו</t>
  </si>
  <si>
    <t>520033234</t>
  </si>
  <si>
    <t>הכשרת ישוב אג21</t>
  </si>
  <si>
    <t>520020116</t>
  </si>
  <si>
    <t>סלקום אגח ח*</t>
  </si>
  <si>
    <t>511930125</t>
  </si>
  <si>
    <t>או פי סי אגח ב*</t>
  </si>
  <si>
    <t>514401702</t>
  </si>
  <si>
    <t>ilA-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</si>
  <si>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</si>
  <si>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</si>
  <si>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</si>
  <si>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</si>
  <si>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</si>
  <si>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</si>
  <si>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515434074</t>
  </si>
  <si>
    <t>מגוריט אגח ג</t>
  </si>
  <si>
    <t>מגוריט אגח ד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</si>
  <si>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</si>
  <si>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</si>
  <si>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</si>
  <si>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</si>
  <si>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</si>
  <si>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</si>
  <si>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</si>
  <si>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</si>
  <si>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</si>
  <si>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אגחא*</t>
  </si>
  <si>
    <t>515327120</t>
  </si>
  <si>
    <t>מניבים ריט אגחב*</t>
  </si>
  <si>
    <t>מניבים ריט אגחג*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</si>
  <si>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</si>
  <si>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</si>
  <si>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</si>
  <si>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</si>
  <si>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</si>
  <si>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</si>
  <si>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</si>
  <si>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</si>
  <si>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עמידר אגח א</t>
  </si>
  <si>
    <t>520017393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</si>
  <si>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</si>
  <si>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</si>
  <si>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</si>
  <si>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</si>
  <si>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</si>
  <si>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</si>
  <si>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</si>
  <si>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</si>
  <si>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</si>
  <si>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</si>
  <si>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</si>
  <si>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</si>
  <si>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</si>
  <si>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</si>
  <si>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</si>
  <si>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520038910</t>
  </si>
  <si>
    <t>ישראמקו אגח ג*</t>
  </si>
  <si>
    <t>550010003</t>
  </si>
  <si>
    <t>מבנה אגח טו*</t>
  </si>
  <si>
    <t>מנורה הון התח ד</t>
  </si>
  <si>
    <t>513937714</t>
  </si>
  <si>
    <t>שופרסל אגח ה*</t>
  </si>
  <si>
    <t>שופרסל אגח ז*</t>
  </si>
  <si>
    <t>שלמה החז אגח יז</t>
  </si>
  <si>
    <t>בזק אגח 9</t>
  </si>
  <si>
    <t>גמא אגח 3</t>
  </si>
  <si>
    <t>512711789</t>
  </si>
  <si>
    <t>דה זראסאי אגח ג</t>
  </si>
  <si>
    <t>1744984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</si>
  <si>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</si>
  <si>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</si>
  <si>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</si>
  <si>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</si>
  <si>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</si>
  <si>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</si>
  <si>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</si>
  <si>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כללביט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</si>
  <si>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</si>
  <si>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</si>
  <si>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</si>
  <si>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</si>
  <si>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</si>
  <si>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</si>
  <si>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</si>
  <si>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ב</t>
  </si>
  <si>
    <t>514065283</t>
  </si>
  <si>
    <t>קרסו אגח ג</t>
  </si>
  <si>
    <t>קרסו אגח ד</t>
  </si>
  <si>
    <t>קרסו מוט' אגח א</t>
  </si>
  <si>
    <t>אלדן תחבו אגח ו</t>
  </si>
  <si>
    <t>אלקטרה אגח ד*</t>
  </si>
  <si>
    <t>520028911</t>
  </si>
  <si>
    <t>אלקטרה אגח ה*</t>
  </si>
  <si>
    <t>דמרי אגח ז*</t>
  </si>
  <si>
    <t>511399388</t>
  </si>
  <si>
    <t>דמרי אגח ט*</t>
  </si>
  <si>
    <t>ממן אגח ב</t>
  </si>
  <si>
    <t>520036435</t>
  </si>
  <si>
    <t>ספנסר אגח ג</t>
  </si>
  <si>
    <t>1838863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</si>
  <si>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</si>
  <si>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</si>
  <si>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</si>
  <si>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</si>
  <si>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</si>
  <si>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</si>
  <si>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</si>
  <si>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</si>
  <si>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</si>
  <si>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</si>
  <si>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</si>
  <si>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</si>
  <si>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</si>
  <si>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514486042</t>
  </si>
  <si>
    <t>אלבר אגח כ</t>
  </si>
  <si>
    <t>אנלייט אנר אג ג*</t>
  </si>
  <si>
    <t>520041146</t>
  </si>
  <si>
    <t>אנלייט אנר אגחו*</t>
  </si>
  <si>
    <t>אנרג'יקס אג ב*</t>
  </si>
  <si>
    <t>513901371</t>
  </si>
  <si>
    <t>אפריקה מג אגח ה*</t>
  </si>
  <si>
    <t>520034760</t>
  </si>
  <si>
    <t>בזן אגח ה</t>
  </si>
  <si>
    <t>520036658</t>
  </si>
  <si>
    <t>בזן אגח י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</si>
  <si>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</si>
  <si>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</si>
  <si>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</si>
  <si>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</si>
  <si>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</si>
  <si>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</si>
  <si>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</si>
  <si>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</si>
  <si>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</si>
  <si>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</si>
  <si>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</si>
  <si>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</si>
  <si>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</si>
  <si>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</si>
  <si>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דלשה קפיטל אגחב</t>
  </si>
  <si>
    <t>1888119</t>
  </si>
  <si>
    <t>Baa1.il</t>
  </si>
  <si>
    <t>אול יר אגח ג</t>
  </si>
  <si>
    <t>1841580</t>
  </si>
  <si>
    <t>אול יר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</si>
  <si>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</si>
  <si>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</si>
  <si>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</si>
  <si>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</si>
  <si>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</si>
  <si>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</si>
  <si>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</si>
  <si>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</si>
  <si>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תמר פטרו אגח א*</t>
  </si>
  <si>
    <t>515334662</t>
  </si>
  <si>
    <t>תמר פטרו אגח ב*</t>
  </si>
  <si>
    <t>בזן אגח ו</t>
  </si>
  <si>
    <t>בזן אגח ט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</si>
  <si>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</si>
  <si>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</si>
  <si>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</si>
  <si>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</si>
  <si>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</si>
  <si>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</si>
  <si>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</si>
  <si>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</si>
  <si>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</si>
  <si>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</si>
  <si>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</si>
  <si>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</si>
  <si>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</si>
  <si>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</si>
  <si>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</si>
  <si>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</si>
  <si>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</si>
  <si>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</si>
  <si>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</si>
  <si>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</si>
  <si>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</si>
  <si>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6 01/25 10/24</t>
  </si>
  <si>
    <t>XS2198213956</t>
  </si>
  <si>
    <t>CAMT 12/01/26*</t>
  </si>
  <si>
    <t>US13469VAA61</t>
  </si>
  <si>
    <t>511235434</t>
  </si>
  <si>
    <t>מוליכים למחצה</t>
  </si>
  <si>
    <t>CYBERARK SOFT 11/15/24</t>
  </si>
  <si>
    <t>US23248VAB18</t>
  </si>
  <si>
    <t>512291642</t>
  </si>
  <si>
    <t>Software &amp; Services</t>
  </si>
  <si>
    <t>NICEIT 0 09/25</t>
  </si>
  <si>
    <t>US653656AB42</t>
  </si>
  <si>
    <t>520036872</t>
  </si>
  <si>
    <t>NVMI 0 10/15/2025*</t>
  </si>
  <si>
    <t>US66980MAB28</t>
  </si>
  <si>
    <t>511812463</t>
  </si>
  <si>
    <t>SOLAREDGE TECH 0 09/25</t>
  </si>
  <si>
    <t>US83417MAD65</t>
  </si>
  <si>
    <t>513865329</t>
  </si>
  <si>
    <t>Semiconductors &amp; Semiconductor Equipment</t>
  </si>
  <si>
    <t>VRNT 0.25 04/26</t>
  </si>
  <si>
    <t>US92343XAC48</t>
  </si>
  <si>
    <t>512704867</t>
  </si>
  <si>
    <t>WIX 0 08/25</t>
  </si>
  <si>
    <t>US92940WAD11</t>
  </si>
  <si>
    <t>513881177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</si>
  <si>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</si>
  <si>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</si>
  <si>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</si>
  <si>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</si>
  <si>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</si>
  <si>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</si>
  <si>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</si>
  <si>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</si>
  <si>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</si>
  <si>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</si>
  <si>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</si>
  <si>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</si>
  <si>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</si>
  <si>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</si>
  <si>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</si>
  <si>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</si>
  <si>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</si>
  <si>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</si>
  <si>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</si>
  <si>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</si>
  <si>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</si>
  <si>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</si>
  <si>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</si>
  <si>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UNITED AIRLINES 5.875 10/27</t>
  </si>
  <si>
    <t>US90931GAA76</t>
  </si>
  <si>
    <t>TELECOMMUNICATION SERVICES</t>
  </si>
  <si>
    <t>A3</t>
  </si>
  <si>
    <t>ALVGR 3.2 PERP</t>
  </si>
  <si>
    <t>US018820AB64</t>
  </si>
  <si>
    <t>Baa1</t>
  </si>
  <si>
    <t>JPM 5.717 09/33</t>
  </si>
  <si>
    <t>US46647PDK93</t>
  </si>
  <si>
    <t>NAB 3.933 08/2034 08/29</t>
  </si>
  <si>
    <t>USG6S94TAB96</t>
  </si>
  <si>
    <t>NWIDE 6.178 12/27</t>
  </si>
  <si>
    <t>XS2562898143</t>
  </si>
  <si>
    <t>SCENTRE GROUP 4.75 09/80</t>
  </si>
  <si>
    <t>USQ8053LAA28</t>
  </si>
  <si>
    <t>Real Estate</t>
  </si>
  <si>
    <t>SCGAU 5.125 09/2080</t>
  </si>
  <si>
    <t>USQ8053LAB01</t>
  </si>
  <si>
    <t>VW 4.375 05/30</t>
  </si>
  <si>
    <t>XS2554489513</t>
  </si>
  <si>
    <t>Automobiles &amp; Components</t>
  </si>
  <si>
    <t>WSTP 5.405 08/33</t>
  </si>
  <si>
    <t>US961214FG36</t>
  </si>
  <si>
    <t>AL 5.85 12/15/27</t>
  </si>
  <si>
    <t>US00914AAT97</t>
  </si>
  <si>
    <t>Capital Goods</t>
  </si>
  <si>
    <t>ASSGEN 5.8 07/32</t>
  </si>
  <si>
    <t>XS2468223107</t>
  </si>
  <si>
    <t>AXP 4.989 05/33</t>
  </si>
  <si>
    <t>US025816CX59</t>
  </si>
  <si>
    <t>Diversified Financials</t>
  </si>
  <si>
    <t>FIS 5.1 07/32</t>
  </si>
  <si>
    <t>US31620MBY12</t>
  </si>
  <si>
    <t>HPQ 5.5 01/33</t>
  </si>
  <si>
    <t>US40434LAN55</t>
  </si>
  <si>
    <t>Technology Hardware &amp; Equipment</t>
  </si>
  <si>
    <t>INTNED 4.125 08/33</t>
  </si>
  <si>
    <t>XS2524746687</t>
  </si>
  <si>
    <t>MAR 4.625 06/30</t>
  </si>
  <si>
    <t>US571903BE27</t>
  </si>
  <si>
    <t>Hotels Restaurants &amp; Leisure</t>
  </si>
  <si>
    <t>PRU 6 09/52</t>
  </si>
  <si>
    <t>US744320BK76</t>
  </si>
  <si>
    <t>STLA 5.625 01/28</t>
  </si>
  <si>
    <t>USU85861AD15</t>
  </si>
  <si>
    <t>TD 8.125 10/82</t>
  </si>
  <si>
    <t>US89117F8Z56</t>
  </si>
  <si>
    <t>WHR 4.7 05/32</t>
  </si>
  <si>
    <t>US963320AZ92</t>
  </si>
  <si>
    <t>Consumer Durables &amp; Apparel</t>
  </si>
  <si>
    <t>AER 3.3 01/32</t>
  </si>
  <si>
    <t>US00774MAX39</t>
  </si>
  <si>
    <t>AHTLN 5.5 08/32</t>
  </si>
  <si>
    <t>US04505AAA79</t>
  </si>
  <si>
    <t>ALLE 5.411 07/32</t>
  </si>
  <si>
    <t>US01748TAC53</t>
  </si>
  <si>
    <t>ASHTEAD CAPITAL 4.25 11/29 11/27</t>
  </si>
  <si>
    <t>US045054AL70</t>
  </si>
  <si>
    <t>AVGO 4.15 11/30</t>
  </si>
  <si>
    <t>US11135FAQ46</t>
  </si>
  <si>
    <t>BCRED 2.625 12/26</t>
  </si>
  <si>
    <t>US09261HAD98</t>
  </si>
  <si>
    <t>BCRED 7.05 09/25</t>
  </si>
  <si>
    <t>US09261HAY36</t>
  </si>
  <si>
    <t>ENBCN 5.5 07/77</t>
  </si>
  <si>
    <t>US29250NAS45</t>
  </si>
  <si>
    <t>ENERGY</t>
  </si>
  <si>
    <t>ENBCN 6 01/27 01/77</t>
  </si>
  <si>
    <t>US29250NAN57</t>
  </si>
  <si>
    <t>ETP 5.25 04/29</t>
  </si>
  <si>
    <t>US29278NAG88</t>
  </si>
  <si>
    <t>EXPE 3.25 02/30</t>
  </si>
  <si>
    <t>US30212PAR64</t>
  </si>
  <si>
    <t>FLEX 4.875 05/30</t>
  </si>
  <si>
    <t>US33938XAB10</t>
  </si>
  <si>
    <t>FS KKR CAPITAL 4.25 2/25 01/25</t>
  </si>
  <si>
    <t>US30313RAA77</t>
  </si>
  <si>
    <t>FSK 3.125 10/28</t>
  </si>
  <si>
    <t>US302635AK33</t>
  </si>
  <si>
    <t>GENERAL MOTORS GM 5.4 10/29</t>
  </si>
  <si>
    <t>US37045VAY65</t>
  </si>
  <si>
    <t>GPN 5.4 08/32</t>
  </si>
  <si>
    <t>US37940XAQ51</t>
  </si>
  <si>
    <t>KD 3.15 10/31</t>
  </si>
  <si>
    <t>US50155QAE08</t>
  </si>
  <si>
    <t>MACQUARIE BANK 3.624 06/30</t>
  </si>
  <si>
    <t>USQ568A9SQ14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</si>
  <si>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</si>
  <si>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</si>
  <si>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</si>
  <si>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</si>
  <si>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</si>
  <si>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</si>
  <si>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</si>
  <si>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6.5 07/27</t>
  </si>
  <si>
    <t>US87612BBL53</t>
  </si>
  <si>
    <t>NGLS 6.875 01/29</t>
  </si>
  <si>
    <t>US87612BBN10</t>
  </si>
  <si>
    <t>NXPI 5 01/33</t>
  </si>
  <si>
    <t>US62954HBB33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</si>
  <si>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</si>
  <si>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</si>
  <si>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</si>
  <si>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</si>
  <si>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</si>
  <si>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</si>
  <si>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</si>
  <si>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</si>
  <si>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</si>
  <si>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</si>
  <si>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</si>
  <si>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</si>
  <si>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</si>
  <si>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UTILITIES</t>
  </si>
  <si>
    <t>TELIAS 4.625 PREP</t>
  </si>
  <si>
    <t>XS2526881532</t>
  </si>
  <si>
    <t>TMUS 3.5 04/2031</t>
  </si>
  <si>
    <t>US87264ABW45</t>
  </si>
  <si>
    <t>TRPCN 5.3 03/77</t>
  </si>
  <si>
    <t>US89356BAC28</t>
  </si>
  <si>
    <t>UNITED RENTALS NORTH 6 12/29</t>
  </si>
  <si>
    <t>US911365BQ63</t>
  </si>
  <si>
    <t>VW 4.625 PERP 06/28</t>
  </si>
  <si>
    <t>XS1799939027</t>
  </si>
  <si>
    <t>WBD 4.279 03/32</t>
  </si>
  <si>
    <t>US55903VAL71</t>
  </si>
  <si>
    <t>Media</t>
  </si>
  <si>
    <t>AY 4.125 06/28</t>
  </si>
  <si>
    <t>US04916WAA27</t>
  </si>
  <si>
    <t>BB+</t>
  </si>
  <si>
    <t>BALL 6.875 03/28</t>
  </si>
  <si>
    <t>US058498AY23</t>
  </si>
  <si>
    <t>MATERIALS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</si>
  <si>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</si>
  <si>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</si>
  <si>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</si>
  <si>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</si>
  <si>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</si>
  <si>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</si>
  <si>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</si>
  <si>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</si>
  <si>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</si>
  <si>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</si>
  <si>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CDWC 4.25 04/28</t>
  </si>
  <si>
    <t>US12513GBD07</t>
  </si>
  <si>
    <t>CQP 3.25 01/32</t>
  </si>
  <si>
    <t>US16411QAN16</t>
  </si>
  <si>
    <t>CQP 4.5 10/29</t>
  </si>
  <si>
    <t>US16411QAG64</t>
  </si>
  <si>
    <t>CREDIT SUISSE 6.5 08/23</t>
  </si>
  <si>
    <t>XS0957135212</t>
  </si>
  <si>
    <t>HCA 5.875 02/29</t>
  </si>
  <si>
    <t>US404119BW86</t>
  </si>
  <si>
    <t>Health Care Equipment &amp; Services</t>
  </si>
  <si>
    <t>MATTEL 3.75 04/29</t>
  </si>
  <si>
    <t>US577081BF84</t>
  </si>
  <si>
    <t>MSCI 3.25 2033</t>
  </si>
  <si>
    <t>US55354GAQ38</t>
  </si>
  <si>
    <t>MSCI 3.625 09/30 03/28</t>
  </si>
  <si>
    <t>US55354GAK67</t>
  </si>
  <si>
    <t>NWG 7.416 06/33</t>
  </si>
  <si>
    <t>XS2563349765</t>
  </si>
  <si>
    <t>NWSA 5.125 02/32</t>
  </si>
  <si>
    <t>US65249BAB53</t>
  </si>
  <si>
    <t>PARA 6.375 03/62</t>
  </si>
  <si>
    <t>US92556HAE71</t>
  </si>
  <si>
    <t>VODAFONE 4.125 06/81</t>
  </si>
  <si>
    <t>US92857WBW91</t>
  </si>
  <si>
    <t>VODAFONE 6.25 10/78 10/24</t>
  </si>
  <si>
    <t>XS1888180640</t>
  </si>
  <si>
    <t>AER 6.5 06/45</t>
  </si>
  <si>
    <t>US00773HAA59</t>
  </si>
  <si>
    <t>BB</t>
  </si>
  <si>
    <t>ALLISON TRANS 3.75 01/31</t>
  </si>
  <si>
    <t>US019736AG29</t>
  </si>
  <si>
    <t>Ba2</t>
  </si>
  <si>
    <t>ALLISON TRANSM 5.875 06/29</t>
  </si>
  <si>
    <t>US019736AF46</t>
  </si>
  <si>
    <t>ATRFIN 2.625 09/27</t>
  </si>
  <si>
    <t>XS2294495838</t>
  </si>
  <si>
    <t>CHARLES RIVER LAB 4 03/31</t>
  </si>
  <si>
    <t>US159864AJ65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</si>
  <si>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</si>
  <si>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</si>
  <si>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</si>
  <si>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</si>
  <si>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</si>
  <si>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</si>
  <si>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</si>
  <si>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</si>
  <si>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</si>
  <si>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</si>
  <si>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</si>
  <si>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</si>
  <si>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TELEFO 7.125 PERP</t>
  </si>
  <si>
    <t>XS2462605671</t>
  </si>
  <si>
    <t>UNITED RENTALS NORTH 4 07/30</t>
  </si>
  <si>
    <t>US911365BN33</t>
  </si>
  <si>
    <t>ASGN 4.625 15/05/2028</t>
  </si>
  <si>
    <t>US00191UAA07</t>
  </si>
  <si>
    <t>Commercial &amp; Professional Services</t>
  </si>
  <si>
    <t>BOOZ ALLEN HAMILTON INC 07/29</t>
  </si>
  <si>
    <t>US09951LAB99</t>
  </si>
  <si>
    <t>LLOYDS 8.5</t>
  </si>
  <si>
    <t>XS2529511722</t>
  </si>
  <si>
    <t>MTCHII 4.125 08/30</t>
  </si>
  <si>
    <t>US57665RAL06</t>
  </si>
  <si>
    <t>Ba3</t>
  </si>
  <si>
    <t>SIRIUS XM RADIO 4 07/28</t>
  </si>
  <si>
    <t>US82967NBJ63</t>
  </si>
  <si>
    <t>UAL 4.375 04/26</t>
  </si>
  <si>
    <t>US90932LAG23</t>
  </si>
  <si>
    <t>ATRSAV 3.625 04/2026</t>
  </si>
  <si>
    <t>XS2338530467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</si>
  <si>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</si>
  <si>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</si>
  <si>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</si>
  <si>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</si>
  <si>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</si>
  <si>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</si>
  <si>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</si>
  <si>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</si>
  <si>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DAN 3 07/2029</t>
  </si>
  <si>
    <t>XS2345050251</t>
  </si>
  <si>
    <t>DAN 4.25 09/30</t>
  </si>
  <si>
    <t>US235825AH97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</si>
  <si>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</si>
  <si>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</si>
  <si>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</si>
  <si>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</si>
  <si>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</si>
  <si>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</si>
  <si>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</si>
  <si>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</si>
  <si>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</si>
  <si>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</si>
  <si>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</si>
  <si>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</si>
  <si>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</si>
  <si>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</si>
  <si>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</si>
  <si>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</si>
  <si>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</si>
  <si>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</si>
  <si>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אלקטרה*</t>
  </si>
  <si>
    <t>739037</t>
  </si>
  <si>
    <t>אמות</t>
  </si>
  <si>
    <t>1097278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</si>
  <si>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</si>
  <si>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</si>
  <si>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</si>
  <si>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</si>
  <si>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</si>
  <si>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</si>
  <si>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</si>
  <si>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</si>
  <si>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</si>
  <si>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</si>
  <si>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</si>
  <si>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</si>
  <si>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</si>
  <si>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</si>
  <si>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</si>
  <si>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</si>
  <si>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</si>
  <si>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</si>
  <si>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</si>
  <si>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</si>
  <si>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</si>
  <si>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</si>
  <si>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</si>
  <si>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</si>
  <si>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</si>
  <si>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</si>
  <si>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</si>
  <si>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</si>
  <si>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</si>
  <si>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</si>
  <si>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</si>
  <si>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</si>
  <si>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</si>
  <si>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</si>
  <si>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</si>
  <si>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</si>
  <si>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</si>
  <si>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</si>
  <si>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</si>
  <si>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</si>
  <si>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</si>
  <si>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</si>
  <si>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ניו מד אנרג יהש</t>
  </si>
  <si>
    <t>475020</t>
  </si>
  <si>
    <t>550013098</t>
  </si>
  <si>
    <t>נייס</t>
  </si>
  <si>
    <t>273011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</si>
  <si>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</si>
  <si>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</si>
  <si>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</si>
  <si>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</si>
  <si>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</si>
  <si>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</si>
  <si>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</si>
  <si>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</si>
  <si>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</si>
  <si>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</si>
  <si>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</si>
  <si>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</si>
  <si>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</si>
  <si>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</si>
  <si>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</si>
  <si>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</si>
  <si>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</si>
  <si>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אילקס מדיקל</t>
  </si>
  <si>
    <t>1080753</t>
  </si>
  <si>
    <t>520042219</t>
  </si>
  <si>
    <t>אינרום*</t>
  </si>
  <si>
    <t>1132356</t>
  </si>
  <si>
    <t>515001659</t>
  </si>
  <si>
    <t>אלטשולר שחם פנ</t>
  </si>
  <si>
    <t>1184936</t>
  </si>
  <si>
    <t>516508603</t>
  </si>
  <si>
    <t>אלקטרה צריכה</t>
  </si>
  <si>
    <t>5010129</t>
  </si>
  <si>
    <t>520039967</t>
  </si>
  <si>
    <t>אנלייט אנרגיה*</t>
  </si>
  <si>
    <t>720011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</si>
  <si>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</si>
  <si>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</si>
  <si>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</si>
  <si>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</si>
  <si>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</si>
  <si>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</si>
  <si>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</si>
  <si>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</si>
  <si>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</si>
  <si>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</si>
  <si>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</si>
  <si>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</si>
  <si>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</si>
  <si>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</si>
  <si>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</si>
  <si>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</si>
  <si>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</si>
  <si>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</si>
  <si>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</si>
  <si>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</si>
  <si>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</si>
  <si>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</si>
  <si>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</si>
  <si>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</si>
  <si>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</si>
  <si>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</si>
  <si>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</si>
  <si>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</si>
  <si>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</si>
  <si>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</si>
  <si>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</si>
  <si>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</si>
  <si>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</si>
  <si>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</si>
  <si>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</si>
  <si>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</si>
  <si>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</si>
  <si>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</si>
  <si>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</si>
  <si>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</si>
  <si>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</si>
  <si>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</si>
  <si>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</si>
  <si>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</si>
  <si>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</si>
  <si>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</si>
  <si>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</si>
  <si>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</si>
  <si>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</si>
  <si>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</si>
  <si>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</si>
  <si>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</si>
  <si>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</si>
  <si>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</si>
  <si>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</si>
  <si>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</si>
  <si>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</si>
  <si>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</si>
  <si>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</si>
  <si>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</si>
  <si>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</si>
  <si>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</si>
  <si>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</si>
  <si>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</si>
  <si>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</si>
  <si>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</si>
  <si>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</si>
  <si>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</si>
  <si>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</si>
  <si>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</si>
  <si>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</si>
  <si>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</si>
  <si>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</si>
  <si>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</si>
  <si>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</si>
  <si>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</si>
  <si>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</si>
  <si>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</si>
  <si>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</si>
  <si>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</si>
  <si>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</si>
  <si>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</si>
  <si>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</si>
  <si>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</si>
  <si>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</si>
  <si>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</si>
  <si>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</si>
  <si>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סאפיינס</t>
  </si>
  <si>
    <t>1087659</t>
  </si>
  <si>
    <t>53368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</si>
  <si>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</si>
  <si>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</si>
  <si>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</si>
  <si>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</si>
  <si>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</si>
  <si>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</si>
  <si>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</si>
  <si>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</si>
  <si>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פולירם*</t>
  </si>
  <si>
    <t>1170216</t>
  </si>
  <si>
    <t>515251593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</si>
  <si>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</si>
  <si>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</si>
  <si>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</si>
  <si>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</si>
  <si>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</si>
  <si>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</si>
  <si>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</si>
  <si>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</si>
  <si>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</si>
  <si>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</si>
  <si>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</si>
  <si>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</si>
  <si>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</si>
  <si>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</si>
  <si>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</si>
  <si>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</si>
  <si>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</si>
  <si>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</si>
  <si>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</si>
  <si>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</si>
  <si>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</si>
  <si>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</si>
  <si>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</si>
  <si>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</si>
  <si>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</si>
  <si>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</si>
  <si>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</si>
  <si>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</si>
  <si>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</si>
  <si>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</si>
  <si>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</si>
  <si>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</si>
  <si>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</si>
  <si>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</si>
  <si>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</si>
  <si>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</si>
  <si>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</si>
  <si>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</si>
  <si>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</si>
  <si>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</si>
  <si>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</si>
  <si>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</si>
  <si>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</si>
  <si>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</si>
  <si>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</si>
  <si>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</si>
  <si>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</si>
  <si>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</si>
  <si>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</si>
  <si>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</si>
  <si>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</si>
  <si>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</si>
  <si>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</si>
  <si>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</si>
  <si>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</si>
  <si>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</si>
  <si>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</si>
  <si>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</si>
  <si>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</si>
  <si>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</si>
  <si>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</si>
  <si>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</si>
  <si>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</si>
  <si>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</si>
  <si>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</si>
  <si>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</si>
  <si>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</si>
  <si>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</si>
  <si>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</si>
  <si>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</si>
  <si>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</si>
  <si>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</si>
  <si>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</si>
  <si>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</si>
  <si>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</si>
  <si>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</si>
  <si>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</si>
  <si>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</si>
  <si>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</si>
  <si>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</si>
  <si>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</si>
  <si>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</si>
  <si>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</si>
  <si>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</si>
  <si>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</si>
  <si>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</si>
  <si>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</si>
  <si>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</si>
  <si>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</si>
  <si>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</si>
  <si>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</si>
  <si>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</si>
  <si>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</si>
  <si>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</si>
  <si>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</si>
  <si>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</si>
  <si>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</si>
  <si>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</si>
  <si>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</si>
  <si>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</si>
  <si>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</si>
  <si>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</si>
  <si>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</si>
  <si>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</si>
  <si>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</si>
  <si>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</si>
  <si>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</si>
  <si>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</si>
  <si>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</si>
  <si>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</si>
  <si>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</si>
  <si>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</si>
  <si>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</si>
  <si>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</si>
  <si>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</si>
  <si>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</si>
  <si>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</si>
  <si>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</si>
  <si>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</si>
  <si>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</si>
  <si>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</si>
  <si>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</si>
  <si>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</si>
  <si>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</si>
  <si>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</si>
  <si>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</si>
  <si>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</si>
  <si>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</si>
  <si>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</si>
  <si>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</si>
  <si>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</si>
  <si>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</si>
  <si>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</si>
  <si>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</si>
  <si>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</si>
  <si>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</si>
  <si>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</si>
  <si>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</si>
  <si>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</si>
  <si>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</si>
  <si>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</si>
  <si>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</si>
  <si>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</si>
  <si>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</si>
  <si>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</si>
  <si>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</si>
  <si>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</si>
  <si>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</si>
  <si>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</si>
  <si>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</si>
  <si>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</si>
  <si>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</si>
  <si>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</si>
  <si>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</si>
  <si>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</si>
  <si>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</si>
  <si>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</si>
  <si>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</si>
  <si>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</si>
  <si>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</si>
  <si>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</si>
  <si>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</si>
  <si>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</si>
  <si>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</si>
  <si>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</si>
  <si>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</si>
  <si>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</si>
  <si>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</si>
  <si>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</si>
  <si>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</si>
  <si>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</si>
  <si>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</si>
  <si>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</si>
  <si>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</si>
  <si>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מקס סטוק</t>
  </si>
  <si>
    <t>1168558</t>
  </si>
  <si>
    <t>513618967</t>
  </si>
  <si>
    <t>משק אנרגיה</t>
  </si>
  <si>
    <t>1166974</t>
  </si>
  <si>
    <t>נוסטרומו*</t>
  </si>
  <si>
    <t>1129451</t>
  </si>
  <si>
    <t>1522277</t>
  </si>
  <si>
    <t>סולגרין*</t>
  </si>
  <si>
    <t>1102235</t>
  </si>
  <si>
    <t>512882747</t>
  </si>
  <si>
    <t>סופרגז*</t>
  </si>
  <si>
    <t>1166917</t>
  </si>
  <si>
    <t>516077989</t>
  </si>
  <si>
    <t>סיפיה וויז'ן*</t>
  </si>
  <si>
    <t>1181932</t>
  </si>
  <si>
    <t>513476010</t>
  </si>
  <si>
    <t>עלבד</t>
  </si>
  <si>
    <t>625012</t>
  </si>
  <si>
    <t>520040205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</si>
  <si>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</si>
  <si>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</si>
  <si>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</si>
  <si>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</si>
  <si>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</si>
  <si>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</si>
  <si>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</si>
  <si>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</si>
  <si>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</si>
  <si>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</si>
  <si>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</si>
  <si>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</si>
  <si>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</si>
  <si>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</si>
  <si>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</si>
  <si>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</si>
  <si>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</si>
  <si>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</si>
  <si>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</si>
  <si>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</si>
  <si>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</si>
  <si>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</si>
  <si>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</si>
  <si>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</si>
  <si>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</si>
  <si>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</si>
  <si>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</si>
  <si>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</si>
  <si>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</si>
  <si>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</si>
  <si>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</si>
  <si>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</si>
  <si>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</si>
  <si>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</si>
  <si>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</si>
  <si>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</si>
  <si>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</si>
  <si>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</si>
  <si>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</si>
  <si>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</si>
  <si>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</si>
  <si>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</si>
  <si>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</si>
  <si>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</si>
  <si>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</si>
  <si>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</si>
  <si>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</si>
  <si>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</si>
  <si>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</si>
  <si>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</si>
  <si>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</si>
  <si>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</si>
  <si>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</si>
  <si>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</si>
  <si>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</si>
  <si>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</si>
  <si>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</si>
  <si>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</si>
  <si>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</si>
  <si>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</si>
  <si>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</si>
  <si>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</si>
  <si>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</si>
  <si>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</si>
  <si>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</si>
  <si>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</si>
  <si>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</si>
  <si>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</si>
  <si>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</si>
  <si>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</si>
  <si>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</si>
  <si>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</si>
  <si>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</si>
  <si>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</si>
  <si>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</si>
  <si>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</si>
  <si>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</si>
  <si>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</si>
  <si>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Retailing</t>
  </si>
  <si>
    <t>GLOBAL E ONLINE LTD</t>
  </si>
  <si>
    <t>IL0011741688</t>
  </si>
  <si>
    <t>514889534</t>
  </si>
  <si>
    <t>INMODE LTD</t>
  </si>
  <si>
    <t>IL0011595993</t>
  </si>
  <si>
    <t>514073618</t>
  </si>
  <si>
    <t>INNOVID CORP</t>
  </si>
  <si>
    <t>US4576791085</t>
  </si>
  <si>
    <t>514001338</t>
  </si>
  <si>
    <t>INNOVIZ TECHNOLOGIES LTD</t>
  </si>
  <si>
    <t>IL0011745804</t>
  </si>
  <si>
    <t>515382422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</si>
  <si>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</si>
  <si>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</si>
  <si>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</si>
  <si>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</si>
  <si>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</si>
  <si>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</si>
  <si>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</si>
  <si>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</si>
  <si>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</si>
  <si>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</si>
  <si>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</si>
  <si>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</si>
  <si>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</si>
  <si>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</si>
  <si>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</si>
  <si>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</si>
  <si>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</si>
  <si>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</si>
  <si>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</si>
  <si>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</si>
  <si>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</si>
  <si>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</si>
  <si>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</si>
  <si>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</si>
  <si>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</si>
  <si>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</si>
  <si>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</si>
  <si>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</si>
  <si>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</si>
  <si>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</si>
  <si>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</si>
  <si>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</si>
  <si>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</si>
  <si>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</si>
  <si>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</si>
  <si>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</si>
  <si>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</si>
  <si>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</si>
  <si>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</si>
  <si>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</si>
  <si>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</si>
  <si>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ADOBE INC</t>
  </si>
  <si>
    <t>US00724F1012</t>
  </si>
  <si>
    <t>AIRBUS</t>
  </si>
  <si>
    <t>NL0000235190</t>
  </si>
  <si>
    <t>ALPHABET INC CL C</t>
  </si>
  <si>
    <t>US02079K1079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</si>
  <si>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</si>
  <si>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</si>
  <si>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</si>
  <si>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</si>
  <si>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</si>
  <si>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</si>
  <si>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</si>
  <si>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</si>
  <si>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</si>
  <si>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</si>
  <si>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</si>
  <si>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</si>
  <si>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</si>
  <si>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</si>
  <si>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</si>
  <si>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</si>
  <si>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</si>
  <si>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</si>
  <si>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</si>
  <si>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</si>
  <si>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</si>
  <si>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FORD MOTOR</t>
  </si>
  <si>
    <t>US3453708600</t>
  </si>
  <si>
    <t>FORTINET</t>
  </si>
  <si>
    <t>US34959E1091</t>
  </si>
  <si>
    <t>GENERAL DYNAMICS CORP</t>
  </si>
  <si>
    <t>US3695501086</t>
  </si>
  <si>
    <t>GENERAL MOTORS CO</t>
  </si>
  <si>
    <t>US37045V1008</t>
  </si>
  <si>
    <t>GOLDMAN SACHS GROUP INC</t>
  </si>
  <si>
    <t>US38141G1040</t>
  </si>
  <si>
    <t>META PLATFORMS</t>
  </si>
  <si>
    <t>US30303M1027</t>
  </si>
  <si>
    <t>MICROSOFT CORP</t>
  </si>
  <si>
    <t>US5949181045</t>
  </si>
  <si>
    <t>MORGAN STANLEY</t>
  </si>
  <si>
    <t>US6174464486</t>
  </si>
  <si>
    <t>NUTRIEN LTD</t>
  </si>
  <si>
    <t>CA67077M1086</t>
  </si>
  <si>
    <t>PALO ALTO NETWORKS</t>
  </si>
  <si>
    <t>US6974351057</t>
  </si>
  <si>
    <t>SALESFORCE.COM INC</t>
  </si>
  <si>
    <t>US79466L3024</t>
  </si>
  <si>
    <t>SCHNEIDER ELECTRIC</t>
  </si>
  <si>
    <t>FR0000121972</t>
  </si>
  <si>
    <t>SENTINELONE INC  CLASS A</t>
  </si>
  <si>
    <t>US81730H1095</t>
  </si>
  <si>
    <t>Taboola</t>
  </si>
  <si>
    <t>IL0011754137</t>
  </si>
  <si>
    <t>TALKSPACE INC US</t>
  </si>
  <si>
    <t>US87427V1035</t>
  </si>
  <si>
    <t>TESLA INC</t>
  </si>
  <si>
    <t>US88160R1014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</si>
  <si>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</si>
  <si>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</si>
  <si>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</si>
  <si>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</si>
  <si>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</si>
  <si>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</si>
  <si>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</si>
  <si>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</si>
  <si>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</si>
  <si>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</si>
  <si>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</si>
  <si>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</si>
  <si>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תא 90</t>
  </si>
  <si>
    <t>1148642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</si>
  <si>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</si>
  <si>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</si>
  <si>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</si>
  <si>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</si>
  <si>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</si>
  <si>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</si>
  <si>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</si>
  <si>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</si>
  <si>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</si>
  <si>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</si>
  <si>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</si>
  <si>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</si>
  <si>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</si>
  <si>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</si>
  <si>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</si>
  <si>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</si>
  <si>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</si>
  <si>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</si>
  <si>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</si>
  <si>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</si>
  <si>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</si>
  <si>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תלבונד 60</t>
  </si>
  <si>
    <t>1150473</t>
  </si>
  <si>
    <t>אג"ח</t>
  </si>
  <si>
    <t>פסגות ETF תל בונד 60</t>
  </si>
  <si>
    <t>1148006</t>
  </si>
  <si>
    <t>פסגות ETF תלבונד שקלי</t>
  </si>
  <si>
    <t>1148261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</si>
  <si>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</si>
  <si>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</si>
  <si>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</si>
  <si>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</si>
  <si>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</si>
  <si>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</si>
  <si>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</si>
  <si>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</si>
  <si>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</si>
  <si>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</si>
  <si>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</si>
  <si>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</si>
  <si>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</si>
  <si>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</si>
  <si>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</si>
  <si>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</si>
  <si>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</si>
  <si>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</si>
  <si>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</si>
  <si>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</si>
  <si>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</si>
  <si>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</si>
  <si>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KBW BANK ETF</t>
  </si>
  <si>
    <t>US46138E6288</t>
  </si>
  <si>
    <t>INVESCO MSCI EMERGING MKTS</t>
  </si>
  <si>
    <t>IE00B3DWVS88</t>
  </si>
  <si>
    <t>INVESCO S&amp;P 500 EQUAL WEIGHT</t>
  </si>
  <si>
    <t>US46137V3814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</si>
  <si>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</si>
  <si>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</si>
  <si>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</si>
  <si>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</si>
  <si>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</si>
  <si>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</si>
  <si>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</si>
  <si>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</si>
  <si>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</si>
  <si>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</si>
  <si>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</si>
  <si>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</t>
  </si>
  <si>
    <t>IE00B0M63516</t>
  </si>
  <si>
    <t>ISHARES MSCI CHINA ETF</t>
  </si>
  <si>
    <t>US46429B6719</t>
  </si>
  <si>
    <t>ISHARES MSCI EM ESG ENHANCED UCITS ETF</t>
  </si>
  <si>
    <t>IE00BHZPJ122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</si>
  <si>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</si>
  <si>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</si>
  <si>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</si>
  <si>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</si>
  <si>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</si>
  <si>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</si>
  <si>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</si>
  <si>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</si>
  <si>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LYXOR CORE EURSTX 600 DR</t>
  </si>
  <si>
    <t>LU0908500753</t>
  </si>
  <si>
    <t>Lyxor ETF CAC 40</t>
  </si>
  <si>
    <t>FR0007052782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</si>
  <si>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</si>
  <si>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</si>
  <si>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</si>
  <si>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</si>
  <si>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</si>
  <si>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</si>
  <si>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</si>
  <si>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</si>
  <si>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</si>
  <si>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</si>
  <si>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</si>
  <si>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</si>
  <si>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</si>
  <si>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</si>
  <si>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</si>
  <si>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</si>
  <si>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</si>
  <si>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</si>
  <si>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</si>
  <si>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</si>
  <si>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</si>
  <si>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</si>
  <si>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</si>
  <si>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</si>
  <si>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</si>
  <si>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</si>
  <si>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</si>
  <si>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</si>
  <si>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</si>
  <si>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</si>
  <si>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</si>
  <si>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</si>
  <si>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ISHARES USD CORP BND</t>
  </si>
  <si>
    <t>IE0032895942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</si>
  <si>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</si>
  <si>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</si>
  <si>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</si>
  <si>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</si>
  <si>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</si>
  <si>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</si>
  <si>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</si>
  <si>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</si>
  <si>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</si>
  <si>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</si>
  <si>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</si>
  <si>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</si>
  <si>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</si>
  <si>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</si>
  <si>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</si>
  <si>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</si>
  <si>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</si>
  <si>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</si>
  <si>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</si>
  <si>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</si>
  <si>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</si>
  <si>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</si>
  <si>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</si>
  <si>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</si>
  <si>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</si>
  <si>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</si>
  <si>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</si>
  <si>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</si>
  <si>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</si>
  <si>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</si>
  <si>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</si>
  <si>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</si>
  <si>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3460 JAN 2023</t>
  </si>
  <si>
    <t>84197615</t>
  </si>
  <si>
    <t>BEZEQ C300 01/2023</t>
  </si>
  <si>
    <t>84201300</t>
  </si>
  <si>
    <t>BEZEQ P300 01/2023</t>
  </si>
  <si>
    <t>84201540</t>
  </si>
  <si>
    <t>bP 3460 JAN 2023</t>
  </si>
  <si>
    <t>84198704</t>
  </si>
  <si>
    <t>KWEB US 02/17/23 C30</t>
  </si>
  <si>
    <t>KWEB US 02/17/23 C36</t>
  </si>
  <si>
    <t>KWEB US 02/17/23 P27</t>
  </si>
  <si>
    <t>KWEB US 02/17/23 P30</t>
  </si>
  <si>
    <t>MSCI EMGMKT MAR23</t>
  </si>
  <si>
    <t>MESH3</t>
  </si>
  <si>
    <t>NASDAQ 100 MAR23</t>
  </si>
  <si>
    <t>NQH3</t>
  </si>
  <si>
    <t>S&amp;P/TSX 60 IX FUT MAR23</t>
  </si>
  <si>
    <t>PTH3</t>
  </si>
  <si>
    <t>S&amp;P500 EMINI FUT MAR23</t>
  </si>
  <si>
    <t>ESH3</t>
  </si>
  <si>
    <t>STOXX EUROPE 600 MAR23</t>
  </si>
  <si>
    <t>SXOH3</t>
  </si>
  <si>
    <t>US 10YR ULTRA FUT MAR23</t>
  </si>
  <si>
    <t>UXYH3 Comdty</t>
  </si>
  <si>
    <t>ערד 8805</t>
  </si>
  <si>
    <t>ערד 8808</t>
  </si>
  <si>
    <t>ערד 8809</t>
  </si>
  <si>
    <t>ערד 8811</t>
  </si>
  <si>
    <t>ערד 8813</t>
  </si>
  <si>
    <t>ערד 8816</t>
  </si>
  <si>
    <t>ערד 8817</t>
  </si>
  <si>
    <t>ערד 8818</t>
  </si>
  <si>
    <t>ערד 8819</t>
  </si>
  <si>
    <t>ערד 8821</t>
  </si>
  <si>
    <t>ערד 8822</t>
  </si>
  <si>
    <t>ערד 8823</t>
  </si>
  <si>
    <t>ערד 8824</t>
  </si>
  <si>
    <t>ערד 8825</t>
  </si>
  <si>
    <t>ערד 8832</t>
  </si>
  <si>
    <t>ערד 8844</t>
  </si>
  <si>
    <t>ערד 8851</t>
  </si>
  <si>
    <t>ערד 8853</t>
  </si>
  <si>
    <t>ערד 8858</t>
  </si>
  <si>
    <t>ערד 8859</t>
  </si>
  <si>
    <t>ערד 8860</t>
  </si>
  <si>
    <t>ערד 8862</t>
  </si>
  <si>
    <t>ערד 8863</t>
  </si>
  <si>
    <t>ערד 8864</t>
  </si>
  <si>
    <t>ערד 8865</t>
  </si>
  <si>
    <t>ערד 8866</t>
  </si>
  <si>
    <t>ערד 8867</t>
  </si>
  <si>
    <t>ערד 8869</t>
  </si>
  <si>
    <t>ערד 8871</t>
  </si>
  <si>
    <t>ערד 8872</t>
  </si>
  <si>
    <t>ערד 8873</t>
  </si>
  <si>
    <t>ערד 8874</t>
  </si>
  <si>
    <t>ערד 8876</t>
  </si>
  <si>
    <t>ערד 8877</t>
  </si>
  <si>
    <t>ערד 8879</t>
  </si>
  <si>
    <t>ערד 8880</t>
  </si>
  <si>
    <t>ערד 8881</t>
  </si>
  <si>
    <t>ערד 8882</t>
  </si>
  <si>
    <t>ערד 8883</t>
  </si>
  <si>
    <t>ערד 8888</t>
  </si>
  <si>
    <t>ערד 8889</t>
  </si>
  <si>
    <t>ערד 8892</t>
  </si>
  <si>
    <t>ערד 8893</t>
  </si>
  <si>
    <t>ערד 8894</t>
  </si>
  <si>
    <t>ערד 8895</t>
  </si>
  <si>
    <t>ערד 8896</t>
  </si>
  <si>
    <t>ערד 8897</t>
  </si>
  <si>
    <t>ערד 8900</t>
  </si>
  <si>
    <t>ערד 8901</t>
  </si>
  <si>
    <t>ערד 8905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</si>
  <si>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</si>
  <si>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</si>
  <si>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</si>
  <si>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</si>
  <si>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</si>
  <si>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</si>
  <si>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</si>
  <si>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</si>
  <si>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אגח ל.ס חשמל 2022</t>
  </si>
  <si>
    <t>6000129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</si>
  <si>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</si>
  <si>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</si>
  <si>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</si>
  <si>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</si>
  <si>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</si>
  <si>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</si>
  <si>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</si>
  <si>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</si>
  <si>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</si>
  <si>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</si>
  <si>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</si>
  <si>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</si>
  <si>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</si>
  <si>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</si>
  <si>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</si>
  <si>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</si>
  <si>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</si>
  <si>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</si>
  <si>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</si>
  <si>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</si>
  <si>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</si>
  <si>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</si>
  <si>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</si>
  <si>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</si>
  <si>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</si>
  <si>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</si>
  <si>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</si>
  <si>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</si>
  <si>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</si>
  <si>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RUBY PIPELINE 6 04/22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</si>
  <si>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</si>
  <si>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</si>
  <si>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</si>
  <si>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</si>
  <si>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</si>
  <si>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</si>
  <si>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</si>
  <si>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511779639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</si>
  <si>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</si>
  <si>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</si>
  <si>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</si>
  <si>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</si>
  <si>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</si>
  <si>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</si>
  <si>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</si>
  <si>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</si>
  <si>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Lightricks</t>
  </si>
  <si>
    <t xml:space="preserve"> 514879071</t>
  </si>
  <si>
    <t>NeoManna Ltd</t>
  </si>
  <si>
    <t>516561917</t>
  </si>
  <si>
    <t>REWIRE LTD</t>
  </si>
  <si>
    <t>515193704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</si>
  <si>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</si>
  <si>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</si>
  <si>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</si>
  <si>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</si>
  <si>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</si>
  <si>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</si>
  <si>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</si>
  <si>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</si>
  <si>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</si>
  <si>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</si>
  <si>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</si>
  <si>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</si>
  <si>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</si>
  <si>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</si>
  <si>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</si>
  <si>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</si>
  <si>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</si>
  <si>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</si>
  <si>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</si>
  <si>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1735 MARKET INVESTOR HOLDC MAKEFET*</t>
  </si>
  <si>
    <t>425 Lexington*</t>
  </si>
  <si>
    <t>901 Fifth Seattle*</t>
  </si>
  <si>
    <t>FinTLV Opportunity 2 LP</t>
  </si>
  <si>
    <t>Fu Gen AG</t>
  </si>
  <si>
    <t>GES אקוויטי</t>
  </si>
  <si>
    <t>GES הלוואת בעלים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</si>
  <si>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</si>
  <si>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</si>
  <si>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</si>
  <si>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</si>
  <si>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</si>
  <si>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</si>
  <si>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</si>
  <si>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</si>
  <si>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795300</t>
  </si>
  <si>
    <t>OPC Power Ventures LP</t>
  </si>
  <si>
    <t>ORDH</t>
  </si>
  <si>
    <t>ReLog*</t>
  </si>
  <si>
    <t>SPVNI 2 Next 2021 LP</t>
  </si>
  <si>
    <t>Sunbit</t>
  </si>
  <si>
    <t>Tanfield 1*</t>
  </si>
  <si>
    <t>USBT INVESTOR HOLDCO 2 LP*</t>
  </si>
  <si>
    <t>אפקון קרן אירופה שותף כללי*</t>
  </si>
  <si>
    <t>חברת Earnix</t>
  </si>
  <si>
    <t>עסקת Danforth*</t>
  </si>
  <si>
    <t>סה"כ קרנות השקעה</t>
  </si>
  <si>
    <t>סה"כ קרנות השקעה בישראל</t>
  </si>
  <si>
    <t>Arkin Bio Ventures II L.P</t>
  </si>
  <si>
    <t>Diagnostic Robotics Ltd</t>
  </si>
  <si>
    <t>F2 Capital Partners 3 LP</t>
  </si>
  <si>
    <t>F2 Select I LP</t>
  </si>
  <si>
    <t>Panorays. Ltd (ISR)</t>
  </si>
  <si>
    <t>Stage One Venture Capital Fund IV</t>
  </si>
  <si>
    <t>StageOne S.P.V R.S</t>
  </si>
  <si>
    <t>JTLV III LIMITED PARTNERSHIP</t>
  </si>
  <si>
    <t>ריאליטי קרן השקעות בנדל"ן IV</t>
  </si>
  <si>
    <t>Cynet Security LTD (ISR)</t>
  </si>
  <si>
    <t>FIMI Israel Opportunity VII</t>
  </si>
  <si>
    <t>Fortissimo Capital Fund V L.P.</t>
  </si>
  <si>
    <t>Gad</t>
  </si>
  <si>
    <t>GESM Via Maris Limited Partnership</t>
  </si>
  <si>
    <t>Green Lantern GL II LP</t>
  </si>
  <si>
    <t>Greenfield Partners II L.P</t>
  </si>
  <si>
    <t>Kedma Capital III</t>
  </si>
  <si>
    <t>Noy 4 Infrastructure and energy</t>
  </si>
  <si>
    <t>RAM COASTAL ENERGY LIMITED PARTNERSHIP</t>
  </si>
  <si>
    <t>S.H. SKY 4 L.P</t>
  </si>
  <si>
    <t>Yesodot Gimmel</t>
  </si>
  <si>
    <t>Yesodot Senior Co Invest</t>
  </si>
  <si>
    <t>סה"כ קרנות השקעה בחו"ל</t>
  </si>
  <si>
    <t>Andreessen Horowitz Fund VIII</t>
  </si>
  <si>
    <t>Andreessen Horowitz LSV Fund III</t>
  </si>
  <si>
    <t>Creandum VI Select</t>
  </si>
  <si>
    <t>General Catalyst Group XI - Creation</t>
  </si>
  <si>
    <t>General Catalyst Group XI - Ignition</t>
  </si>
  <si>
    <t>General Catalyst Group XI -Endurance</t>
  </si>
  <si>
    <t>Israel Secondary fund III L.P</t>
  </si>
  <si>
    <t>Point Nine Annex II GmbH &amp; Co. KG</t>
  </si>
  <si>
    <t>Spark Capital Growth Fund IV</t>
  </si>
  <si>
    <t>Spark Capital VII</t>
  </si>
  <si>
    <t>Strategic Investors Fund X</t>
  </si>
  <si>
    <t>Vintage Fund of Funds VI Access</t>
  </si>
  <si>
    <t>Vintage Fund of Funds VII (Access) LP</t>
  </si>
  <si>
    <t>Zeev Opportunity Fund I</t>
  </si>
  <si>
    <t>קרנות גידור</t>
  </si>
  <si>
    <t>ION TECH FEEDER FUND</t>
  </si>
  <si>
    <t>KYG4939W1188</t>
  </si>
  <si>
    <t>Blackstone Real Estate Partners IX.F L.P</t>
  </si>
  <si>
    <t>Electra America Multifamily III</t>
  </si>
  <si>
    <t>ELECTRA AMERICA PRINCIPAL HOSPITALITY</t>
  </si>
  <si>
    <t>Accelmed Partners II</t>
  </si>
  <si>
    <t>ACE V*</t>
  </si>
  <si>
    <t>ADLS</t>
  </si>
  <si>
    <t>Advent International GPE IX L.P</t>
  </si>
  <si>
    <t>Advent International GPE X B L.P</t>
  </si>
  <si>
    <t>AIOF II Woolly Co Invest Fund L.P</t>
  </si>
  <si>
    <t>Ambition HOLDINGS OFFSHORE LP</t>
  </si>
  <si>
    <t>AP IX Connect Holdings L.P</t>
  </si>
  <si>
    <t>ARCLIGHT AEP FEEDER FUND VII LLC</t>
  </si>
  <si>
    <t>ArcLight Fund VII AIV L.P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</si>
  <si>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</si>
  <si>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</si>
  <si>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</si>
  <si>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</si>
  <si>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</si>
  <si>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</si>
  <si>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</si>
  <si>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AT-BAY, Inc.</t>
  </si>
  <si>
    <t>Audax Direct Lending Solutions Fund II</t>
  </si>
  <si>
    <t>Augury Inc.</t>
  </si>
  <si>
    <t>BCP V Brand Co Invest LP</t>
  </si>
  <si>
    <t>BCP V DEXKO CO INVEST LP</t>
  </si>
  <si>
    <t>Boom Co invest B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</si>
  <si>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</si>
  <si>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</si>
  <si>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</si>
  <si>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</si>
  <si>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</si>
  <si>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</si>
  <si>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</si>
  <si>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</si>
  <si>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Cherry Bekaert</t>
  </si>
  <si>
    <t>Cheyne Real Estate Credit Holdings VII</t>
  </si>
  <si>
    <t>Clayton Dubilier &amp; Rice XI L.P</t>
  </si>
  <si>
    <t>Concorde Co Invest L.P.</t>
  </si>
  <si>
    <t>Copenhagen Energy Transition</t>
  </si>
  <si>
    <t>Copenhagen Infrastructure Partners IV F2</t>
  </si>
  <si>
    <t>Crescent Direct Lending III</t>
  </si>
  <si>
    <t>CVC Capital partners VIII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</si>
  <si>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</si>
  <si>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</si>
  <si>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</si>
  <si>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</si>
  <si>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</si>
  <si>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</si>
  <si>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</si>
  <si>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Euromoney*</t>
  </si>
  <si>
    <t>Francisco Partners VI</t>
  </si>
  <si>
    <t>GIP CAPS II Panther Co Investment L.P</t>
  </si>
  <si>
    <t>GIP GEMINI FUND CAYMAN FEEDER II LP</t>
  </si>
  <si>
    <t>GIP IV Gutenberg Co Invest SCsp</t>
  </si>
  <si>
    <t>GIP IV Seaway Energy</t>
  </si>
  <si>
    <t>Girasol Investments S.A</t>
  </si>
  <si>
    <t>Global Infrastructure Partners IV L.P</t>
  </si>
  <si>
    <t>Group 11 Fund IV</t>
  </si>
  <si>
    <t>Group 11 Fund V</t>
  </si>
  <si>
    <t>Havea*</t>
  </si>
  <si>
    <t>ICG Real Estate Debt VI</t>
  </si>
  <si>
    <t>IFM GLOBAL INFRASTRUCTURE C</t>
  </si>
  <si>
    <t>Insight Partners XI</t>
  </si>
  <si>
    <t>Insight Partners XII LP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</si>
  <si>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</si>
  <si>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</si>
  <si>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</si>
  <si>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</si>
  <si>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</si>
  <si>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</si>
  <si>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</si>
  <si>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</si>
  <si>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</si>
  <si>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</si>
  <si>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KCOV</t>
  </si>
  <si>
    <t>KKR CAVALRY CO INVEST</t>
  </si>
  <si>
    <t>KKR THOR CO INVEST LP</t>
  </si>
  <si>
    <t>Klirmark III</t>
  </si>
  <si>
    <t>KSO</t>
  </si>
  <si>
    <t>Lightricks Ltd.</t>
  </si>
  <si>
    <t>MCP V</t>
  </si>
  <si>
    <t>MIE III Co Investment Fund II S.L.P</t>
  </si>
  <si>
    <t>Minute Media Inc.</t>
  </si>
  <si>
    <t>Mirasol Co Invest Fund L.P</t>
  </si>
  <si>
    <t>MORE B 1</t>
  </si>
  <si>
    <t>MTDL</t>
  </si>
  <si>
    <t>NCA Co Invest L.P</t>
  </si>
  <si>
    <t>Ned Stevens</t>
  </si>
  <si>
    <t>Nirvana Holdings I LP</t>
  </si>
  <si>
    <t>Odevo*</t>
  </si>
  <si>
    <t>ORCC III</t>
  </si>
  <si>
    <t>Pantheon Global Co Inv Opportunities V</t>
  </si>
  <si>
    <t>PERMIRA VII L.P.2 SCSP</t>
  </si>
  <si>
    <t>PORCUPINE HOLDINGS (OFFSHORE) LP</t>
  </si>
  <si>
    <t>PPCSIV</t>
  </si>
  <si>
    <t>Project Stream Co Invest Fund L.P</t>
  </si>
  <si>
    <t>Proofpoint Co Invest Fund L.P</t>
  </si>
  <si>
    <t>Proxima Co Invest L.P</t>
  </si>
  <si>
    <t>R Software Inc.</t>
  </si>
  <si>
    <t>SDP IV</t>
  </si>
  <si>
    <t>SONNEDIX</t>
  </si>
  <si>
    <t>Spectrum</t>
  </si>
  <si>
    <t>SPECTRUM co inv   Mayberry LP</t>
  </si>
  <si>
    <t>SPECTRUM co inv   Saavi LP</t>
  </si>
  <si>
    <t>Sportority Limited (UK)</t>
  </si>
  <si>
    <t>TDLIV</t>
  </si>
  <si>
    <t>Thoma Bravo Fund XIII</t>
  </si>
  <si>
    <t>Thoma Bravo Fund XIV A</t>
  </si>
  <si>
    <t>Tikehau Direct Lending V</t>
  </si>
  <si>
    <t>TPG Asia VII L.P</t>
  </si>
  <si>
    <t>Trilantic Europe VI SCSp</t>
  </si>
  <si>
    <t>Warburg Pincus China II L.P</t>
  </si>
  <si>
    <t>Whitehorse IV</t>
  </si>
  <si>
    <t>WHITEHORSE LIQUIDITY PARTNERS GPSOF</t>
  </si>
  <si>
    <t>Whitehorse Liquidity Partners V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</si>
  <si>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</si>
  <si>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</si>
  <si>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</si>
  <si>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</si>
  <si>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</si>
  <si>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</si>
  <si>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SOLGEL WARRANT</t>
  </si>
  <si>
    <t>565685</t>
  </si>
  <si>
    <t>אופציה על מניה לא סחירה Agritask</t>
  </si>
  <si>
    <t>או פי סי אנרגיה</t>
  </si>
  <si>
    <t>10000518</t>
  </si>
  <si>
    <t>10000493</t>
  </si>
  <si>
    <t>10000497</t>
  </si>
  <si>
    <t>10000507</t>
  </si>
  <si>
    <t>10000506</t>
  </si>
  <si>
    <t>10000484</t>
  </si>
  <si>
    <t>10000632</t>
  </si>
  <si>
    <t>10000485</t>
  </si>
  <si>
    <t>10000540</t>
  </si>
  <si>
    <t>10000643</t>
  </si>
  <si>
    <t>₪ / מט"ח</t>
  </si>
  <si>
    <t>+ILS/-USD 3.16 09-01-23 (11) -400</t>
  </si>
  <si>
    <t>10002416</t>
  </si>
  <si>
    <t>+ILS/-USD 3.162 09-01-23 (98) -415</t>
  </si>
  <si>
    <t>10002436</t>
  </si>
  <si>
    <t>+ILS/-USD 3.162 12-01-23 (11) -360</t>
  </si>
  <si>
    <t>10000534</t>
  </si>
  <si>
    <t>+ILS/-USD 3.163 11-01-23 (11) -369</t>
  </si>
  <si>
    <t>10002447</t>
  </si>
  <si>
    <t>+ILS/-USD 3.1632 11-01-23 (20) -368</t>
  </si>
  <si>
    <t>10002449</t>
  </si>
  <si>
    <t>+ILS/-USD 3.1635 12-01-23 (12) -365</t>
  </si>
  <si>
    <t>10000536</t>
  </si>
  <si>
    <t>+ILS/-USD 3.167 09-01-23 (11) -400</t>
  </si>
  <si>
    <t>10002422</t>
  </si>
  <si>
    <t>+ILS/-USD 3.178 09-01-23 (12) -425</t>
  </si>
  <si>
    <t>10000529</t>
  </si>
  <si>
    <t>+ILS/-USD 3.18 09-01-23 (10) -422</t>
  </si>
  <si>
    <t>10000064</t>
  </si>
  <si>
    <t>+ILS/-USD 3.18 09-01-23 (20) -423</t>
  </si>
  <si>
    <t>10002424</t>
  </si>
  <si>
    <t>+ILS/-USD 3.1843 10-01-23 (11) -392</t>
  </si>
  <si>
    <t>10002431</t>
  </si>
  <si>
    <t>+ILS/-USD 3.1855 10-01-23 (12) -395</t>
  </si>
  <si>
    <t>10002433</t>
  </si>
  <si>
    <t>+ILS/-USD 3.1858 10-01-23 (20) -392</t>
  </si>
  <si>
    <t>10002432</t>
  </si>
  <si>
    <t>+ILS/-USD 3.1858 11-01-23 (11) -382</t>
  </si>
  <si>
    <t>10002440</t>
  </si>
  <si>
    <t>+ILS/-USD 3.186 10-01-23 (10) -400</t>
  </si>
  <si>
    <t>10002429</t>
  </si>
  <si>
    <t>+ILS/-USD 3.186 11-01-23 (10) -382</t>
  </si>
  <si>
    <t>10002438</t>
  </si>
  <si>
    <t>+ILS/-USD 3.187 10-01-23 (11) -400</t>
  </si>
  <si>
    <t>10002427</t>
  </si>
  <si>
    <t>+ILS/-USD 3.1906 10-01-23 (10) -394</t>
  </si>
  <si>
    <t>10000065</t>
  </si>
  <si>
    <t>+ILS/-USD 3.1908 10-01-23 (11) -392</t>
  </si>
  <si>
    <t>10002434</t>
  </si>
  <si>
    <t>+ILS/-USD 3.2452 17-01-23 (10) -478</t>
  </si>
  <si>
    <t>10002465</t>
  </si>
  <si>
    <t>+ILS/-USD 3.2545 17-01-23 (20) -515</t>
  </si>
  <si>
    <t>10000581</t>
  </si>
  <si>
    <t>10002471</t>
  </si>
  <si>
    <t>+ILS/-USD 3.255 17-01-23 (12) -520</t>
  </si>
  <si>
    <t>10000583</t>
  </si>
  <si>
    <t>+ILS/-USD 3.26 17-01-23 (10) -497</t>
  </si>
  <si>
    <t>10002469</t>
  </si>
  <si>
    <t>+ILS/-USD 3.2633 18-01-23 (98) -497</t>
  </si>
  <si>
    <t>10002483</t>
  </si>
  <si>
    <t>+ILS/-USD 3.266 18-01-23 (10) -515</t>
  </si>
  <si>
    <t>10000075</t>
  </si>
  <si>
    <t>+ILS/-USD 3.271 02-02-23 (11) -505</t>
  </si>
  <si>
    <t>10002611</t>
  </si>
  <si>
    <t>+ILS/-USD 3.2803 06-02-23 (94) -517</t>
  </si>
  <si>
    <t>10002615</t>
  </si>
  <si>
    <t>+ILS/-USD 3.2822 06-02-23 (10) -508</t>
  </si>
  <si>
    <t>10000093</t>
  </si>
  <si>
    <t>+ILS/-USD 3.285 02-02-23 (12) -509</t>
  </si>
  <si>
    <t>10000605</t>
  </si>
  <si>
    <t>10002618</t>
  </si>
  <si>
    <t>+ILS/-USD 3.2866 08-02-23 (11) -464</t>
  </si>
  <si>
    <t>10002644</t>
  </si>
  <si>
    <t>+ILS/-USD 3.2875 08-02-23 (10) -460</t>
  </si>
  <si>
    <t>10000611</t>
  </si>
  <si>
    <t>10000098</t>
  </si>
  <si>
    <t>+ILS/-USD 3.29 06-02-23 (11) -511</t>
  </si>
  <si>
    <t>10000574</t>
  </si>
  <si>
    <t>10002620</t>
  </si>
  <si>
    <t>+ILS/-USD 3.291 06-02-23 (10) -500</t>
  </si>
  <si>
    <t>10000607</t>
  </si>
  <si>
    <t>+ILS/-USD 3.2915 18-01-23 (11) -485</t>
  </si>
  <si>
    <t>10002484</t>
  </si>
  <si>
    <t>+ILS/-USD 3.292 18-01-23 (12) -520</t>
  </si>
  <si>
    <t>10002485</t>
  </si>
  <si>
    <t>+ILS/-USD 3.292 19-01-23 (11) -500</t>
  </si>
  <si>
    <t>10000542</t>
  </si>
  <si>
    <t>10002492</t>
  </si>
  <si>
    <t>+ILS/-USD 3.2922 19-01-23 (11) -498</t>
  </si>
  <si>
    <t>10000544</t>
  </si>
  <si>
    <t>+ILS/-USD 3.2945 26-01-23 (98) -510</t>
  </si>
  <si>
    <t>10002576</t>
  </si>
  <si>
    <t>+ILS/-USD 3.2968 01-02-23 (93) -540</t>
  </si>
  <si>
    <t>10002580</t>
  </si>
  <si>
    <t>+ILS/-USD 3.2969 01-02-23 (11) -531</t>
  </si>
  <si>
    <t>10002578</t>
  </si>
  <si>
    <t>+ILS/-USD 3.297 07-02-23 (20) -493</t>
  </si>
  <si>
    <t>10002640</t>
  </si>
  <si>
    <t>+ILS/-USD 3.2977 07-02-23 (11) -493</t>
  </si>
  <si>
    <t>10002642</t>
  </si>
  <si>
    <t>+ILS/-USD 3.298 26-01-23 (11) -520</t>
  </si>
  <si>
    <t>10000567</t>
  </si>
  <si>
    <t>10002559</t>
  </si>
  <si>
    <t>+ILS/-USD 3.2984 12-06-23 (11) -566</t>
  </si>
  <si>
    <t>10002927</t>
  </si>
  <si>
    <t>+ILS/-USD 3.3 07-02-23 (12) -489</t>
  </si>
  <si>
    <t>10002638</t>
  </si>
  <si>
    <t>+ILS/-USD 3.3 12-06-23 (10) -570</t>
  </si>
  <si>
    <t>10000720</t>
  </si>
  <si>
    <t>+ILS/-USD 3.3011 25-01-23 (20) -499</t>
  </si>
  <si>
    <t>10002550</t>
  </si>
  <si>
    <t>+ILS/-USD 3.3013 30-01-23 (10) -547</t>
  </si>
  <si>
    <t>10002563</t>
  </si>
  <si>
    <t>+ILS/-USD 3.3016 07-02-23 (10) -474</t>
  </si>
  <si>
    <t>10002636</t>
  </si>
  <si>
    <t>+ILS/-USD 3.3018 25-01-23 (11) -502</t>
  </si>
  <si>
    <t>10002548</t>
  </si>
  <si>
    <t>10000563</t>
  </si>
  <si>
    <t>+ILS/-USD 3.3033 30-01-23 (11) -537</t>
  </si>
  <si>
    <t>10002565</t>
  </si>
  <si>
    <t>+ILS/-USD 3.304 13-03-23 (20) -355</t>
  </si>
  <si>
    <t>10000694</t>
  </si>
  <si>
    <t>+ILS/-USD 3.305 30-01-23 (20) -550</t>
  </si>
  <si>
    <t>10002567</t>
  </si>
  <si>
    <t>+ILS/-USD 3.305 31-01-23 (94) -501</t>
  </si>
  <si>
    <t>10002575</t>
  </si>
  <si>
    <t>+ILS/-USD 3.307 13-03-23 (11) -350</t>
  </si>
  <si>
    <t>10000593</t>
  </si>
  <si>
    <t>+ILS/-USD 3.3072 31-01-23 (11) -498</t>
  </si>
  <si>
    <t>10000570</t>
  </si>
  <si>
    <t>10002571</t>
  </si>
  <si>
    <t>+ILS/-USD 3.31 31-01-23 (12) -499</t>
  </si>
  <si>
    <t>10002573</t>
  </si>
  <si>
    <t>+ILS/-USD 3.3103 23-01-23 (20) -557</t>
  </si>
  <si>
    <t>10000548</t>
  </si>
  <si>
    <t>10002501</t>
  </si>
  <si>
    <t>+ILS/-USD 3.3104 12-01-23 (10) -536</t>
  </si>
  <si>
    <t>10000078</t>
  </si>
  <si>
    <t>+ILS/-USD 3.312 23-01-23 (12) -550</t>
  </si>
  <si>
    <t>10002499</t>
  </si>
  <si>
    <t>+ILS/-USD 3.313 23-01-23 (11) -550</t>
  </si>
  <si>
    <t>10000546</t>
  </si>
  <si>
    <t>10002497</t>
  </si>
  <si>
    <t>+ILS/-USD 3.318 28-02-23 (12) -372</t>
  </si>
  <si>
    <t>10002929</t>
  </si>
  <si>
    <t>+ILS/-USD 3.319 28-02-23 (98) -370</t>
  </si>
  <si>
    <t>10002931</t>
  </si>
  <si>
    <t>+ILS/-USD 3.326 12-06-23 (10) -578</t>
  </si>
  <si>
    <t>10000716</t>
  </si>
  <si>
    <t>10002910</t>
  </si>
  <si>
    <t>+ILS/-USD 3.327 12-06-23 (12) -579</t>
  </si>
  <si>
    <t>10002914</t>
  </si>
  <si>
    <t>10000718</t>
  </si>
  <si>
    <t>+ILS/-USD 3.327 14-03-23 (11) -360</t>
  </si>
  <si>
    <t>10000696</t>
  </si>
  <si>
    <t>+ILS/-USD 3.3277 14-03-23 (20) -363</t>
  </si>
  <si>
    <t>10000698</t>
  </si>
  <si>
    <t>+ILS/-USD 3.341 23-02-23 (20) -623</t>
  </si>
  <si>
    <t>10002554</t>
  </si>
  <si>
    <t>+ILS/-USD 3.344 23-02-23 (11) -627</t>
  </si>
  <si>
    <t>10000565</t>
  </si>
  <si>
    <t>+ILS/-USD 3.3453 25-05-23 (20) -397</t>
  </si>
  <si>
    <t>10000787</t>
  </si>
  <si>
    <t>+ILS/-USD 3.346 25-05-23 (10) -395</t>
  </si>
  <si>
    <t>10003175</t>
  </si>
  <si>
    <t>10000171</t>
  </si>
  <si>
    <t>+ILS/-USD 3.348 25-05-23 (11) -395</t>
  </si>
  <si>
    <t>10003177</t>
  </si>
  <si>
    <t>10000785</t>
  </si>
  <si>
    <t>+ILS/-USD 3.35 28-02-23 (20) -370</t>
  </si>
  <si>
    <t>10000597</t>
  </si>
  <si>
    <t>+ILS/-USD 3.3535 06-06-23 (94) -565</t>
  </si>
  <si>
    <t>10002883</t>
  </si>
  <si>
    <t>+ILS/-USD 3.354 06-06-23 (10) -570</t>
  </si>
  <si>
    <t>10002879</t>
  </si>
  <si>
    <t>+ILS/-USD 3.3553 28-02-23 (11) -367</t>
  </si>
  <si>
    <t>10002912</t>
  </si>
  <si>
    <t>+ILS/-USD 3.3554 15-05-23 (20) -546</t>
  </si>
  <si>
    <t>10000765</t>
  </si>
  <si>
    <t>10003115</t>
  </si>
  <si>
    <t>+ILS/-USD 3.3601 06-06-23 (11) -559</t>
  </si>
  <si>
    <t>10000704</t>
  </si>
  <si>
    <t>10002881</t>
  </si>
  <si>
    <t>+ILS/-USD 3.3615 15-05-23 (11) -545</t>
  </si>
  <si>
    <t>10003113</t>
  </si>
  <si>
    <t>+ILS/-USD 3.362 06-06-23 (20) -568</t>
  </si>
  <si>
    <t>10000706</t>
  </si>
  <si>
    <t>+ILS/-USD 3.37 10-05-23 (20) -570</t>
  </si>
  <si>
    <t>10000761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</si>
  <si>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</si>
  <si>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</si>
  <si>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</si>
  <si>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</si>
  <si>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</si>
  <si>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</si>
  <si>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</si>
  <si>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</si>
  <si>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3.371 24-01-23 (12) -670</t>
  </si>
  <si>
    <t>10002520</t>
  </si>
  <si>
    <t>+ILS/-USD 3.3718 10-05-23 (11) -562</t>
  </si>
  <si>
    <t>10000759</t>
  </si>
  <si>
    <t>+ILS/-USD 3.3733 23-05-23 (11) -497</t>
  </si>
  <si>
    <t>10003139</t>
  </si>
  <si>
    <t>+ILS/-USD 3.375 10-05-23 (12) -560</t>
  </si>
  <si>
    <t>10000763</t>
  </si>
  <si>
    <t>+ILS/-USD 3.3772 24-01-23 (11) -638</t>
  </si>
  <si>
    <t>10000559</t>
  </si>
  <si>
    <t>+ILS/-USD 3.3801 23-05-23 (98) -499</t>
  </si>
  <si>
    <t>10003145</t>
  </si>
  <si>
    <t>+ILS/-USD 3.3805 11-01-23 (20) -595</t>
  </si>
  <si>
    <t>10002527</t>
  </si>
  <si>
    <t>+ILS/-USD 3.3809 09-01-23 (20) -591</t>
  </si>
  <si>
    <t>10002532</t>
  </si>
  <si>
    <t>+ILS/-USD 3.383 09-02-23 (20) -580</t>
  </si>
  <si>
    <t>10000090</t>
  </si>
  <si>
    <t>+ILS/-USD 3.386 09-02-23 (11) -580</t>
  </si>
  <si>
    <t>10000577</t>
  </si>
  <si>
    <t>+ILS/-USD 3.386 27-02-23 (20) -436</t>
  </si>
  <si>
    <t>10002897</t>
  </si>
  <si>
    <t>+ILS/-USD 3.388 22-02-23 (11) -367</t>
  </si>
  <si>
    <t>10002905</t>
  </si>
  <si>
    <t>+ILS/-USD 3.388 22-02-23 (12) -370</t>
  </si>
  <si>
    <t>10002907</t>
  </si>
  <si>
    <t>+ILS/-USD 3.3892 09-02-23 (93) -515</t>
  </si>
  <si>
    <t>10000615</t>
  </si>
  <si>
    <t>+ILS/-USD 3.39 27-02-23 (11) -435</t>
  </si>
  <si>
    <t>10000710</t>
  </si>
  <si>
    <t>10002895</t>
  </si>
  <si>
    <t>10000595</t>
  </si>
  <si>
    <t>+ILS/-USD 3.3906 31-05-23 (10) -424</t>
  </si>
  <si>
    <t>10003201</t>
  </si>
  <si>
    <t>+ILS/-USD 3.391 09-02-23 (10) -516</t>
  </si>
  <si>
    <t>10000613</t>
  </si>
  <si>
    <t>10000100</t>
  </si>
  <si>
    <t>+ILS/-USD 3.3913 16-05-23 (10) -527</t>
  </si>
  <si>
    <t>10003118</t>
  </si>
  <si>
    <t>+ILS/-USD 3.392 09-03-23 (11) -280</t>
  </si>
  <si>
    <t>10003151</t>
  </si>
  <si>
    <t>+ILS/-USD 3.3925 21-03-23 (11) -475</t>
  </si>
  <si>
    <t>10002962</t>
  </si>
  <si>
    <t>10000603</t>
  </si>
  <si>
    <t>+ILS/-USD 3.3926 21-03-23 (10) -474</t>
  </si>
  <si>
    <t>10002960</t>
  </si>
  <si>
    <t>+ILS/-USD 3.393 07-06-23 (12) -445</t>
  </si>
  <si>
    <t>10003194</t>
  </si>
  <si>
    <t>+ILS/-USD 3.393 09-03-23 (12) -439</t>
  </si>
  <si>
    <t>10002903</t>
  </si>
  <si>
    <t>+ILS/-USD 3.3936 31-05-23 (11) -424</t>
  </si>
  <si>
    <t>10003203</t>
  </si>
  <si>
    <t>10000640</t>
  </si>
  <si>
    <t>+ILS/-USD 3.394 02-03-23 (10) -184</t>
  </si>
  <si>
    <t>10000169</t>
  </si>
  <si>
    <t>10000781</t>
  </si>
  <si>
    <t>10003164</t>
  </si>
  <si>
    <t>+ILS/-USD 3.394 02-03-23 (20) -184</t>
  </si>
  <si>
    <t>10003166</t>
  </si>
  <si>
    <t>10000783</t>
  </si>
  <si>
    <t>+ILS/-USD 3.394 25-01-23 (10) -100</t>
  </si>
  <si>
    <t>10003214</t>
  </si>
  <si>
    <t>+ILS/-USD 3.3944 09-03-23 (20) -271</t>
  </si>
  <si>
    <t>10003137</t>
  </si>
  <si>
    <t>+ILS/-USD 3.395 24-05-23 (12) -448</t>
  </si>
  <si>
    <t>10003157</t>
  </si>
  <si>
    <t>+ILS/-USD 3.3955 07-06-23 (11) -445</t>
  </si>
  <si>
    <t>10003192</t>
  </si>
  <si>
    <t>+ILS/-USD 3.396 02-02-23 (10) -340</t>
  </si>
  <si>
    <t>10002936</t>
  </si>
  <si>
    <t>10000722</t>
  </si>
  <si>
    <t>+ILS/-USD 3.396 30-05-23 (11) -410</t>
  </si>
  <si>
    <t>10003188</t>
  </si>
  <si>
    <t>10000638</t>
  </si>
  <si>
    <t>+ILS/-USD 3.3965 02-02-23 (11) -335</t>
  </si>
  <si>
    <t>10000599</t>
  </si>
  <si>
    <t>10002938</t>
  </si>
  <si>
    <t>+ILS/-USD 3.3967 16-05-23 (94) -533</t>
  </si>
  <si>
    <t>10000767</t>
  </si>
  <si>
    <t>+ILS/-USD 3.397 24-05-23 (10) -449</t>
  </si>
  <si>
    <t>10000162</t>
  </si>
  <si>
    <t>+ILS/-USD 3.397 26-01-23 (20) -318</t>
  </si>
  <si>
    <t>10000102</t>
  </si>
  <si>
    <t>10002940</t>
  </si>
  <si>
    <t>+ILS/-USD 3.397 30-05-23 (12) -410</t>
  </si>
  <si>
    <t>10003190</t>
  </si>
  <si>
    <t>+ILS/-USD 3.398 21-01-23 (11) -618</t>
  </si>
  <si>
    <t>10000561</t>
  </si>
  <si>
    <t>+ILS/-USD 3.398 24-05-23 (11) -448</t>
  </si>
  <si>
    <t>10003155</t>
  </si>
  <si>
    <t>+ILS/-USD 3.3988 24-01-23 (94) -612</t>
  </si>
  <si>
    <t>10002545</t>
  </si>
  <si>
    <t>+ILS/-USD 3.399 24-01-23 (94) -610</t>
  </si>
  <si>
    <t>10002541</t>
  </si>
  <si>
    <t>+ILS/-USD 3.3995 16-03-23 (10) -460</t>
  </si>
  <si>
    <t>10002948</t>
  </si>
  <si>
    <t>+ILS/-USD 3.4 16-03-23 (12) -460</t>
  </si>
  <si>
    <t>10002952</t>
  </si>
  <si>
    <t>+ILS/-USD 3.4 16-05-23 (11) -528</t>
  </si>
  <si>
    <t>10003120</t>
  </si>
  <si>
    <t>+ILS/-USD 3.4 16-05-23 (12) -530</t>
  </si>
  <si>
    <t>10003122</t>
  </si>
  <si>
    <t>+ILS/-USD 3.404 16-02-23 (20) -515</t>
  </si>
  <si>
    <t>10000673</t>
  </si>
  <si>
    <t>+ILS/-USD 3.4041 16-03-23 (11) -459</t>
  </si>
  <si>
    <t>10002950</t>
  </si>
  <si>
    <t>10000726</t>
  </si>
  <si>
    <t>10000601</t>
  </si>
  <si>
    <t>+ILS/-USD 3.4042 16-03-23 (20) -458</t>
  </si>
  <si>
    <t>10002954</t>
  </si>
  <si>
    <t>+ILS/-USD 3.405 16-02-23 (11) -515</t>
  </si>
  <si>
    <t>10000587</t>
  </si>
  <si>
    <t>10000671</t>
  </si>
  <si>
    <t>10002774</t>
  </si>
  <si>
    <t>+ILS/-USD 3.405 16-02-23 (98) -515</t>
  </si>
  <si>
    <t>10002776</t>
  </si>
  <si>
    <t>+ILS/-USD 3.405 18-01-23 (98) -72</t>
  </si>
  <si>
    <t>10003185</t>
  </si>
  <si>
    <t>+ILS/-USD 3.406 16-03-23 (20) -464</t>
  </si>
  <si>
    <t>10002956</t>
  </si>
  <si>
    <t>+ILS/-USD 3.407 18-01-23 (10) -72</t>
  </si>
  <si>
    <t>10003181</t>
  </si>
  <si>
    <t>+ILS/-USD 3.41 04-04-23 (94) -480</t>
  </si>
  <si>
    <t>10002972</t>
  </si>
  <si>
    <t>+ILS/-USD 3.41 09-03-23 (98) -441</t>
  </si>
  <si>
    <t>10002958</t>
  </si>
  <si>
    <t>+ILS/-USD 3.41 27-02-23 (12) -429</t>
  </si>
  <si>
    <t>10002964</t>
  </si>
  <si>
    <t>+ILS/-USD 3.4127 01-03-23 (20) -203</t>
  </si>
  <si>
    <t>10003161</t>
  </si>
  <si>
    <t>+ILS/-USD 3.4138 04-04-23 (10) -482</t>
  </si>
  <si>
    <t>10002968</t>
  </si>
  <si>
    <t>10000136</t>
  </si>
  <si>
    <t>+ILS/-USD 3.4148 17-05-23 (12) -552</t>
  </si>
  <si>
    <t>10003124</t>
  </si>
  <si>
    <t>+ILS/-USD 3.415 01-03-23 (11) -200</t>
  </si>
  <si>
    <t>10003159</t>
  </si>
  <si>
    <t>+ILS/-USD 3.415 01-03-23 (12) -210</t>
  </si>
  <si>
    <t>10000777</t>
  </si>
  <si>
    <t>+ILS/-USD 3.415 01-03-23 (93) -209</t>
  </si>
  <si>
    <t>10000636</t>
  </si>
  <si>
    <t>+ILS/-USD 3.4169 04-04-23 (11) -481</t>
  </si>
  <si>
    <t>10002970</t>
  </si>
  <si>
    <t>+ILS/-USD 3.417 04-04-23 (12) -485</t>
  </si>
  <si>
    <t>10000728</t>
  </si>
  <si>
    <t>+ILS/-USD 3.419 18-05-23 (20) -570</t>
  </si>
  <si>
    <t>10003127</t>
  </si>
  <si>
    <t>10000108</t>
  </si>
  <si>
    <t>+ILS/-USD 3.42 17-05-23 (11) -540</t>
  </si>
  <si>
    <t>10000634</t>
  </si>
  <si>
    <t>10000771</t>
  </si>
  <si>
    <t>+ILS/-USD 3.4215 24-04-23 (20) -500</t>
  </si>
  <si>
    <t>10003125</t>
  </si>
  <si>
    <t>+ILS/-USD 3.422 16-02-23 (12) -295</t>
  </si>
  <si>
    <t>10003130</t>
  </si>
  <si>
    <t>+ILS/-USD 3.423 17-05-23 (10) -550</t>
  </si>
  <si>
    <t>10000769</t>
  </si>
  <si>
    <t>10000106</t>
  </si>
  <si>
    <t>+ILS/-USD 3.424 11-01-23 (20) -448</t>
  </si>
  <si>
    <t>10002758</t>
  </si>
  <si>
    <t>10000662</t>
  </si>
  <si>
    <t>+ILS/-USD 3.4255 11-01-23 (11) -445</t>
  </si>
  <si>
    <t>10000585</t>
  </si>
  <si>
    <t>10000660</t>
  </si>
  <si>
    <t>+ILS/-USD 3.4276 09-01-23 (10) -444</t>
  </si>
  <si>
    <t>10002756</t>
  </si>
  <si>
    <t>+ILS/-USD 3.43 09-01-23 (12) -446</t>
  </si>
  <si>
    <t>10002763</t>
  </si>
  <si>
    <t>+ILS/-USD 3.436 14-03-23 (12) -467</t>
  </si>
  <si>
    <t>10002981</t>
  </si>
  <si>
    <t>+ILS/-USD 3.4476 09-03-23 (11) -344</t>
  </si>
  <si>
    <t>10003129</t>
  </si>
  <si>
    <t>+ILS/-USD 3.46 02-05-23 (12) -585</t>
  </si>
  <si>
    <t>10003002</t>
  </si>
  <si>
    <t>+ILS/-USD 3.4614 02-05-23 (10) -586</t>
  </si>
  <si>
    <t>10000609</t>
  </si>
  <si>
    <t>10000140</t>
  </si>
  <si>
    <t>+ILS/-USD 3.4614 02-05-23 (11) -586</t>
  </si>
  <si>
    <t>10003000</t>
  </si>
  <si>
    <t>+ILS/-USD 3.4617 23-02-23 (20) -408</t>
  </si>
  <si>
    <t>10003054</t>
  </si>
  <si>
    <t>+ILS/-USD 3.469 20-04-23 (10) -535</t>
  </si>
  <si>
    <t>10000104</t>
  </si>
  <si>
    <t>10000147</t>
  </si>
  <si>
    <t>10000746</t>
  </si>
  <si>
    <t>+ILS/-USD 3.471 20-04-23 (11) -530</t>
  </si>
  <si>
    <t>10003066</t>
  </si>
  <si>
    <t>+ILS/-USD 3.4727 20-04-23 (12) -533</t>
  </si>
  <si>
    <t>10000744</t>
  </si>
  <si>
    <t>+ILS/-USD 3.479 09-05-23 (11) -570</t>
  </si>
  <si>
    <t>10003068</t>
  </si>
  <si>
    <t>+ILS/-USD 3.48 03-05-23 (11) -595</t>
  </si>
  <si>
    <t>+ILS/-USD 3.48 03-05-23 (20) -593</t>
  </si>
  <si>
    <t>10000734</t>
  </si>
  <si>
    <t>+ILS/-USD 3.48 08-05-23 (11) -575</t>
  </si>
  <si>
    <t>10003064</t>
  </si>
  <si>
    <t>10000622</t>
  </si>
  <si>
    <t>+ILS/-USD 3.4802 24-04-23 (20) -538</t>
  </si>
  <si>
    <t>10000750</t>
  </si>
  <si>
    <t>+ILS/-USD 3.481 13-06-23 (11) -720</t>
  </si>
  <si>
    <t>10003036</t>
  </si>
  <si>
    <t>+ILS/-USD 3.4829 24-04-23 (12) -541</t>
  </si>
  <si>
    <t>10000748</t>
  </si>
  <si>
    <t>10003070</t>
  </si>
  <si>
    <t>+ILS/-USD 3.485 04-05-23 (11) -595</t>
  </si>
  <si>
    <t>10003013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</si>
  <si>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</si>
  <si>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</si>
  <si>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</si>
  <si>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</si>
  <si>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</si>
  <si>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10000740</t>
  </si>
  <si>
    <t>10003040</t>
  </si>
  <si>
    <t>+ILS/-USD 3.4872 30-03-23 (93) -492</t>
  </si>
  <si>
    <t>10003092</t>
  </si>
  <si>
    <t>+ILS/-USD 3.49 19-04-23 (11) -571</t>
  </si>
  <si>
    <t>10003016</t>
  </si>
  <si>
    <t>10000617</t>
  </si>
  <si>
    <t>+ILS/-USD 3.49 30-03-23 (12) -475</t>
  </si>
  <si>
    <t>10003088</t>
  </si>
  <si>
    <t>+ILS/-USD 3.491 28-03-23 (10) -470</t>
  </si>
  <si>
    <t>10003062</t>
  </si>
  <si>
    <t>10000145</t>
  </si>
  <si>
    <t>10000742</t>
  </si>
  <si>
    <t>+ILS/-USD 3.4916 30-03-23 (20) -484</t>
  </si>
  <si>
    <t>10000626</t>
  </si>
  <si>
    <t>10003090</t>
  </si>
  <si>
    <t>+ILS/-USD 3.4917 19-04-23 (93) -572</t>
  </si>
  <si>
    <t>10003018</t>
  </si>
  <si>
    <t>+ILS/-USD 3.4939 19-04-23 (94) -565</t>
  </si>
  <si>
    <t>10003020</t>
  </si>
  <si>
    <t>+ILS/-USD 3.4976 23-03-23 (20) -504</t>
  </si>
  <si>
    <t>10000738</t>
  </si>
  <si>
    <t>10003038</t>
  </si>
  <si>
    <t>+ILS/-USD 3.498 24-04-23 (94) -543</t>
  </si>
  <si>
    <t>10003072</t>
  </si>
  <si>
    <t>+ILS/-USD 3.4987 23-03-23 (10) -513</t>
  </si>
  <si>
    <t>10000620</t>
  </si>
  <si>
    <t>10000142</t>
  </si>
  <si>
    <t>+ILS/-USD 3.499 27-04-23 (11) -580</t>
  </si>
  <si>
    <t>10002995</t>
  </si>
  <si>
    <t>+ILS/-USD 3.5 22-03-23 (12) -489</t>
  </si>
  <si>
    <t>10003027</t>
  </si>
  <si>
    <t>+ILS/-USD 3.5026 28-03-23 (20) -514</t>
  </si>
  <si>
    <t>10003044</t>
  </si>
  <si>
    <t>+ILS/-USD 3.5027 13-03-23 (12) -473</t>
  </si>
  <si>
    <t>10000736</t>
  </si>
  <si>
    <t>+ILS/-USD 3.504 28-03-23 (12) -513</t>
  </si>
  <si>
    <t>10003042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</si>
  <si>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</si>
  <si>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</si>
  <si>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</si>
  <si>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</si>
  <si>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</si>
  <si>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10000624</t>
  </si>
  <si>
    <t>10003082</t>
  </si>
  <si>
    <t>+ILS/-USD 3.522 03-04-23 (94) -510</t>
  </si>
  <si>
    <t>10003084</t>
  </si>
  <si>
    <t>+ILS/-USD 3.5225 29-03-23 (10) -475</t>
  </si>
  <si>
    <t>10000755</t>
  </si>
  <si>
    <t>10003078</t>
  </si>
  <si>
    <t>+ILS/-USD 3.527 29-03-23 (12) -476</t>
  </si>
  <si>
    <t>10003076</t>
  </si>
  <si>
    <t>+USD/-ILS 3.279 06-02-23 (10) -423</t>
  </si>
  <si>
    <t>10000129</t>
  </si>
  <si>
    <t>+USD/-ILS 3.2825 07-02-23 (11) -425</t>
  </si>
  <si>
    <t>10002839</t>
  </si>
  <si>
    <t>+USD/-ILS 3.2842 01-02-23 (11) -408</t>
  </si>
  <si>
    <t>10002837</t>
  </si>
  <si>
    <t>+USD/-ILS 3.41 11-01-23 (20) -416</t>
  </si>
  <si>
    <t>10002780</t>
  </si>
  <si>
    <t>+USD/-ILS 3.41 31-01-23 (11) -84</t>
  </si>
  <si>
    <t>10000642</t>
  </si>
  <si>
    <t>+USD/-ILS 3.4361 09-01-23 (20) -439</t>
  </si>
  <si>
    <t>10002746</t>
  </si>
  <si>
    <t>+USD/-ILS 3.4535 11-01-23 (20) -455</t>
  </si>
  <si>
    <t>10002727</t>
  </si>
  <si>
    <t>+USD/-ILS 3.512 12-01-23 (10) -15</t>
  </si>
  <si>
    <t>10000176</t>
  </si>
  <si>
    <t>10001148</t>
  </si>
  <si>
    <t>+ILS/-USD 3.376 21-02-23 (10) -160</t>
  </si>
  <si>
    <t>10001156</t>
  </si>
  <si>
    <t>+ILS/-USD 3.3812 09-02-23 (12) -348</t>
  </si>
  <si>
    <t>10001125</t>
  </si>
  <si>
    <t>+ILS/-USD 3.39 09-02-23 (12) -584</t>
  </si>
  <si>
    <t>10001065</t>
  </si>
  <si>
    <t>+ILS/-USD 3.399 24-01-23 (12) -620</t>
  </si>
  <si>
    <t>10001050</t>
  </si>
  <si>
    <t>+ILS/-USD 3.5105 21-02-23 (10) -370</t>
  </si>
  <si>
    <t>10001145</t>
  </si>
  <si>
    <t>+USD/-ILS 3.4377 21-02-23 (10) -293</t>
  </si>
  <si>
    <t>10001152</t>
  </si>
  <si>
    <t>+USD/-ILS 3.5383 09-02-23 (12) -327</t>
  </si>
  <si>
    <t>10001136</t>
  </si>
  <si>
    <t>+AUD/-USD 0.67486 15-02-23 (10) +14.6</t>
  </si>
  <si>
    <t>10003235</t>
  </si>
  <si>
    <t>+AUD/-USD 0.67545 15-02-23 (20) +14.5</t>
  </si>
  <si>
    <t>10003247</t>
  </si>
  <si>
    <t>+AUD/-USD 0.67665 15-02-23 (10) +21.5</t>
  </si>
  <si>
    <t>10003147</t>
  </si>
  <si>
    <t>+AUD/-USD 0.67875 15-02-23 (10) +16.5</t>
  </si>
  <si>
    <t>10003223</t>
  </si>
  <si>
    <t>+AUD/-USD 0.68884 15-02-23 (10) +17.4</t>
  </si>
  <si>
    <t>10003219</t>
  </si>
  <si>
    <t>+CAD/-USD 1.29955 15-02-23 (10) -4.5</t>
  </si>
  <si>
    <t>10002748</t>
  </si>
  <si>
    <t>+CAD/-USD 1.33302 15-02-23 (10) -17.8</t>
  </si>
  <si>
    <t>10003149</t>
  </si>
  <si>
    <t>+CAD/-USD 1.36595 15-02-23 (20) -10.5</t>
  </si>
  <si>
    <t>10003206</t>
  </si>
  <si>
    <t>+CAD/-USD 1.3719 15-02-23 (20) -21</t>
  </si>
  <si>
    <t>10003007</t>
  </si>
  <si>
    <t>+CAD/-USD 1.372 15-02-23 (20) -15</t>
  </si>
  <si>
    <t>10003031</t>
  </si>
  <si>
    <t>+EUR/-USD 1.0009 06-03-23 (10) +99</t>
  </si>
  <si>
    <t>10000753</t>
  </si>
  <si>
    <t>+EUR/-USD 1.0377 06-03-23 (10) +167</t>
  </si>
  <si>
    <t>10000686</t>
  </si>
  <si>
    <t>+EUR/-USD 1.05385 05-04-23 (10) +98.5</t>
  </si>
  <si>
    <t>10003169</t>
  </si>
  <si>
    <t>+EUR/-USD 1.072564 27-03-23 (10) +70.64</t>
  </si>
  <si>
    <t>10003250</t>
  </si>
  <si>
    <t>+EUR/-USD 1.077 14-02-23 (10) +49</t>
  </si>
  <si>
    <t>10003227</t>
  </si>
  <si>
    <t>+GBP/-USD 1.2208 13-02-23 (10) +28</t>
  </si>
  <si>
    <t>10003171</t>
  </si>
  <si>
    <t>+GBP/-USD 1.2289 13-02-23 (10) +63</t>
  </si>
  <si>
    <t>+JPY/-USD 131.088 15-02-23 (10) -97.2</t>
  </si>
  <si>
    <t>10003232</t>
  </si>
  <si>
    <t>+JPY/-USD 131.16 15-02-23 (20) -1</t>
  </si>
  <si>
    <t>10003241</t>
  </si>
  <si>
    <t>+JPY/-USD 131.4 15-02-23 (12) -89</t>
  </si>
  <si>
    <t>10003243</t>
  </si>
  <si>
    <t>+JPY/-USD 131.502 15-02-23 (11) -96.8</t>
  </si>
  <si>
    <t>10003239</t>
  </si>
  <si>
    <t>+JPY/-USD 132.358 15-02-23 (20) -89.2</t>
  </si>
  <si>
    <t>10003245</t>
  </si>
  <si>
    <t>+JPY/-USD 133.66 15-02-23 (10) -112</t>
  </si>
  <si>
    <t>10003220</t>
  </si>
  <si>
    <t>+JPY/-USD 135.459 15-02-23 (10) -106.1</t>
  </si>
  <si>
    <t>10003222</t>
  </si>
  <si>
    <t>+USD/-AUD 0.64965 15-02-23 (10) +23.5</t>
  </si>
  <si>
    <t>10003050</t>
  </si>
  <si>
    <t>+USD/-AUD 0.68749 15-02-23 (10) +5.9</t>
  </si>
  <si>
    <t>10002785</t>
  </si>
  <si>
    <t>+USD/-CAD 1.28636 15-02-23 (20) -1.4</t>
  </si>
  <si>
    <t>10002796</t>
  </si>
  <si>
    <t>+USD/-CAD 1.2882 15-02-23 (11) -2</t>
  </si>
  <si>
    <t>10002798</t>
  </si>
  <si>
    <t>+USD/-CAD 1.29965 15-02-23 (20) -3.5</t>
  </si>
  <si>
    <t>10002744</t>
  </si>
  <si>
    <t>+USD/-CAD 1.30035 15-02-23 (11) -3.5</t>
  </si>
  <si>
    <t>10002740</t>
  </si>
  <si>
    <t>+USD/-CAD 1.300612 15-02-23 (10) -3.5</t>
  </si>
  <si>
    <t>10002738</t>
  </si>
  <si>
    <t>+USD/-CAD 1.30067 15-02-23 (12) -3.3</t>
  </si>
  <si>
    <t>10002742</t>
  </si>
  <si>
    <t>+USD/-CAD 1.31029 15-02-23 (10) +0.9</t>
  </si>
  <si>
    <t>10002869</t>
  </si>
  <si>
    <t>+USD/-CAD 1.35485 15-02-23 (10) -10.5</t>
  </si>
  <si>
    <t>10003221</t>
  </si>
  <si>
    <t>+USD/-EUR 0.96884 27-03-23 (10) +128.4</t>
  </si>
  <si>
    <t>10002984</t>
  </si>
  <si>
    <t>+USD/-EUR 0.985 27-04-23 (10) +143</t>
  </si>
  <si>
    <t>10002998</t>
  </si>
  <si>
    <t>+USD/-EUR 0.98735 14-02-23 (10) +103.5</t>
  </si>
  <si>
    <t>10002991</t>
  </si>
  <si>
    <t>+USD/-EUR 0.99315 27-04-23 (10) +146.5</t>
  </si>
  <si>
    <t>10003024</t>
  </si>
  <si>
    <t>+USD/-EUR 1.00411 06-03-23 (10) +126.1</t>
  </si>
  <si>
    <t>10002974</t>
  </si>
  <si>
    <t>+USD/-EUR 1.00485 27-04-23 (12) +158.5</t>
  </si>
  <si>
    <t>10002901</t>
  </si>
  <si>
    <t>+USD/-EUR 1.0053 27-04-23 (10) +159</t>
  </si>
  <si>
    <t>10002899</t>
  </si>
  <si>
    <t>+USD/-EUR 1.0054 27-04-23 (11) +159</t>
  </si>
  <si>
    <t>10000712</t>
  </si>
  <si>
    <t>+USD/-EUR 1.0057 27-04-23 (20) +160</t>
  </si>
  <si>
    <t>10000714</t>
  </si>
  <si>
    <t>+USD/-EUR 1.01095 14-02-23 (10) +119.5</t>
  </si>
  <si>
    <t>10002872</t>
  </si>
  <si>
    <t>+USD/-EUR 1.0117 17-04-23 (10) +147</t>
  </si>
  <si>
    <t>10000700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</si>
  <si>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</si>
  <si>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</si>
  <si>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</si>
  <si>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</si>
  <si>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</si>
  <si>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</si>
  <si>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</si>
  <si>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</si>
  <si>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1.03072 05-04-23 (20) +207.2</t>
  </si>
  <si>
    <t>10000658</t>
  </si>
  <si>
    <t>+USD/-EUR 1.0346 17-04-23 (20) +204</t>
  </si>
  <si>
    <t>10000683</t>
  </si>
  <si>
    <t>+USD/-EUR 1.0349 17-04-23 (10) +204</t>
  </si>
  <si>
    <t>10002800</t>
  </si>
  <si>
    <t>+USD/-EUR 1.0352 06-03-23 (10) +182</t>
  </si>
  <si>
    <t>10002788</t>
  </si>
  <si>
    <t>+USD/-EUR 1.0354 17-04-23 (12) +204</t>
  </si>
  <si>
    <t>10002802</t>
  </si>
  <si>
    <t>+USD/-EUR 1.0376 27-03-23 (10) +184</t>
  </si>
  <si>
    <t>10002825</t>
  </si>
  <si>
    <t>+USD/-EUR 1.0396 14-02-23 (10) +181</t>
  </si>
  <si>
    <t>10000656</t>
  </si>
  <si>
    <t>+USD/-EUR 1.0454 11-05-23 (10) +131</t>
  </si>
  <si>
    <t>10000773</t>
  </si>
  <si>
    <t>+USD/-EUR 1.0484 11-05-23 (10) +124</t>
  </si>
  <si>
    <t>10000779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</si>
  <si>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</si>
  <si>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</si>
  <si>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</si>
  <si>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</si>
  <si>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</si>
  <si>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</si>
  <si>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</si>
  <si>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</si>
  <si>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10000157</t>
  </si>
  <si>
    <t>+USD/-EUR 1.06128 05-04-23 (10) +92.8</t>
  </si>
  <si>
    <t>10003197</t>
  </si>
  <si>
    <t>+USD/-EUR 1.06505 06-03-23 (12) +200.5</t>
  </si>
  <si>
    <t>10002662</t>
  </si>
  <si>
    <t>+USD/-EUR 1.0658 06-03-23 (10) +199.5</t>
  </si>
  <si>
    <t>10000619</t>
  </si>
  <si>
    <t>+USD/-EUR 1.0669 17-04-23 (10) +99</t>
  </si>
  <si>
    <t>10003208</t>
  </si>
  <si>
    <t>10000792</t>
  </si>
  <si>
    <t>+USD/-EUR 1.06825 27-04-23 (10) +112.5</t>
  </si>
  <si>
    <t>10003179</t>
  </si>
  <si>
    <t>+USD/-EUR 1.06964 05-06-23 (10) +131.4</t>
  </si>
  <si>
    <t>10000794</t>
  </si>
  <si>
    <t>10003211</t>
  </si>
  <si>
    <t>+USD/-EUR 1.07013 05-06-23 (20) +131.3</t>
  </si>
  <si>
    <t>10003213</t>
  </si>
  <si>
    <t>+USD/-EUR 1.07215 06-03-23 (10) +203.5</t>
  </si>
  <si>
    <t>10002670</t>
  </si>
  <si>
    <t>+USD/-EUR 1.07279 06-03-23 (12) +204.9</t>
  </si>
  <si>
    <t>10002672</t>
  </si>
  <si>
    <t>+USD/-EUR 1.07282 06-03-23 (20) +204.2</t>
  </si>
  <si>
    <t>10002674</t>
  </si>
  <si>
    <t>+USD/-EUR 1.0733 27-03-23 (10) +83</t>
  </si>
  <si>
    <t>10003217</t>
  </si>
  <si>
    <t>+USD/-EUR 1.07355 27-03-23 (20) +220.5</t>
  </si>
  <si>
    <t>10000627</t>
  </si>
  <si>
    <t>10002678</t>
  </si>
  <si>
    <t>+USD/-EUR 1.07361 27-03-23 (12) +220.1</t>
  </si>
  <si>
    <t>10002676</t>
  </si>
  <si>
    <t>+USD/-EUR 1.0754 05-06-23 (10) +130</t>
  </si>
  <si>
    <t>10003226</t>
  </si>
  <si>
    <t>+USD/-EUR 1.07555 27-03-23 (10) +219.5</t>
  </si>
  <si>
    <t>10002680</t>
  </si>
  <si>
    <t>10000629</t>
  </si>
  <si>
    <t>+USD/-EUR 1.07694 14-02-23 (10) +189.4</t>
  </si>
  <si>
    <t>10000110</t>
  </si>
  <si>
    <t>+USD/-GBP 1.1536 13-02-23 (10) +31</t>
  </si>
  <si>
    <t>10000708</t>
  </si>
  <si>
    <t>+USD/-GBP 1.16 13-02-23 (10) +30</t>
  </si>
  <si>
    <t>10000702</t>
  </si>
  <si>
    <t>+USD/-GBP 1.1616 13-02-23 (10) +36</t>
  </si>
  <si>
    <t>10003053</t>
  </si>
  <si>
    <t>+USD/-GBP 1.18017 13-02-23 (10) +39.7</t>
  </si>
  <si>
    <t>10000690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</si>
  <si>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</si>
  <si>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</si>
  <si>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</si>
  <si>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</si>
  <si>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</si>
  <si>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</si>
  <si>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1.21817 18-04-23 (12) +76.7</t>
  </si>
  <si>
    <t>10002835</t>
  </si>
  <si>
    <t>+USD/-GBP 1.21942 18-04-23 (10) +76.2</t>
  </si>
  <si>
    <t>10002833</t>
  </si>
  <si>
    <t>+USD/-GBP 1.22197 18-04-23 (10) +43.7</t>
  </si>
  <si>
    <t>10000789</t>
  </si>
  <si>
    <t>+USD/-GBP 1.2243 13-02-23 (10) +48.5</t>
  </si>
  <si>
    <t>10002654</t>
  </si>
  <si>
    <t>+USD/-GBP 1.2338 13-02-23 (10) +68</t>
  </si>
  <si>
    <t>10000646</t>
  </si>
  <si>
    <t>+USD/-GBP 1.24205 22-05-23 (11) +48.5</t>
  </si>
  <si>
    <t>10003218</t>
  </si>
  <si>
    <t>+USD/-GBP 1.24474 18-04-23 (11) +39.4</t>
  </si>
  <si>
    <t>10003215</t>
  </si>
  <si>
    <t>+USD/-GBP 1.25735 13-02-23 (10) +40.5</t>
  </si>
  <si>
    <t>+USD/-GBP 1.2583 13-02-23 (12) +39</t>
  </si>
  <si>
    <t>10002616</t>
  </si>
  <si>
    <t>+USD/-GBP 1.25885 13-02-23 (11) +37.5</t>
  </si>
  <si>
    <t>10002621</t>
  </si>
  <si>
    <t>+USD/-GBP 1.2631 13-02-23 (12) +41</t>
  </si>
  <si>
    <t>10002609</t>
  </si>
  <si>
    <t>+USD/-GBP 1.26325 13-02-23 (11) +40.5</t>
  </si>
  <si>
    <t>10002607</t>
  </si>
  <si>
    <t>+USD/-GBP 1.26335 13-02-23 (10) +40.5</t>
  </si>
  <si>
    <t>10002605</t>
  </si>
  <si>
    <t>+USD/-JPY 141.16 15-02-23 (10) -254</t>
  </si>
  <si>
    <t>10002966</t>
  </si>
  <si>
    <t>+USD/-JPY 142.2 15-02-23 (10) -242</t>
  </si>
  <si>
    <t>10002987</t>
  </si>
  <si>
    <t>+EUR/-USD 1.06815 14-02-23 (10) +32</t>
  </si>
  <si>
    <t>10001162</t>
  </si>
  <si>
    <t>+EUR/-USD 1.06898 14-02-23 (12) +32.8</t>
  </si>
  <si>
    <t>10001163</t>
  </si>
  <si>
    <t>+JPY/-USD 135.84 15-02-23 (10) -286</t>
  </si>
  <si>
    <t>10001106</t>
  </si>
  <si>
    <t>10001100</t>
  </si>
  <si>
    <t>+USD/-AUD 0.68758 15-02-23 (12) +5.8</t>
  </si>
  <si>
    <t>10001102</t>
  </si>
  <si>
    <t>+USD/-EUR 0.9841 05-04-23 (12) +131</t>
  </si>
  <si>
    <t>10001135</t>
  </si>
  <si>
    <t>10001127</t>
  </si>
  <si>
    <t>+USD/-EUR 1.009 27-03-23 (12) +110</t>
  </si>
  <si>
    <t>10001143</t>
  </si>
  <si>
    <t>+USD/-EUR 1.00931 14-02-23 (12) +113.1</t>
  </si>
  <si>
    <t>10001129</t>
  </si>
  <si>
    <t>+USD/-EUR 1.03077 05-04-23 (10) +207.7</t>
  </si>
  <si>
    <t>10001096</t>
  </si>
  <si>
    <t>+USD/-EUR 1.03077 05-04-23 (12) +207.7</t>
  </si>
  <si>
    <t>10001098</t>
  </si>
  <si>
    <t>+USD/-EUR 1.0349 06-03-23 (10) +166</t>
  </si>
  <si>
    <t>10001111</t>
  </si>
  <si>
    <t>10001109</t>
  </si>
  <si>
    <t>+USD/-EUR 1.0474 14-02-23 (12) +184</t>
  </si>
  <si>
    <t>10001094</t>
  </si>
  <si>
    <t>10001150</t>
  </si>
  <si>
    <t>+USD/-EUR 1.0649 27-03-23 (12) +83</t>
  </si>
  <si>
    <t>10001159</t>
  </si>
  <si>
    <t>10001070</t>
  </si>
  <si>
    <t>+USD/-EUR 1.07338 27-03-23 (12) +218.8</t>
  </si>
  <si>
    <t>10001085</t>
  </si>
  <si>
    <t>+USD/-EUR 1.0735 27-03-23 (12) +220</t>
  </si>
  <si>
    <t>10001076</t>
  </si>
  <si>
    <t>10001072</t>
  </si>
  <si>
    <t>+USD/-EUR 1.07692 14-02-23 (12) +189.2</t>
  </si>
  <si>
    <t>10001083</t>
  </si>
  <si>
    <t>10001154</t>
  </si>
  <si>
    <t>10001113</t>
  </si>
  <si>
    <t>+USD/-JPY 135.77 15-02-23 (12) -286</t>
  </si>
  <si>
    <t>10001104</t>
  </si>
  <si>
    <t>SW0432__TELBOR3M/3.595</t>
  </si>
  <si>
    <t>10000016</t>
  </si>
  <si>
    <t>NIKKEI 225 TOTAL RETURN</t>
  </si>
  <si>
    <t>10003228</t>
  </si>
  <si>
    <t>10003229</t>
  </si>
  <si>
    <t>SPNASEUT INDX</t>
  </si>
  <si>
    <t>10003094</t>
  </si>
  <si>
    <t>SPTR</t>
  </si>
  <si>
    <t>10002855</t>
  </si>
  <si>
    <t>10002850</t>
  </si>
  <si>
    <t>10002854</t>
  </si>
  <si>
    <t>10002622</t>
  </si>
  <si>
    <t>SZCOMP</t>
  </si>
  <si>
    <t>10002718</t>
  </si>
  <si>
    <t>TOPIX TOTAL RETURN INDEX JPY</t>
  </si>
  <si>
    <t>10002629</t>
  </si>
  <si>
    <t>TRS</t>
  </si>
  <si>
    <t>10003059</t>
  </si>
  <si>
    <t>IBOXHY INDEX</t>
  </si>
  <si>
    <t>10000724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</si>
  <si>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</si>
  <si>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</si>
  <si>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</si>
  <si>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</si>
  <si>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</si>
  <si>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</si>
  <si>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</si>
  <si>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</si>
  <si>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</si>
  <si>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</si>
  <si>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</si>
  <si>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</si>
  <si>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34110000</t>
  </si>
  <si>
    <t>בנק מזרחי טפחות בע"מ</t>
  </si>
  <si>
    <t>30120000</t>
  </si>
  <si>
    <t>31711000</t>
  </si>
  <si>
    <t>30211000</t>
  </si>
  <si>
    <t>32011000</t>
  </si>
  <si>
    <t>30311000</t>
  </si>
  <si>
    <t>31211000</t>
  </si>
  <si>
    <t>30212000</t>
  </si>
  <si>
    <t>31712000</t>
  </si>
  <si>
    <t>30312000</t>
  </si>
  <si>
    <t>32012000</t>
  </si>
  <si>
    <t>31212000</t>
  </si>
  <si>
    <t>34010000</t>
  </si>
  <si>
    <t>30710000</t>
  </si>
  <si>
    <t>32610000</t>
  </si>
  <si>
    <t>31010000</t>
  </si>
  <si>
    <t>34510000</t>
  </si>
  <si>
    <t>34610000</t>
  </si>
  <si>
    <t>34710000</t>
  </si>
  <si>
    <t>30910000</t>
  </si>
  <si>
    <t>31710000</t>
  </si>
  <si>
    <t>30810000</t>
  </si>
  <si>
    <t>31410000</t>
  </si>
  <si>
    <t>31110000</t>
  </si>
  <si>
    <t>33810000</t>
  </si>
  <si>
    <t>31120000</t>
  </si>
  <si>
    <t>30820000</t>
  </si>
  <si>
    <t>32020000</t>
  </si>
  <si>
    <t>31720000</t>
  </si>
  <si>
    <t>31220000</t>
  </si>
  <si>
    <t>33820000</t>
  </si>
  <si>
    <t>34520000</t>
  </si>
  <si>
    <t>34020000</t>
  </si>
  <si>
    <t>JP MORGAN</t>
  </si>
  <si>
    <t>30385000</t>
  </si>
  <si>
    <t>32085000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</si>
  <si>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</si>
  <si>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</si>
  <si>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</si>
  <si>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</si>
  <si>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</si>
  <si>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</si>
  <si>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</si>
  <si>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</si>
  <si>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</si>
  <si>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</si>
  <si>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</si>
  <si>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</si>
  <si>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</si>
  <si>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</si>
  <si>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</si>
  <si>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</si>
  <si>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</si>
  <si>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</si>
  <si>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</si>
  <si>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</si>
  <si>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</si>
  <si>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</si>
  <si>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</si>
  <si>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</si>
  <si>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</si>
  <si>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</si>
  <si>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</si>
  <si>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</si>
  <si>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</si>
  <si>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</si>
  <si>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</si>
  <si>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</si>
  <si>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</si>
  <si>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</si>
  <si>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</si>
  <si>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</si>
  <si>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</si>
  <si>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</si>
  <si>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</si>
  <si>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</si>
  <si>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</si>
  <si>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</si>
  <si>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</si>
  <si>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</si>
  <si>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</si>
  <si>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</si>
  <si>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</si>
  <si>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</si>
  <si>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</si>
  <si>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</si>
  <si>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</si>
  <si>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</si>
  <si>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</si>
  <si>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</si>
  <si>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</si>
  <si>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</si>
  <si>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</si>
  <si>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</si>
  <si>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</si>
  <si>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</si>
  <si>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</si>
  <si>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</si>
  <si>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</si>
  <si>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</si>
  <si>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</si>
  <si>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</si>
  <si>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95350604</t>
  </si>
  <si>
    <t>95350603</t>
  </si>
  <si>
    <t>95350605</t>
  </si>
  <si>
    <t>95350602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</si>
  <si>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</si>
  <si>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</si>
  <si>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</si>
  <si>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</si>
  <si>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</si>
  <si>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</si>
  <si>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</si>
  <si>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</si>
  <si>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</si>
  <si>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</si>
  <si>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95350601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</si>
  <si>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</si>
  <si>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</si>
  <si>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</si>
  <si>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</si>
  <si>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</si>
  <si>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</si>
  <si>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</si>
  <si>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</si>
  <si>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</si>
  <si>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</si>
  <si>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</si>
  <si>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</si>
  <si>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</si>
  <si>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</si>
  <si>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</si>
  <si>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</si>
  <si>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</si>
  <si>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</si>
  <si>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</si>
  <si>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</si>
  <si>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</si>
  <si>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</si>
  <si>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</si>
  <si>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</si>
  <si>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</si>
  <si>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</si>
  <si>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</si>
  <si>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</si>
  <si>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</si>
  <si>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</si>
  <si>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</si>
  <si>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</si>
  <si>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</si>
  <si>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</si>
  <si>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</si>
  <si>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</si>
  <si>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</si>
  <si>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</si>
  <si>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</si>
  <si>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</si>
  <si>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</si>
  <si>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</si>
  <si>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</si>
  <si>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</si>
  <si>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</si>
  <si>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</si>
  <si>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</si>
  <si>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</si>
  <si>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</si>
  <si>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</si>
  <si>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</si>
  <si>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</si>
  <si>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</si>
  <si>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</si>
  <si>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</si>
  <si>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</si>
  <si>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</si>
  <si>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</si>
  <si>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</si>
  <si>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</si>
  <si>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</si>
  <si>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</si>
  <si>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84666730</t>
  </si>
  <si>
    <t>455954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</si>
  <si>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</si>
  <si>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</si>
  <si>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</si>
  <si>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</si>
  <si>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</si>
  <si>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</si>
  <si>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</si>
  <si>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</si>
  <si>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</si>
  <si>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</si>
  <si>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</si>
  <si>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</si>
  <si>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</si>
  <si>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</si>
  <si>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</si>
  <si>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</si>
  <si>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</si>
  <si>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</si>
  <si>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90000104</t>
  </si>
  <si>
    <t>84666732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</si>
  <si>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</si>
  <si>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</si>
  <si>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</si>
  <si>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</si>
  <si>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</si>
  <si>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</si>
  <si>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</si>
  <si>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</si>
  <si>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90141407</t>
  </si>
  <si>
    <t>90000001</t>
  </si>
  <si>
    <t>66240</t>
  </si>
  <si>
    <t>508309</t>
  </si>
  <si>
    <t>464740</t>
  </si>
  <si>
    <t>469140</t>
  </si>
  <si>
    <t>475042</t>
  </si>
  <si>
    <t>95004024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</si>
  <si>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</si>
  <si>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</si>
  <si>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</si>
  <si>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</si>
  <si>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</si>
  <si>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</si>
  <si>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</si>
  <si>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</si>
  <si>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</si>
  <si>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</si>
  <si>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</si>
  <si>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</si>
  <si>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</si>
  <si>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</si>
  <si>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</si>
  <si>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</si>
  <si>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</si>
  <si>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</si>
  <si>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</si>
  <si>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</si>
  <si>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</si>
  <si>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</si>
  <si>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</si>
  <si>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</si>
  <si>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</si>
  <si>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 xml:space="preserve"> Arkin Bio Ventures II </t>
  </si>
  <si>
    <t xml:space="preserve"> F2 Capital Partners 3 LP </t>
  </si>
  <si>
    <t xml:space="preserve"> F2 Select I LP </t>
  </si>
  <si>
    <t xml:space="preserve"> FIMI Israel Opportunity VII </t>
  </si>
  <si>
    <t xml:space="preserve"> Fortissimo Capital Fund V </t>
  </si>
  <si>
    <t xml:space="preserve"> Fortissimo Partners VI </t>
  </si>
  <si>
    <t xml:space="preserve"> GESM Via Maris Limited Partnership </t>
  </si>
  <si>
    <t xml:space="preserve"> Greenfield Cobra Investments L.P </t>
  </si>
  <si>
    <t xml:space="preserve"> Greenfield Partners II, L.P </t>
  </si>
  <si>
    <t xml:space="preserve"> Greenfield Partners Panorays LP </t>
  </si>
  <si>
    <t xml:space="preserve"> JTLV III </t>
  </si>
  <si>
    <t xml:space="preserve"> Kedma Capital Partners III </t>
  </si>
  <si>
    <t xml:space="preserve"> Noy 4 Infrastructure and energy investments l.p </t>
  </si>
  <si>
    <t xml:space="preserve"> Ram Coastal Energy Limited Partnership </t>
  </si>
  <si>
    <t xml:space="preserve"> Reality Real Estate Investment Fund 4 </t>
  </si>
  <si>
    <t xml:space="preserve"> S.H. SKY 4 L.P </t>
  </si>
  <si>
    <t xml:space="preserve"> Stage One IV Annex Fund L.P </t>
  </si>
  <si>
    <t xml:space="preserve"> Stage One S.P.V R.S </t>
  </si>
  <si>
    <t xml:space="preserve"> Stage One Venture Capital Fund IV L.P </t>
  </si>
  <si>
    <t xml:space="preserve"> StageOne S.P.V D.R </t>
  </si>
  <si>
    <t xml:space="preserve"> Yesodot C Senior Co-Investment </t>
  </si>
  <si>
    <t xml:space="preserve"> Yesodot Gimmel </t>
  </si>
  <si>
    <t xml:space="preserve"> Accelmed Partners II, L.P </t>
  </si>
  <si>
    <t xml:space="preserve"> Advent International GPE IX-B </t>
  </si>
  <si>
    <t xml:space="preserve"> Advent International GPE X-B L.P </t>
  </si>
  <si>
    <t xml:space="preserve"> AIOF II Woolly Co-Invest Parallel Fund L.P </t>
  </si>
  <si>
    <t xml:space="preserve"> Ambition HOLDINGS OFFSHORE LP </t>
  </si>
  <si>
    <t xml:space="preserve"> AP IX Connect Holdings L.P </t>
  </si>
  <si>
    <t xml:space="preserve"> Arclight Energy Partners Fund VII L.P </t>
  </si>
  <si>
    <t xml:space="preserve"> ArcLight Fund VII AIV L.P </t>
  </si>
  <si>
    <t xml:space="preserve"> Ares Capital Europe V </t>
  </si>
  <si>
    <t xml:space="preserve"> ARES EUROPEAN CREDIT INVESTMENTS VIII (M) L.P. </t>
  </si>
  <si>
    <t xml:space="preserve"> Ares Private Credit Solutions II </t>
  </si>
  <si>
    <t xml:space="preserve"> Arkin Bio Capital L.P </t>
  </si>
  <si>
    <t xml:space="preserve"> Astorg MidCap </t>
  </si>
  <si>
    <t xml:space="preserve"> Astorg VII </t>
  </si>
  <si>
    <t xml:space="preserve"> Astorg VIII </t>
  </si>
  <si>
    <t xml:space="preserve"> Audax Direct Lending Solutions </t>
  </si>
  <si>
    <t xml:space="preserve"> Audax Direct Lending Solutions Fund II B-1 </t>
  </si>
  <si>
    <t xml:space="preserve"> AUDAX DLS CO-INVESTMENT FUND 3 L.P. </t>
  </si>
  <si>
    <t xml:space="preserve"> BCP V Brand Co-Invest LP </t>
  </si>
  <si>
    <t xml:space="preserve"> BCP V DEXKO CO-INVEST LP </t>
  </si>
  <si>
    <t xml:space="preserve"> Bessemer Venture Partners XII Institutional L.P </t>
  </si>
  <si>
    <t xml:space="preserve"> Blackstone Real Estate Partners IX </t>
  </si>
  <si>
    <t xml:space="preserve"> Brookfield Capital Partners Fund VI </t>
  </si>
  <si>
    <t xml:space="preserve"> Brookfield Capital Partners V </t>
  </si>
  <si>
    <t xml:space="preserve"> Brookfield HSO Co-Invest L.P </t>
  </si>
  <si>
    <t xml:space="preserve"> BVP Forge Institutional L.P </t>
  </si>
  <si>
    <t xml:space="preserve"> Cheyne Real Estate Credit Holdings VII </t>
  </si>
  <si>
    <t xml:space="preserve"> Clarios Co-Investment </t>
  </si>
  <si>
    <t xml:space="preserve"> Clayton Dubilier and Rice XI L.P </t>
  </si>
  <si>
    <t xml:space="preserve"> Copenhagen infrastructure Energy Transition Fund I </t>
  </si>
  <si>
    <t xml:space="preserve"> Copenhagen Infrastructure Partners IV </t>
  </si>
  <si>
    <t xml:space="preserve"> Crescent Direct Lending III </t>
  </si>
  <si>
    <t xml:space="preserve"> CVC Capital partners VIII </t>
  </si>
  <si>
    <t xml:space="preserve"> DIRECT LENDING FUND IV (EUR) SLP </t>
  </si>
  <si>
    <t xml:space="preserve"> EC 1 ADLS co-inv </t>
  </si>
  <si>
    <t xml:space="preserve"> EC 2 ADLS co-inv </t>
  </si>
  <si>
    <t xml:space="preserve"> EC 3 ADLS co-inv </t>
  </si>
  <si>
    <t xml:space="preserve"> EC 4 ADLS co-inv </t>
  </si>
  <si>
    <t xml:space="preserve"> EC 5 ADLS co-inv </t>
  </si>
  <si>
    <t xml:space="preserve"> EC 6 ADLS co-inv </t>
  </si>
  <si>
    <t xml:space="preserve"> EIP Renewables invest SCS </t>
  </si>
  <si>
    <t xml:space="preserve"> ELECTRA AMERICA PRINCIPAL HOSPITALITY LP </t>
  </si>
  <si>
    <t xml:space="preserve"> Francisco Partners VI </t>
  </si>
  <si>
    <t xml:space="preserve"> Francisco Partners VII </t>
  </si>
  <si>
    <t xml:space="preserve"> GIP Capital Solutions II Luxemburg Co-Investment Fund SCSP, L.P. </t>
  </si>
  <si>
    <t xml:space="preserve"> GIP Capital Solutions II SCSp, L.P </t>
  </si>
  <si>
    <t xml:space="preserve"> GIP CAPS II Panther Co-Investment L.P </t>
  </si>
  <si>
    <t xml:space="preserve"> GIP CAPS II REX Co-Investment Fund L.P </t>
  </si>
  <si>
    <t xml:space="preserve"> GIP IV Gutenberg Co Invest SCsp </t>
  </si>
  <si>
    <t xml:space="preserve"> GIP IV Seaway Energy </t>
  </si>
  <si>
    <t xml:space="preserve"> GIP Spectrum Fund (Parallel), L.P </t>
  </si>
  <si>
    <t xml:space="preserve"> GIP Spectrum Mayberry Fund </t>
  </si>
  <si>
    <t xml:space="preserve"> GIP Spectrum Saavi Fund </t>
  </si>
  <si>
    <t xml:space="preserve"> Girasol Investments S.A </t>
  </si>
  <si>
    <t xml:space="preserve"> Global Infrastructure Partners IV </t>
  </si>
  <si>
    <t xml:space="preserve"> Group 11 Fund IV </t>
  </si>
  <si>
    <t xml:space="preserve"> ICG Real Estate Debt VI </t>
  </si>
  <si>
    <t xml:space="preserve"> ICG Senior Debt Partners Fund 5-A (EUR) SCSp </t>
  </si>
  <si>
    <t xml:space="preserve"> ICG Senior Debt Partners IV </t>
  </si>
  <si>
    <t xml:space="preserve"> Insight Partners XI, L.P </t>
  </si>
  <si>
    <t xml:space="preserve"> Insight Partners XII, LP </t>
  </si>
  <si>
    <t xml:space="preserve"> ISQ Global infrastructure Fund III, LP </t>
  </si>
  <si>
    <t xml:space="preserve"> ISQ Kio Co-Invest Fund L.P </t>
  </si>
  <si>
    <t xml:space="preserve"> ISRAEL SECONDARY FUND III L.P </t>
  </si>
  <si>
    <t xml:space="preserve"> Kartesia Credit Opportunities V </t>
  </si>
  <si>
    <t xml:space="preserve"> Kartesia Credit Opportunities VI SCS </t>
  </si>
  <si>
    <t xml:space="preserve"> Kartesia Senior Opportunities I </t>
  </si>
  <si>
    <t xml:space="preserve"> Kartesia Senior Opportunities II SCS SICAV-RAIF </t>
  </si>
  <si>
    <t xml:space="preserve"> KASS Unlevered II S,a.r.l </t>
  </si>
  <si>
    <t xml:space="preserve"> KASS Unlevered S.a r.l </t>
  </si>
  <si>
    <t xml:space="preserve"> KASS Unlevered S.a r.l. - Compartment E </t>
  </si>
  <si>
    <t xml:space="preserve"> KKR CAVALRY CO-INVEST </t>
  </si>
  <si>
    <t xml:space="preserve"> Klirmark Opportunity III </t>
  </si>
  <si>
    <t xml:space="preserve"> MICL SONNEDIX SOLAR CIV L.P. </t>
  </si>
  <si>
    <t xml:space="preserve"> MIE III Co-Investment Fund II S.L.P </t>
  </si>
  <si>
    <t xml:space="preserve"> Migdal Tikehau Direct Lending </t>
  </si>
  <si>
    <t xml:space="preserve"> Monarch Capital Partners V </t>
  </si>
  <si>
    <t xml:space="preserve"> Monarch Opportunistic Real Estate Fund </t>
  </si>
  <si>
    <t xml:space="preserve"> Nirvana Holdings I LP </t>
  </si>
  <si>
    <t xml:space="preserve"> Pantheon Global Co-Investment Opportunities Fund V </t>
  </si>
  <si>
    <t xml:space="preserve"> Permira Credit Solutions IV </t>
  </si>
  <si>
    <t xml:space="preserve"> Permira VII </t>
  </si>
  <si>
    <t xml:space="preserve"> Permira VIII - 2 SCSp </t>
  </si>
  <si>
    <t xml:space="preserve"> PORCUPINE HOLDINGS (OFFSHORE) LP </t>
  </si>
  <si>
    <t xml:space="preserve"> Proxima Co-Invest L.P </t>
  </si>
  <si>
    <t xml:space="preserve"> Qumra MS LP Minute Media </t>
  </si>
  <si>
    <t xml:space="preserve"> QUMRA OPPORTUNITY FUND I </t>
  </si>
  <si>
    <t xml:space="preserve"> Senior Loan Fund II (EUR) SLP </t>
  </si>
  <si>
    <t xml:space="preserve"> Strategic Investors Fund X Cayman LP </t>
  </si>
  <si>
    <t xml:space="preserve"> Thoma Bravo Fund XIII </t>
  </si>
  <si>
    <t xml:space="preserve"> Thoma Bravo Fund XIV L.P. </t>
  </si>
  <si>
    <t xml:space="preserve"> Tikehau Direct Lending IV </t>
  </si>
  <si>
    <t xml:space="preserve"> Tikehau Direct Lending V </t>
  </si>
  <si>
    <t xml:space="preserve"> TPG Asia VII, L.P </t>
  </si>
  <si>
    <t xml:space="preserve"> Trilantic Europe VI SCSp </t>
  </si>
  <si>
    <t xml:space="preserve"> Vintage Co-Invest III </t>
  </si>
  <si>
    <t xml:space="preserve"> Vintage Fund of Funds VI (Access, LP) </t>
  </si>
  <si>
    <t xml:space="preserve"> Vintage Fund of Funds VII (Access) LP </t>
  </si>
  <si>
    <t xml:space="preserve"> Walton Street Real Estate Debt Fund II </t>
  </si>
  <si>
    <t xml:space="preserve"> Warburg Pincus China-Southeast Asia II, L.P </t>
  </si>
  <si>
    <t xml:space="preserve"> WHITEHORSE LIQUIDITY PARTNERS GPSOF </t>
  </si>
  <si>
    <t xml:space="preserve"> Whitehorse Liquidity Partners IV </t>
  </si>
  <si>
    <t xml:space="preserve"> Whitehorse Liquidity Partners V </t>
  </si>
  <si>
    <t xml:space="preserve"> Zeev Opportunity Fund I </t>
  </si>
  <si>
    <t>גורם 171</t>
  </si>
  <si>
    <t>גורם 155</t>
  </si>
  <si>
    <t>גורם 43</t>
  </si>
  <si>
    <t>גורם 187</t>
  </si>
  <si>
    <t>גורם 183</t>
  </si>
  <si>
    <t>גורם 37</t>
  </si>
  <si>
    <t>גורם 158</t>
  </si>
  <si>
    <t>גורם 105</t>
  </si>
  <si>
    <t>גורם 172</t>
  </si>
  <si>
    <t>גורם 188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</si>
  <si>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</si>
  <si>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</si>
  <si>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</si>
  <si>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</si>
  <si>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</si>
  <si>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</si>
  <si>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</si>
  <si>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</si>
  <si>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</si>
  <si>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</si>
  <si>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</si>
  <si>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</si>
  <si>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</si>
  <si>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</si>
  <si>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</si>
  <si>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</si>
  <si>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</si>
  <si>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</si>
  <si>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</si>
  <si>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</si>
  <si>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</si>
  <si>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</si>
  <si>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</si>
  <si>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</si>
  <si>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</si>
  <si>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</si>
  <si>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</si>
  <si>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</si>
  <si>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</si>
  <si>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</si>
  <si>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</si>
  <si>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</si>
  <si>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152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</si>
  <si>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</si>
  <si>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</si>
  <si>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</si>
  <si>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</si>
  <si>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</si>
  <si>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</si>
  <si>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</si>
  <si>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</si>
  <si>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</si>
  <si>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</si>
  <si>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</si>
  <si>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</si>
  <si>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</si>
  <si>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</si>
  <si>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</si>
  <si>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</si>
  <si>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</si>
  <si>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</si>
  <si>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</si>
  <si>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61</t>
  </si>
  <si>
    <t>בבטחונות אחרים - גורם 43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</si>
  <si>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</si>
  <si>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</si>
  <si>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</si>
  <si>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</si>
  <si>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</si>
  <si>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17</t>
  </si>
  <si>
    <t>בבטחונות אחרים - גורם 115*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</si>
  <si>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</si>
  <si>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</si>
  <si>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</si>
  <si>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</si>
  <si>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</si>
  <si>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178</t>
  </si>
  <si>
    <t>בבטחונות אחרים - גורם 148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</si>
  <si>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</si>
  <si>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</si>
  <si>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</si>
  <si>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</si>
  <si>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</si>
  <si>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</si>
  <si>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</si>
  <si>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</si>
  <si>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</si>
  <si>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</si>
  <si>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</si>
  <si>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135</t>
  </si>
  <si>
    <t>בבטחונות אחרים - גורם 139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</si>
  <si>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</si>
  <si>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</si>
  <si>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</si>
  <si>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</si>
  <si>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157</t>
  </si>
  <si>
    <t>בבטחונות אחרים - גורם 187</t>
  </si>
  <si>
    <t>בבטחונות אחרים - גורם 183</t>
  </si>
  <si>
    <t>בבטחונות אחרים - גורם 173</t>
  </si>
  <si>
    <t>בבטחונות אחרים - גורם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</si>
</sst>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0.0000"/>
  </numFmts>
  <fonts count="36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11">
    <xf numFmtId="0" fontId="0" fillId="0" borderId="0"/>
    <xf numFmtId="164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2" fillId="0" borderId="0" xfId="7" applyFont="1" applyFill="1" applyBorder="1" applyAlignment="1">
      <alignment horizontal="right"/>
    </xf>
    <xf numFmtId="0" fontId="26" fillId="0" borderId="23" xfId="0" applyFont="1" applyFill="1" applyBorder="1" applyAlignment="1">
      <alignment horizontal="right"/>
    </xf>
    <xf numFmtId="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6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2"/>
    </xf>
    <xf numFmtId="0" fontId="27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3"/>
    </xf>
    <xf numFmtId="0" fontId="27" fillId="0" borderId="0" xfId="0" applyFont="1" applyFill="1" applyBorder="1" applyAlignment="1">
      <alignment horizontal="right" indent="4"/>
    </xf>
    <xf numFmtId="0" fontId="27" fillId="0" borderId="0" xfId="0" applyFont="1" applyFill="1" applyBorder="1" applyAlignment="1">
      <alignment horizontal="right" indent="3"/>
    </xf>
    <xf numFmtId="4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" fontId="27" fillId="0" borderId="0" xfId="0" applyNumberFormat="1" applyFont="1" applyFill="1" applyBorder="1" applyAlignment="1">
      <alignment horizontal="right"/>
    </xf>
    <xf numFmtId="10" fontId="27" fillId="0" borderId="0" xfId="0" applyNumberFormat="1" applyFont="1" applyFill="1" applyBorder="1" applyAlignment="1">
      <alignment horizontal="right"/>
    </xf>
    <xf numFmtId="2" fontId="27" fillId="0" borderId="0" xfId="0" applyNumberFormat="1" applyFont="1" applyFill="1" applyBorder="1" applyAlignment="1">
      <alignment horizontal="right"/>
    </xf>
    <xf numFmtId="49" fontId="27" fillId="0" borderId="0" xfId="0" applyNumberFormat="1" applyFont="1" applyFill="1" applyBorder="1" applyAlignment="1">
      <alignment horizontal="right"/>
    </xf>
    <xf numFmtId="167" fontId="27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7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167" fontId="26" fillId="0" borderId="23" xfId="0" applyNumberFormat="1" applyFont="1" applyFill="1" applyBorder="1" applyAlignment="1">
      <alignment horizontal="right"/>
    </xf>
    <xf numFmtId="167" fontId="26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1"/>
    </xf>
    <xf numFmtId="0" fontId="26" fillId="0" borderId="0" xfId="0" applyFont="1" applyFill="1" applyBorder="1" applyAlignment="1">
      <alignment horizontal="right"/>
    </xf>
    <xf numFmtId="14" fontId="27" fillId="0" borderId="0" xfId="0" applyNumberFormat="1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/>
    </xf>
    <xf numFmtId="0" fontId="26" fillId="0" borderId="25" xfId="0" applyFont="1" applyFill="1" applyBorder="1" applyAlignment="1">
      <alignment horizontal="right" indent="1"/>
    </xf>
    <xf numFmtId="0" fontId="26" fillId="0" borderId="25" xfId="0" applyFont="1" applyFill="1" applyBorder="1" applyAlignment="1">
      <alignment horizontal="right" indent="2"/>
    </xf>
    <xf numFmtId="0" fontId="27" fillId="0" borderId="25" xfId="0" applyFont="1" applyFill="1" applyBorder="1" applyAlignment="1">
      <alignment horizontal="right" indent="3"/>
    </xf>
    <xf numFmtId="0" fontId="27" fillId="0" borderId="25" xfId="0" applyFont="1" applyFill="1" applyBorder="1" applyAlignment="1">
      <alignment horizontal="right" indent="2"/>
    </xf>
    <xf numFmtId="49" fontId="26" fillId="0" borderId="0" xfId="0" applyNumberFormat="1" applyFont="1" applyFill="1" applyBorder="1" applyAlignment="1">
      <alignment horizontal="right"/>
    </xf>
    <xf numFmtId="10" fontId="27" fillId="0" borderId="0" xfId="14" applyNumberFormat="1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164" fontId="27" fillId="0" borderId="0" xfId="13" applyFont="1" applyFill="1" applyBorder="1" applyAlignment="1">
      <alignment horizontal="right"/>
    </xf>
    <xf numFmtId="0" fontId="30" fillId="0" borderId="0" xfId="0" applyFont="1" applyFill="1" applyBorder="1" applyAlignment="1">
      <alignment horizontal="right"/>
    </xf>
    <xf numFmtId="0" fontId="30" fillId="0" borderId="0" xfId="0" applyNumberFormat="1" applyFont="1" applyFill="1" applyBorder="1" applyAlignment="1">
      <alignment horizontal="right"/>
    </xf>
    <xf numFmtId="4" fontId="30" fillId="0" borderId="0" xfId="0" applyNumberFormat="1" applyFont="1" applyFill="1" applyBorder="1" applyAlignment="1">
      <alignment horizontal="right"/>
    </xf>
    <xf numFmtId="2" fontId="30" fillId="0" borderId="0" xfId="0" applyNumberFormat="1" applyFont="1" applyFill="1" applyBorder="1" applyAlignment="1">
      <alignment horizontal="right"/>
    </xf>
    <xf numFmtId="10" fontId="30" fillId="0" borderId="0" xfId="0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right" indent="1"/>
    </xf>
    <xf numFmtId="164" fontId="6" fillId="0" borderId="26" xfId="13" applyFont="1" applyFill="1" applyBorder="1" applyAlignment="1">
      <alignment horizontal="right"/>
    </xf>
    <xf numFmtId="10" fontId="6" fillId="0" borderId="26" xfId="14" applyNumberFormat="1" applyFont="1" applyFill="1" applyBorder="1" applyAlignment="1">
      <alignment horizontal="center"/>
    </xf>
    <xf numFmtId="2" fontId="6" fillId="0" borderId="26" xfId="7" applyNumberFormat="1" applyFont="1" applyFill="1" applyBorder="1" applyAlignment="1">
      <alignment horizontal="right"/>
    </xf>
    <xf numFmtId="168" fontId="6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7" applyFont="1" applyFill="1" applyAlignment="1">
      <alignment horizontal="center"/>
    </xf>
    <xf numFmtId="0" fontId="6" fillId="0" borderId="0" xfId="0" applyFont="1" applyFill="1" applyAlignment="1">
      <alignment horizontal="right" readingOrder="2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10" fontId="27" fillId="0" borderId="0" xfId="16" applyNumberFormat="1" applyFont="1" applyFill="1" applyAlignment="1">
      <alignment horizontal="right"/>
    </xf>
    <xf numFmtId="4" fontId="27" fillId="0" borderId="0" xfId="16" applyNumberFormat="1" applyFont="1" applyFill="1" applyAlignment="1">
      <alignment horizontal="right"/>
    </xf>
    <xf numFmtId="10" fontId="27" fillId="0" borderId="0" xfId="14" applyNumberFormat="1" applyFont="1" applyFill="1" applyAlignment="1">
      <alignment horizontal="right"/>
    </xf>
    <xf numFmtId="0" fontId="27" fillId="0" borderId="0" xfId="16" applyFont="1" applyFill="1" applyAlignment="1">
      <alignment horizontal="right"/>
    </xf>
    <xf numFmtId="2" fontId="27" fillId="0" borderId="0" xfId="0" applyNumberFormat="1" applyFont="1" applyFill="1" applyAlignment="1">
      <alignment horizontal="right"/>
    </xf>
    <xf numFmtId="2" fontId="27" fillId="0" borderId="0" xfId="16" applyNumberFormat="1" applyFont="1" applyFill="1" applyBorder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164" fontId="30" fillId="0" borderId="0" xfId="13" applyFont="1" applyFill="1" applyBorder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4" fontId="31" fillId="0" borderId="0" xfId="0" applyNumberFormat="1" applyFont="1" applyFill="1" applyBorder="1" applyAlignment="1">
      <alignment horizontal="right"/>
    </xf>
    <xf numFmtId="10" fontId="32" fillId="0" borderId="0" xfId="14" applyNumberFormat="1" applyFont="1" applyFill="1"/>
    <xf numFmtId="0" fontId="31" fillId="0" borderId="0" xfId="0" applyFont="1" applyFill="1" applyBorder="1" applyAlignment="1">
      <alignment horizontal="right" indent="3"/>
    </xf>
    <xf numFmtId="0" fontId="31" fillId="0" borderId="0" xfId="0" applyNumberFormat="1" applyFont="1" applyFill="1" applyBorder="1" applyAlignment="1">
      <alignment horizontal="right"/>
    </xf>
    <xf numFmtId="14" fontId="27" fillId="0" borderId="0" xfId="0" applyNumberFormat="1" applyFont="1" applyAlignment="1">
      <alignment horizontal="right"/>
    </xf>
    <xf numFmtId="14" fontId="26" fillId="0" borderId="0" xfId="0" applyNumberFormat="1" applyFont="1" applyAlignment="1">
      <alignment horizontal="right"/>
    </xf>
    <xf numFmtId="3" fontId="35" fillId="0" borderId="0" xfId="0" applyNumberFormat="1" applyFont="1"/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6" fillId="0" borderId="0" xfId="0" applyFont="1" applyFill="1" applyAlignment="1">
      <alignment horizontal="right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</cellXfs>
  <cellStyles count="111">
    <cellStyle name="Comma" xfId="13" builtinId="3"/>
    <cellStyle name="Comma 2" xfId="1"/>
    <cellStyle name="Comma 2 10" xfId="103"/>
    <cellStyle name="Comma 2 11" xfId="107"/>
    <cellStyle name="Comma 2 12" xfId="17"/>
    <cellStyle name="Comma 2 2" xfId="23"/>
    <cellStyle name="Comma 2 2 2" xfId="55"/>
    <cellStyle name="Comma 2 2 2 2" xfId="98"/>
    <cellStyle name="Comma 2 2 3" xfId="72"/>
    <cellStyle name="Comma 2 3" xfId="29"/>
    <cellStyle name="Comma 2 3 2" xfId="56"/>
    <cellStyle name="Comma 2 3 2 2" xfId="99"/>
    <cellStyle name="Comma 2 3 3" xfId="76"/>
    <cellStyle name="Comma 2 4" xfId="33"/>
    <cellStyle name="Comma 2 4 2" xfId="54"/>
    <cellStyle name="Comma 2 4 3" xfId="80"/>
    <cellStyle name="Comma 2 5" xfId="37"/>
    <cellStyle name="Comma 2 5 2" xfId="84"/>
    <cellStyle name="Comma 2 6" xfId="41"/>
    <cellStyle name="Comma 2 6 2" xfId="88"/>
    <cellStyle name="Comma 2 7" xfId="48"/>
    <cellStyle name="Comma 2 7 2" xfId="92"/>
    <cellStyle name="Comma 2 8" xfId="65"/>
    <cellStyle name="Comma 2 9" xfId="61"/>
    <cellStyle name="Comma 3" xfId="15"/>
    <cellStyle name="Comma 3 2" xfId="53"/>
    <cellStyle name="Comma 3 2 2" xfId="97"/>
    <cellStyle name="Comma 4" xfId="27"/>
    <cellStyle name="Comma 5" xfId="46"/>
    <cellStyle name="Comma 6" xfId="70"/>
    <cellStyle name="Comma 7" xfId="21"/>
    <cellStyle name="Currency [0] _1" xfId="2"/>
    <cellStyle name="Hyperlink 2" xfId="3"/>
    <cellStyle name="Normal" xfId="0" builtinId="0"/>
    <cellStyle name="Normal 11" xfId="4"/>
    <cellStyle name="Normal 11 10" xfId="104"/>
    <cellStyle name="Normal 11 11" xfId="108"/>
    <cellStyle name="Normal 11 12" xfId="18"/>
    <cellStyle name="Normal 11 2" xfId="24"/>
    <cellStyle name="Normal 11 2 2" xfId="57"/>
    <cellStyle name="Normal 11 2 2 2" xfId="100"/>
    <cellStyle name="Normal 11 2 3" xfId="73"/>
    <cellStyle name="Normal 11 3" xfId="30"/>
    <cellStyle name="Normal 11 3 2" xfId="77"/>
    <cellStyle name="Normal 11 4" xfId="34"/>
    <cellStyle name="Normal 11 4 2" xfId="81"/>
    <cellStyle name="Normal 11 5" xfId="38"/>
    <cellStyle name="Normal 11 5 2" xfId="85"/>
    <cellStyle name="Normal 11 6" xfId="42"/>
    <cellStyle name="Normal 11 6 2" xfId="89"/>
    <cellStyle name="Normal 11 7" xfId="49"/>
    <cellStyle name="Normal 11 7 2" xfId="93"/>
    <cellStyle name="Normal 11 8" xfId="66"/>
    <cellStyle name="Normal 11 9" xfId="62"/>
    <cellStyle name="Normal 2" xfId="5"/>
    <cellStyle name="Normal 2 2" xfId="16"/>
    <cellStyle name="Normal 2 3" xfId="67"/>
    <cellStyle name="Normal 3" xfId="6"/>
    <cellStyle name="Normal 3 10" xfId="105"/>
    <cellStyle name="Normal 3 11" xfId="109"/>
    <cellStyle name="Normal 3 12" xfId="19"/>
    <cellStyle name="Normal 3 2" xfId="25"/>
    <cellStyle name="Normal 3 2 2" xfId="58"/>
    <cellStyle name="Normal 3 2 2 2" xfId="101"/>
    <cellStyle name="Normal 3 2 3" xfId="74"/>
    <cellStyle name="Normal 3 3" xfId="31"/>
    <cellStyle name="Normal 3 3 2" xfId="78"/>
    <cellStyle name="Normal 3 4" xfId="35"/>
    <cellStyle name="Normal 3 4 2" xfId="82"/>
    <cellStyle name="Normal 3 5" xfId="39"/>
    <cellStyle name="Normal 3 5 2" xfId="86"/>
    <cellStyle name="Normal 3 6" xfId="43"/>
    <cellStyle name="Normal 3 6 2" xfId="90"/>
    <cellStyle name="Normal 3 7" xfId="50"/>
    <cellStyle name="Normal 3 7 2" xfId="94"/>
    <cellStyle name="Normal 3 8" xfId="68"/>
    <cellStyle name="Normal 3 9" xfId="63"/>
    <cellStyle name="Normal 4" xfId="12"/>
    <cellStyle name="Normal 5" xfId="47"/>
    <cellStyle name="Normal 5 2" xfId="52"/>
    <cellStyle name="Normal 5 2 2" xfId="96"/>
    <cellStyle name="Normal_2007-16618" xfId="7"/>
    <cellStyle name="Percent" xfId="14" builtinId="5"/>
    <cellStyle name="Percent 2" xfId="8"/>
    <cellStyle name="Percent 2 10" xfId="106"/>
    <cellStyle name="Percent 2 11" xfId="110"/>
    <cellStyle name="Percent 2 12" xfId="20"/>
    <cellStyle name="Percent 2 2" xfId="26"/>
    <cellStyle name="Percent 2 2 2" xfId="59"/>
    <cellStyle name="Percent 2 2 2 2" xfId="102"/>
    <cellStyle name="Percent 2 2 3" xfId="75"/>
    <cellStyle name="Percent 2 3" xfId="32"/>
    <cellStyle name="Percent 2 3 2" xfId="79"/>
    <cellStyle name="Percent 2 4" xfId="36"/>
    <cellStyle name="Percent 2 4 2" xfId="83"/>
    <cellStyle name="Percent 2 5" xfId="40"/>
    <cellStyle name="Percent 2 5 2" xfId="87"/>
    <cellStyle name="Percent 2 6" xfId="44"/>
    <cellStyle name="Percent 2 6 2" xfId="91"/>
    <cellStyle name="Percent 2 7" xfId="51"/>
    <cellStyle name="Percent 2 7 2" xfId="95"/>
    <cellStyle name="Percent 2 8" xfId="69"/>
    <cellStyle name="Percent 2 9" xfId="64"/>
    <cellStyle name="Percent 3" xfId="28"/>
    <cellStyle name="Percent 4" xfId="45"/>
    <cellStyle name="Percent 4 2" xfId="60"/>
    <cellStyle name="Percent 5" xfId="71"/>
    <cellStyle name="Percent 6" xfId="22"/>
    <cellStyle name="Text" xfId="9"/>
    <cellStyle name="Total" xfId="10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7"/>
  <sheetViews>
    <sheetView rightToLeft="1" tabSelected="1" zoomScale="85" zoomScaleNormal="85" workbookViewId="0">
      <selection activeCell="G12" sqref="G12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144</v>
      </c>
      <c r="C1" s="67" t="s" vm="1">
        <v>228</v>
      </c>
    </row>
    <row r="2" spans="1:4">
      <c r="B2" s="46" t="s">
        <v>143</v>
      </c>
      <c r="C2" s="67" t="s">
        <v>229</v>
      </c>
    </row>
    <row r="3" spans="1:4">
      <c r="B3" s="46" t="s">
        <v>145</v>
      </c>
      <c r="C3" s="67" t="s">
        <v>230</v>
      </c>
    </row>
    <row r="4" spans="1:4">
      <c r="B4" s="46" t="s">
        <v>146</v>
      </c>
      <c r="C4" s="67">
        <v>12145</v>
      </c>
    </row>
    <row r="6" spans="1:4" ht="26.25" customHeight="1">
      <c r="B6" s="147" t="s">
        <v>158</v>
      </c>
      <c r="C6" s="148"/>
      <c r="D6" s="149"/>
    </row>
    <row r="7" spans="1:4" s="9" customFormat="1">
      <c r="B7" s="21"/>
      <c r="C7" s="22" t="s">
        <v>110</v>
      </c>
      <c r="D7" s="23" t="s">
        <v>108</v>
      </c>
    </row>
    <row r="8" spans="1:4" s="9" customFormat="1">
      <c r="B8" s="21"/>
      <c r="C8" s="24" t="s">
        <v>207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157</v>
      </c>
      <c r="C10" s="112">
        <f>C11+C12+C23+C33+C34+C35+C36+C37</f>
        <v>6044345.8904436957</v>
      </c>
      <c r="D10" s="113">
        <f>C10/$C$42</f>
        <v>1</v>
      </c>
    </row>
    <row r="11" spans="1:4">
      <c r="A11" s="42" t="s">
        <v>124</v>
      </c>
      <c r="B11" s="27" t="s">
        <v>159</v>
      </c>
      <c r="C11" s="112">
        <f>מזומנים!J10</f>
        <v>551412.56022918306</v>
      </c>
      <c r="D11" s="113">
        <f t="shared" ref="D11:D42" si="0">C11/$C$42</f>
        <v>9.1227830144695057E-2</v>
      </c>
    </row>
    <row r="12" spans="1:4">
      <c r="B12" s="27" t="s">
        <v>160</v>
      </c>
      <c r="C12" s="112">
        <f>SUM(C13:C22)</f>
        <v>1279482.219605461</v>
      </c>
      <c r="D12" s="113">
        <f t="shared" si="0"/>
        <v>0.21168249514448922</v>
      </c>
    </row>
    <row r="13" spans="1:4">
      <c r="A13" s="44" t="s">
        <v>124</v>
      </c>
      <c r="B13" s="28" t="s">
        <v>69</v>
      </c>
      <c r="C13" s="112" vm="2">
        <v>59738.554258430006</v>
      </c>
      <c r="D13" s="113">
        <f t="shared" si="0"/>
        <v>9.8833778445536306E-3</v>
      </c>
    </row>
    <row r="14" spans="1:4">
      <c r="A14" s="44" t="s">
        <v>124</v>
      </c>
      <c r="B14" s="28" t="s">
        <v>70</v>
      </c>
      <c r="C14" s="112">
        <v>0</v>
      </c>
      <c r="D14" s="113">
        <f t="shared" si="0"/>
        <v>0</v>
      </c>
    </row>
    <row r="15" spans="1:4">
      <c r="A15" s="44" t="s">
        <v>124</v>
      </c>
      <c r="B15" s="28" t="s">
        <v>71</v>
      </c>
      <c r="C15" s="112">
        <f>'אג"ח קונצרני'!R11</f>
        <v>491212.5212262572</v>
      </c>
      <c r="D15" s="113">
        <f t="shared" si="0"/>
        <v>8.1268102476213341E-2</v>
      </c>
    </row>
    <row r="16" spans="1:4">
      <c r="A16" s="44" t="s">
        <v>124</v>
      </c>
      <c r="B16" s="28" t="s">
        <v>72</v>
      </c>
      <c r="C16" s="112">
        <f>מניות!L11</f>
        <v>381192.94193230697</v>
      </c>
      <c r="D16" s="113">
        <f t="shared" si="0"/>
        <v>6.3066037060351757E-2</v>
      </c>
    </row>
    <row r="17" spans="1:4">
      <c r="A17" s="44" t="s">
        <v>124</v>
      </c>
      <c r="B17" s="28" t="s">
        <v>220</v>
      </c>
      <c r="C17" s="112" vm="3">
        <v>311148.08797316795</v>
      </c>
      <c r="D17" s="113">
        <f t="shared" si="0"/>
        <v>5.147754506655601E-2</v>
      </c>
    </row>
    <row r="18" spans="1:4">
      <c r="A18" s="44" t="s">
        <v>124</v>
      </c>
      <c r="B18" s="28" t="s">
        <v>73</v>
      </c>
      <c r="C18" s="112" vm="4">
        <v>43053.772911127999</v>
      </c>
      <c r="D18" s="113">
        <f t="shared" si="0"/>
        <v>7.1229829813673293E-3</v>
      </c>
    </row>
    <row r="19" spans="1:4">
      <c r="A19" s="44" t="s">
        <v>124</v>
      </c>
      <c r="B19" s="28" t="s">
        <v>74</v>
      </c>
      <c r="C19" s="112" vm="5">
        <v>81.685345338999994</v>
      </c>
      <c r="D19" s="113">
        <f t="shared" si="0"/>
        <v>1.3514339983114987E-5</v>
      </c>
    </row>
    <row r="20" spans="1:4">
      <c r="A20" s="44" t="s">
        <v>124</v>
      </c>
      <c r="B20" s="28" t="s">
        <v>75</v>
      </c>
      <c r="C20" s="112" vm="6">
        <v>403.26022091700008</v>
      </c>
      <c r="D20" s="113">
        <f t="shared" si="0"/>
        <v>6.6716933184543165E-5</v>
      </c>
    </row>
    <row r="21" spans="1:4">
      <c r="A21" s="44" t="s">
        <v>124</v>
      </c>
      <c r="B21" s="28" t="s">
        <v>76</v>
      </c>
      <c r="C21" s="112" vm="7">
        <v>-7348.6042620850021</v>
      </c>
      <c r="D21" s="113">
        <f t="shared" si="0"/>
        <v>-1.2157815577204774E-3</v>
      </c>
    </row>
    <row r="22" spans="1:4">
      <c r="A22" s="44" t="s">
        <v>124</v>
      </c>
      <c r="B22" s="28" t="s">
        <v>77</v>
      </c>
      <c r="C22" s="112">
        <v>0</v>
      </c>
      <c r="D22" s="113">
        <f t="shared" si="0"/>
        <v>0</v>
      </c>
    </row>
    <row r="23" spans="1:4">
      <c r="B23" s="27" t="s">
        <v>161</v>
      </c>
      <c r="C23" s="112">
        <f>SUM(C24:C32)</f>
        <v>3940003.1934682662</v>
      </c>
      <c r="D23" s="113">
        <f t="shared" si="0"/>
        <v>0.65184939195778613</v>
      </c>
    </row>
    <row r="24" spans="1:4">
      <c r="A24" s="44" t="s">
        <v>124</v>
      </c>
      <c r="B24" s="28" t="s">
        <v>78</v>
      </c>
      <c r="C24" s="112" vm="8">
        <v>3596075.440359999</v>
      </c>
      <c r="D24" s="113">
        <f t="shared" si="0"/>
        <v>0.5949486521023738</v>
      </c>
    </row>
    <row r="25" spans="1:4">
      <c r="A25" s="44" t="s">
        <v>124</v>
      </c>
      <c r="B25" s="28" t="s">
        <v>79</v>
      </c>
      <c r="C25" s="112">
        <v>0</v>
      </c>
      <c r="D25" s="113">
        <f t="shared" si="0"/>
        <v>0</v>
      </c>
    </row>
    <row r="26" spans="1:4">
      <c r="A26" s="44" t="s">
        <v>124</v>
      </c>
      <c r="B26" s="28" t="s">
        <v>71</v>
      </c>
      <c r="C26" s="112" vm="9">
        <v>26387.623564198992</v>
      </c>
      <c r="D26" s="113">
        <f t="shared" si="0"/>
        <v>4.3656706685033806E-3</v>
      </c>
    </row>
    <row r="27" spans="1:4">
      <c r="A27" s="44" t="s">
        <v>124</v>
      </c>
      <c r="B27" s="28" t="s">
        <v>80</v>
      </c>
      <c r="C27" s="112" vm="10">
        <v>64517.443727859994</v>
      </c>
      <c r="D27" s="113">
        <f t="shared" si="0"/>
        <v>1.067401583186431E-2</v>
      </c>
    </row>
    <row r="28" spans="1:4">
      <c r="A28" s="44" t="s">
        <v>124</v>
      </c>
      <c r="B28" s="28" t="s">
        <v>81</v>
      </c>
      <c r="C28" s="112" vm="11">
        <v>278681.91994587512</v>
      </c>
      <c r="D28" s="113">
        <f t="shared" si="0"/>
        <v>4.6106216453707612E-2</v>
      </c>
    </row>
    <row r="29" spans="1:4">
      <c r="A29" s="44" t="s">
        <v>124</v>
      </c>
      <c r="B29" s="28" t="s">
        <v>82</v>
      </c>
      <c r="C29" s="112" vm="12">
        <v>4.4723748169999995</v>
      </c>
      <c r="D29" s="113">
        <f t="shared" si="0"/>
        <v>7.3992701577038584E-7</v>
      </c>
    </row>
    <row r="30" spans="1:4">
      <c r="A30" s="44" t="s">
        <v>124</v>
      </c>
      <c r="B30" s="28" t="s">
        <v>184</v>
      </c>
      <c r="C30" s="112">
        <v>0</v>
      </c>
      <c r="D30" s="113">
        <f t="shared" si="0"/>
        <v>0</v>
      </c>
    </row>
    <row r="31" spans="1:4">
      <c r="A31" s="44" t="s">
        <v>124</v>
      </c>
      <c r="B31" s="28" t="s">
        <v>105</v>
      </c>
      <c r="C31" s="112" vm="13">
        <v>-25663.706504484006</v>
      </c>
      <c r="D31" s="113">
        <f t="shared" si="0"/>
        <v>-4.2459030256787834E-3</v>
      </c>
    </row>
    <row r="32" spans="1:4">
      <c r="A32" s="44" t="s">
        <v>124</v>
      </c>
      <c r="B32" s="28" t="s">
        <v>83</v>
      </c>
      <c r="C32" s="112">
        <v>0</v>
      </c>
      <c r="D32" s="113">
        <f t="shared" si="0"/>
        <v>0</v>
      </c>
    </row>
    <row r="33" spans="1:4">
      <c r="A33" s="44" t="s">
        <v>124</v>
      </c>
      <c r="B33" s="27" t="s">
        <v>162</v>
      </c>
      <c r="C33" s="112">
        <f>הלוואות!P10</f>
        <v>250402.78305356001</v>
      </c>
      <c r="D33" s="113">
        <f t="shared" si="0"/>
        <v>4.1427606492450211E-2</v>
      </c>
    </row>
    <row r="34" spans="1:4">
      <c r="A34" s="44" t="s">
        <v>124</v>
      </c>
      <c r="B34" s="27" t="s">
        <v>163</v>
      </c>
      <c r="C34" s="112">
        <v>0</v>
      </c>
      <c r="D34" s="113">
        <f t="shared" si="0"/>
        <v>0</v>
      </c>
    </row>
    <row r="35" spans="1:4">
      <c r="A35" s="44" t="s">
        <v>124</v>
      </c>
      <c r="B35" s="27" t="s">
        <v>164</v>
      </c>
      <c r="C35" s="112" vm="14">
        <v>23333.920690000003</v>
      </c>
      <c r="D35" s="113">
        <f t="shared" si="0"/>
        <v>3.8604542349059932E-3</v>
      </c>
    </row>
    <row r="36" spans="1:4">
      <c r="A36" s="44" t="s">
        <v>124</v>
      </c>
      <c r="B36" s="45" t="s">
        <v>165</v>
      </c>
      <c r="C36" s="112">
        <v>0</v>
      </c>
      <c r="D36" s="113">
        <f t="shared" si="0"/>
        <v>0</v>
      </c>
    </row>
    <row r="37" spans="1:4">
      <c r="A37" s="44" t="s">
        <v>124</v>
      </c>
      <c r="B37" s="27" t="s">
        <v>166</v>
      </c>
      <c r="C37" s="112">
        <f>'השקעות אחרות '!I10</f>
        <v>-288.78660277500001</v>
      </c>
      <c r="D37" s="113">
        <f t="shared" si="0"/>
        <v>-4.777797432664813E-5</v>
      </c>
    </row>
    <row r="38" spans="1:4">
      <c r="A38" s="44"/>
      <c r="B38" s="55" t="s">
        <v>168</v>
      </c>
      <c r="C38" s="112">
        <f>SUM(C39:C41)</f>
        <v>0</v>
      </c>
      <c r="D38" s="113">
        <f t="shared" si="0"/>
        <v>0</v>
      </c>
    </row>
    <row r="39" spans="1:4">
      <c r="A39" s="44" t="s">
        <v>124</v>
      </c>
      <c r="B39" s="56" t="s">
        <v>169</v>
      </c>
      <c r="C39" s="112">
        <v>0</v>
      </c>
      <c r="D39" s="113">
        <f t="shared" si="0"/>
        <v>0</v>
      </c>
    </row>
    <row r="40" spans="1:4">
      <c r="A40" s="44" t="s">
        <v>124</v>
      </c>
      <c r="B40" s="56" t="s">
        <v>205</v>
      </c>
      <c r="C40" s="112">
        <v>0</v>
      </c>
      <c r="D40" s="113">
        <f t="shared" si="0"/>
        <v>0</v>
      </c>
    </row>
    <row r="41" spans="1:4">
      <c r="A41" s="44" t="s">
        <v>124</v>
      </c>
      <c r="B41" s="56" t="s">
        <v>170</v>
      </c>
      <c r="C41" s="112">
        <v>0</v>
      </c>
      <c r="D41" s="113">
        <f t="shared" si="0"/>
        <v>0</v>
      </c>
    </row>
    <row r="42" spans="1:4">
      <c r="B42" s="56" t="s">
        <v>84</v>
      </c>
      <c r="C42" s="112">
        <f>C38+C10</f>
        <v>6044345.8904436957</v>
      </c>
      <c r="D42" s="113">
        <f t="shared" si="0"/>
        <v>1</v>
      </c>
    </row>
    <row r="43" spans="1:4">
      <c r="A43" s="44" t="s">
        <v>124</v>
      </c>
      <c r="B43" s="56" t="s">
        <v>167</v>
      </c>
      <c r="C43" s="112">
        <f>'יתרת התחייבות להשקעה'!C10</f>
        <v>252041.85569056481</v>
      </c>
      <c r="D43" s="113"/>
    </row>
    <row r="44" spans="1:4">
      <c r="B44" s="5" t="s">
        <v>109</v>
      </c>
    </row>
    <row r="45" spans="1:4">
      <c r="C45" s="62" t="s">
        <v>151</v>
      </c>
      <c r="D45" s="34" t="s">
        <v>104</v>
      </c>
    </row>
    <row r="46" spans="1:4">
      <c r="C46" s="63" t="s">
        <v>0</v>
      </c>
      <c r="D46" s="23" t="s">
        <v>1</v>
      </c>
    </row>
    <row r="47" spans="1:4">
      <c r="C47" s="114" t="s">
        <v>134</v>
      </c>
      <c r="D47" s="115" vm="15">
        <v>2.3913000000000002</v>
      </c>
    </row>
    <row r="48" spans="1:4">
      <c r="C48" s="114" t="s">
        <v>141</v>
      </c>
      <c r="D48" s="115">
        <v>0.66572077185017031</v>
      </c>
    </row>
    <row r="49" spans="2:4">
      <c r="C49" s="114" t="s">
        <v>138</v>
      </c>
      <c r="D49" s="115" vm="16">
        <v>2.5966</v>
      </c>
    </row>
    <row r="50" spans="2:4">
      <c r="B50" s="11"/>
      <c r="C50" s="114" t="s">
        <v>2795</v>
      </c>
      <c r="D50" s="115" vm="17">
        <v>3.8151000000000002</v>
      </c>
    </row>
    <row r="51" spans="2:4">
      <c r="C51" s="114" t="s">
        <v>132</v>
      </c>
      <c r="D51" s="115" vm="18">
        <v>3.7530000000000001</v>
      </c>
    </row>
    <row r="52" spans="2:4">
      <c r="C52" s="114" t="s">
        <v>133</v>
      </c>
      <c r="D52" s="115" vm="19">
        <v>4.2375999999999996</v>
      </c>
    </row>
    <row r="53" spans="2:4">
      <c r="C53" s="114" t="s">
        <v>135</v>
      </c>
      <c r="D53" s="115">
        <v>0.4509226037929267</v>
      </c>
    </row>
    <row r="54" spans="2:4">
      <c r="C54" s="114" t="s">
        <v>139</v>
      </c>
      <c r="D54" s="115">
        <v>2.6669999999999999E-2</v>
      </c>
    </row>
    <row r="55" spans="2:4">
      <c r="C55" s="114" t="s">
        <v>140</v>
      </c>
      <c r="D55" s="115">
        <v>0.18052541668590427</v>
      </c>
    </row>
    <row r="56" spans="2:4">
      <c r="C56" s="114" t="s">
        <v>137</v>
      </c>
      <c r="D56" s="115" vm="20">
        <v>0.50470000000000004</v>
      </c>
    </row>
    <row r="57" spans="2:4">
      <c r="C57" s="114" t="s">
        <v>2796</v>
      </c>
      <c r="D57" s="115">
        <v>2.2342131000000003</v>
      </c>
    </row>
    <row r="58" spans="2:4">
      <c r="C58" s="114" t="s">
        <v>136</v>
      </c>
      <c r="D58" s="115" vm="21">
        <v>0.33729999999999999</v>
      </c>
    </row>
    <row r="59" spans="2:4">
      <c r="C59" s="114" t="s">
        <v>130</v>
      </c>
      <c r="D59" s="115" vm="22">
        <v>3.5190000000000001</v>
      </c>
    </row>
    <row r="60" spans="2:4">
      <c r="C60" s="114" t="s">
        <v>142</v>
      </c>
      <c r="D60" s="115" vm="23">
        <v>0.20710000000000001</v>
      </c>
    </row>
    <row r="61" spans="2:4">
      <c r="C61" s="114" t="s">
        <v>2797</v>
      </c>
      <c r="D61" s="115" vm="24">
        <v>0.35720000000000002</v>
      </c>
    </row>
    <row r="62" spans="2:4">
      <c r="C62" s="114" t="s">
        <v>2798</v>
      </c>
      <c r="D62" s="115">
        <v>4.7393939393939398E-2</v>
      </c>
    </row>
    <row r="63" spans="2:4">
      <c r="C63" s="114" t="s">
        <v>2799</v>
      </c>
      <c r="D63" s="115">
        <v>0.51010349926071963</v>
      </c>
    </row>
    <row r="64" spans="2:4">
      <c r="C64" s="114" t="s">
        <v>131</v>
      </c>
      <c r="D64" s="115">
        <v>1</v>
      </c>
    </row>
    <row r="65" spans="3:4">
      <c r="C65" s="116"/>
      <c r="D65" s="116"/>
    </row>
    <row r="66" spans="3:4">
      <c r="C66" s="116"/>
      <c r="D66" s="116"/>
    </row>
    <row r="67" spans="3:4">
      <c r="C67" s="117"/>
      <c r="D67" s="117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L505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62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7.42578125" style="1" bestFit="1" customWidth="1"/>
    <col min="9" max="9" width="7.5703125" style="1" bestFit="1" customWidth="1"/>
    <col min="10" max="10" width="12.42578125" style="1" bestFit="1" customWidth="1"/>
    <col min="11" max="11" width="11.7109375" style="1" bestFit="1" customWidth="1"/>
    <col min="12" max="12" width="9" style="1" customWidth="1"/>
    <col min="13" max="16384" width="9.140625" style="1"/>
  </cols>
  <sheetData>
    <row r="1" spans="2:12">
      <c r="B1" s="46" t="s">
        <v>144</v>
      </c>
      <c r="C1" s="67" t="s" vm="1">
        <v>228</v>
      </c>
    </row>
    <row r="2" spans="2:12">
      <c r="B2" s="46" t="s">
        <v>143</v>
      </c>
      <c r="C2" s="67" t="s">
        <v>229</v>
      </c>
    </row>
    <row r="3" spans="2:12">
      <c r="B3" s="46" t="s">
        <v>145</v>
      </c>
      <c r="C3" s="67" t="s">
        <v>230</v>
      </c>
    </row>
    <row r="4" spans="2:12">
      <c r="B4" s="46" t="s">
        <v>146</v>
      </c>
      <c r="C4" s="67">
        <v>12145</v>
      </c>
    </row>
    <row r="6" spans="2:12" ht="26.25" customHeight="1">
      <c r="B6" s="150" t="s">
        <v>171</v>
      </c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2:12" s="3" customFormat="1" ht="63">
      <c r="B7" s="66" t="s">
        <v>114</v>
      </c>
      <c r="C7" s="49" t="s">
        <v>45</v>
      </c>
      <c r="D7" s="49" t="s">
        <v>116</v>
      </c>
      <c r="E7" s="49" t="s">
        <v>14</v>
      </c>
      <c r="F7" s="49" t="s">
        <v>66</v>
      </c>
      <c r="G7" s="49" t="s">
        <v>102</v>
      </c>
      <c r="H7" s="49" t="s">
        <v>16</v>
      </c>
      <c r="I7" s="49" t="s">
        <v>18</v>
      </c>
      <c r="J7" s="49" t="s">
        <v>61</v>
      </c>
      <c r="K7" s="49" t="s">
        <v>147</v>
      </c>
      <c r="L7" s="51" t="s">
        <v>148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207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44</v>
      </c>
      <c r="C10" s="69"/>
      <c r="D10" s="69"/>
      <c r="E10" s="69"/>
      <c r="F10" s="69"/>
      <c r="G10" s="69"/>
      <c r="H10" s="69"/>
      <c r="I10" s="69"/>
      <c r="J10" s="77">
        <f>J11</f>
        <v>551412.56022918306</v>
      </c>
      <c r="K10" s="78">
        <f>IFERROR(J10/$J$10,0)</f>
        <v>1</v>
      </c>
      <c r="L10" s="78">
        <f>J10/'סכום נכסי הקרן'!$C$42</f>
        <v>9.1227830144695057E-2</v>
      </c>
    </row>
    <row r="11" spans="2:12">
      <c r="B11" s="70" t="s">
        <v>197</v>
      </c>
      <c r="C11" s="71"/>
      <c r="D11" s="71"/>
      <c r="E11" s="71"/>
      <c r="F11" s="71"/>
      <c r="G11" s="71"/>
      <c r="H11" s="71"/>
      <c r="I11" s="71"/>
      <c r="J11" s="80">
        <f>J12+J20</f>
        <v>551412.56022918306</v>
      </c>
      <c r="K11" s="81">
        <f t="shared" ref="K11:K53" si="0">IFERROR(J11/$J$10,0)</f>
        <v>1</v>
      </c>
      <c r="L11" s="81">
        <f>J11/'סכום נכסי הקרן'!$C$42</f>
        <v>9.1227830144695057E-2</v>
      </c>
    </row>
    <row r="12" spans="2:12">
      <c r="B12" s="90" t="s">
        <v>42</v>
      </c>
      <c r="C12" s="71"/>
      <c r="D12" s="71"/>
      <c r="E12" s="71"/>
      <c r="F12" s="71"/>
      <c r="G12" s="71"/>
      <c r="H12" s="71"/>
      <c r="I12" s="71"/>
      <c r="J12" s="80">
        <f>SUM(J13:J18)</f>
        <v>351199.35882637504</v>
      </c>
      <c r="K12" s="81">
        <f t="shared" si="0"/>
        <v>0.63690852214248872</v>
      </c>
      <c r="L12" s="81">
        <f>J12/'סכום נכסי הקרן'!$C$42</f>
        <v>5.810378247572371E-2</v>
      </c>
    </row>
    <row r="13" spans="2:12">
      <c r="B13" s="76" t="s">
        <v>2800</v>
      </c>
      <c r="C13" s="73" t="s">
        <v>2801</v>
      </c>
      <c r="D13" s="73">
        <v>11</v>
      </c>
      <c r="E13" s="73" t="s">
        <v>288</v>
      </c>
      <c r="F13" s="73" t="s">
        <v>289</v>
      </c>
      <c r="G13" s="86" t="s">
        <v>131</v>
      </c>
      <c r="H13" s="87">
        <v>0</v>
      </c>
      <c r="I13" s="87">
        <v>0</v>
      </c>
      <c r="J13" s="83">
        <v>13305.874208718002</v>
      </c>
      <c r="K13" s="84">
        <f t="shared" si="0"/>
        <v>2.4130524344943637E-2</v>
      </c>
      <c r="L13" s="84">
        <f>J13/'סכום נכסי הקרן'!$C$42</f>
        <v>2.2013753762429472E-3</v>
      </c>
    </row>
    <row r="14" spans="2:12">
      <c r="B14" s="76" t="s">
        <v>2802</v>
      </c>
      <c r="C14" s="73" t="s">
        <v>2803</v>
      </c>
      <c r="D14" s="73">
        <v>12</v>
      </c>
      <c r="E14" s="73" t="s">
        <v>288</v>
      </c>
      <c r="F14" s="73" t="s">
        <v>289</v>
      </c>
      <c r="G14" s="86" t="s">
        <v>131</v>
      </c>
      <c r="H14" s="87">
        <v>0</v>
      </c>
      <c r="I14" s="87">
        <v>0</v>
      </c>
      <c r="J14" s="83">
        <v>3569.8374189059996</v>
      </c>
      <c r="K14" s="84">
        <f t="shared" si="0"/>
        <v>6.4739864057907414E-3</v>
      </c>
      <c r="L14" s="84">
        <f>J14/'סכום נכסי הקרן'!$C$42</f>
        <v>5.9060773218654256E-4</v>
      </c>
    </row>
    <row r="15" spans="2:12">
      <c r="B15" s="76" t="s">
        <v>2802</v>
      </c>
      <c r="C15" s="73" t="s">
        <v>2804</v>
      </c>
      <c r="D15" s="73">
        <v>12</v>
      </c>
      <c r="E15" s="73" t="s">
        <v>288</v>
      </c>
      <c r="F15" s="73" t="s">
        <v>289</v>
      </c>
      <c r="G15" s="86" t="s">
        <v>131</v>
      </c>
      <c r="H15" s="87">
        <v>0</v>
      </c>
      <c r="I15" s="87">
        <v>0</v>
      </c>
      <c r="J15" s="83">
        <v>176.74871999999999</v>
      </c>
      <c r="K15" s="84">
        <f t="shared" si="0"/>
        <v>3.2053807393603458E-4</v>
      </c>
      <c r="L15" s="84">
        <f>J15/'סכום נכסי הקרן'!$C$42</f>
        <v>2.9241992963944267E-5</v>
      </c>
    </row>
    <row r="16" spans="2:12">
      <c r="B16" s="76" t="s">
        <v>2805</v>
      </c>
      <c r="C16" s="73" t="s">
        <v>2806</v>
      </c>
      <c r="D16" s="73">
        <v>10</v>
      </c>
      <c r="E16" s="73" t="s">
        <v>288</v>
      </c>
      <c r="F16" s="73" t="s">
        <v>289</v>
      </c>
      <c r="G16" s="86" t="s">
        <v>131</v>
      </c>
      <c r="H16" s="87">
        <v>0</v>
      </c>
      <c r="I16" s="87">
        <v>0</v>
      </c>
      <c r="J16" s="83">
        <v>4083.3721382220001</v>
      </c>
      <c r="K16" s="84">
        <f t="shared" si="0"/>
        <v>7.4052940261731294E-3</v>
      </c>
      <c r="L16" s="84">
        <f>J16/'סכום נכסי הקרן'!$C$42</f>
        <v>6.7556890559124715E-4</v>
      </c>
    </row>
    <row r="17" spans="2:12">
      <c r="B17" s="76" t="s">
        <v>2805</v>
      </c>
      <c r="C17" s="73" t="s">
        <v>2807</v>
      </c>
      <c r="D17" s="73">
        <v>10</v>
      </c>
      <c r="E17" s="73" t="s">
        <v>288</v>
      </c>
      <c r="F17" s="73" t="s">
        <v>289</v>
      </c>
      <c r="G17" s="86" t="s">
        <v>131</v>
      </c>
      <c r="H17" s="87">
        <v>0</v>
      </c>
      <c r="I17" s="87">
        <v>0</v>
      </c>
      <c r="J17" s="83">
        <v>326701.36732399103</v>
      </c>
      <c r="K17" s="84">
        <f t="shared" si="0"/>
        <v>0.5924808226860202</v>
      </c>
      <c r="L17" s="84">
        <f>J17/'סכום נכסי הקרן'!$C$42</f>
        <v>5.4050739855989439E-2</v>
      </c>
    </row>
    <row r="18" spans="2:12">
      <c r="B18" s="76" t="s">
        <v>2808</v>
      </c>
      <c r="C18" s="73" t="s">
        <v>2809</v>
      </c>
      <c r="D18" s="73">
        <v>20</v>
      </c>
      <c r="E18" s="73" t="s">
        <v>288</v>
      </c>
      <c r="F18" s="73" t="s">
        <v>289</v>
      </c>
      <c r="G18" s="86" t="s">
        <v>131</v>
      </c>
      <c r="H18" s="87">
        <v>0</v>
      </c>
      <c r="I18" s="87">
        <v>0</v>
      </c>
      <c r="J18" s="83">
        <v>3362.1590165379998</v>
      </c>
      <c r="K18" s="84">
        <f t="shared" si="0"/>
        <v>6.0973566056249954E-3</v>
      </c>
      <c r="L18" s="84">
        <f>J18/'סכום נכסי הקרן'!$C$42</f>
        <v>5.5624861274959148E-4</v>
      </c>
    </row>
    <row r="19" spans="2:12">
      <c r="B19" s="72"/>
      <c r="C19" s="73"/>
      <c r="D19" s="73"/>
      <c r="E19" s="73"/>
      <c r="F19" s="73"/>
      <c r="G19" s="73"/>
      <c r="H19" s="73"/>
      <c r="I19" s="73"/>
      <c r="J19" s="73"/>
      <c r="K19" s="84"/>
      <c r="L19" s="73"/>
    </row>
    <row r="20" spans="2:12">
      <c r="B20" s="90" t="s">
        <v>43</v>
      </c>
      <c r="C20" s="71"/>
      <c r="D20" s="71"/>
      <c r="E20" s="71"/>
      <c r="F20" s="71"/>
      <c r="G20" s="71"/>
      <c r="H20" s="71"/>
      <c r="I20" s="71"/>
      <c r="J20" s="80">
        <f>SUM(J21:J53)</f>
        <v>200213.20140280802</v>
      </c>
      <c r="K20" s="81">
        <f t="shared" si="0"/>
        <v>0.36309147785751128</v>
      </c>
      <c r="L20" s="81">
        <f>J20/'סכום נכסי הקרן'!$C$42</f>
        <v>3.312404766897134E-2</v>
      </c>
    </row>
    <row r="21" spans="2:12">
      <c r="B21" s="76" t="s">
        <v>2800</v>
      </c>
      <c r="C21" s="73" t="s">
        <v>2810</v>
      </c>
      <c r="D21" s="73">
        <v>11</v>
      </c>
      <c r="E21" s="73" t="s">
        <v>288</v>
      </c>
      <c r="F21" s="73" t="s">
        <v>289</v>
      </c>
      <c r="G21" s="86" t="s">
        <v>139</v>
      </c>
      <c r="H21" s="87">
        <v>0</v>
      </c>
      <c r="I21" s="87">
        <v>0</v>
      </c>
      <c r="J21" s="83">
        <v>2.5914044000000001E-2</v>
      </c>
      <c r="K21" s="84">
        <f t="shared" si="0"/>
        <v>4.6995744872458782E-8</v>
      </c>
      <c r="L21" s="84">
        <f>J21/'סכום נכסי הקרן'!$C$42</f>
        <v>4.2873198307480934E-9</v>
      </c>
    </row>
    <row r="22" spans="2:12">
      <c r="B22" s="76" t="s">
        <v>2800</v>
      </c>
      <c r="C22" s="73" t="s">
        <v>2811</v>
      </c>
      <c r="D22" s="73">
        <v>11</v>
      </c>
      <c r="E22" s="73" t="s">
        <v>288</v>
      </c>
      <c r="F22" s="73" t="s">
        <v>289</v>
      </c>
      <c r="G22" s="86" t="s">
        <v>133</v>
      </c>
      <c r="H22" s="87">
        <v>0</v>
      </c>
      <c r="I22" s="87">
        <v>0</v>
      </c>
      <c r="J22" s="83">
        <v>9.8173440000000004E-3</v>
      </c>
      <c r="K22" s="84">
        <f t="shared" si="0"/>
        <v>1.780399052919583E-8</v>
      </c>
      <c r="L22" s="84">
        <f>J22/'סכום נכסי הקרן'!$C$42</f>
        <v>1.6242194238952366E-9</v>
      </c>
    </row>
    <row r="23" spans="2:12">
      <c r="B23" s="76" t="s">
        <v>2800</v>
      </c>
      <c r="C23" s="73" t="s">
        <v>2812</v>
      </c>
      <c r="D23" s="73">
        <v>11</v>
      </c>
      <c r="E23" s="73" t="s">
        <v>288</v>
      </c>
      <c r="F23" s="73" t="s">
        <v>289</v>
      </c>
      <c r="G23" s="86" t="s">
        <v>132</v>
      </c>
      <c r="H23" s="87">
        <v>0</v>
      </c>
      <c r="I23" s="87">
        <v>0</v>
      </c>
      <c r="J23" s="83">
        <v>0.43710860600000001</v>
      </c>
      <c r="K23" s="84">
        <f t="shared" si="0"/>
        <v>7.9270701744320987E-7</v>
      </c>
      <c r="L23" s="84">
        <f>J23/'סכום נכסי הקרן'!$C$42</f>
        <v>7.2316941141816962E-8</v>
      </c>
    </row>
    <row r="24" spans="2:12">
      <c r="B24" s="76" t="s">
        <v>2800</v>
      </c>
      <c r="C24" s="73" t="s">
        <v>2813</v>
      </c>
      <c r="D24" s="73">
        <v>11</v>
      </c>
      <c r="E24" s="73" t="s">
        <v>288</v>
      </c>
      <c r="F24" s="73" t="s">
        <v>289</v>
      </c>
      <c r="G24" s="86" t="s">
        <v>130</v>
      </c>
      <c r="H24" s="87">
        <v>0</v>
      </c>
      <c r="I24" s="87">
        <v>0</v>
      </c>
      <c r="J24" s="83">
        <v>13383.89615988</v>
      </c>
      <c r="K24" s="84">
        <f t="shared" si="0"/>
        <v>2.4272019038371676E-2</v>
      </c>
      <c r="L24" s="84">
        <f>J24/'סכום נכסי הקרן'!$C$42</f>
        <v>2.2142836301013761E-3</v>
      </c>
    </row>
    <row r="25" spans="2:12">
      <c r="B25" s="76" t="s">
        <v>2800</v>
      </c>
      <c r="C25" s="73" t="s">
        <v>2814</v>
      </c>
      <c r="D25" s="73">
        <v>11</v>
      </c>
      <c r="E25" s="73" t="s">
        <v>288</v>
      </c>
      <c r="F25" s="73" t="s">
        <v>289</v>
      </c>
      <c r="G25" s="86" t="s">
        <v>134</v>
      </c>
      <c r="H25" s="87">
        <v>0</v>
      </c>
      <c r="I25" s="87">
        <v>0</v>
      </c>
      <c r="J25" s="83">
        <v>3.3855700000000002E-4</v>
      </c>
      <c r="K25" s="84">
        <f t="shared" si="0"/>
        <v>6.1398129897383167E-10</v>
      </c>
      <c r="L25" s="84">
        <f>J25/'סכום נכסי הקרן'!$C$42</f>
        <v>5.6012181654803948E-11</v>
      </c>
    </row>
    <row r="26" spans="2:12">
      <c r="B26" s="76" t="s">
        <v>2802</v>
      </c>
      <c r="C26" s="73" t="s">
        <v>2815</v>
      </c>
      <c r="D26" s="73">
        <v>12</v>
      </c>
      <c r="E26" s="73" t="s">
        <v>288</v>
      </c>
      <c r="F26" s="73" t="s">
        <v>289</v>
      </c>
      <c r="G26" s="86" t="s">
        <v>133</v>
      </c>
      <c r="H26" s="87">
        <v>0</v>
      </c>
      <c r="I26" s="87">
        <v>0</v>
      </c>
      <c r="J26" s="83">
        <v>620.79327550200003</v>
      </c>
      <c r="K26" s="84">
        <f t="shared" si="0"/>
        <v>1.1258236033723648E-3</v>
      </c>
      <c r="L26" s="84">
        <f>J26/'סכום נכסי הקרן'!$C$42</f>
        <v>1.0270644446134264E-4</v>
      </c>
    </row>
    <row r="27" spans="2:12">
      <c r="B27" s="76" t="s">
        <v>2802</v>
      </c>
      <c r="C27" s="73" t="s">
        <v>2816</v>
      </c>
      <c r="D27" s="73">
        <v>12</v>
      </c>
      <c r="E27" s="73" t="s">
        <v>288</v>
      </c>
      <c r="F27" s="73" t="s">
        <v>289</v>
      </c>
      <c r="G27" s="86" t="s">
        <v>139</v>
      </c>
      <c r="H27" s="87">
        <v>0</v>
      </c>
      <c r="I27" s="87">
        <v>0</v>
      </c>
      <c r="J27" s="83">
        <v>2.471988E-3</v>
      </c>
      <c r="K27" s="84">
        <f t="shared" si="0"/>
        <v>4.4830099607679777E-9</v>
      </c>
      <c r="L27" s="84">
        <f>J27/'סכום נכסי הקרן'!$C$42</f>
        <v>4.0897527123791708E-10</v>
      </c>
    </row>
    <row r="28" spans="2:12">
      <c r="B28" s="76" t="s">
        <v>2802</v>
      </c>
      <c r="C28" s="73" t="s">
        <v>2817</v>
      </c>
      <c r="D28" s="73">
        <v>12</v>
      </c>
      <c r="E28" s="73" t="s">
        <v>288</v>
      </c>
      <c r="F28" s="73" t="s">
        <v>289</v>
      </c>
      <c r="G28" s="86" t="s">
        <v>130</v>
      </c>
      <c r="H28" s="87">
        <v>0</v>
      </c>
      <c r="I28" s="87">
        <v>0</v>
      </c>
      <c r="J28" s="83">
        <v>9258.1956652610006</v>
      </c>
      <c r="K28" s="84">
        <f t="shared" si="0"/>
        <v>1.6789961515227412E-2</v>
      </c>
      <c r="L28" s="84">
        <f>J28/'סכום נכסי הקרן'!$C$42</f>
        <v>1.5317117572471331E-3</v>
      </c>
    </row>
    <row r="29" spans="2:12">
      <c r="B29" s="76" t="s">
        <v>2802</v>
      </c>
      <c r="C29" s="73" t="s">
        <v>2818</v>
      </c>
      <c r="D29" s="73">
        <v>12</v>
      </c>
      <c r="E29" s="73" t="s">
        <v>288</v>
      </c>
      <c r="F29" s="73" t="s">
        <v>289</v>
      </c>
      <c r="G29" s="86" t="s">
        <v>132</v>
      </c>
      <c r="H29" s="87">
        <v>0</v>
      </c>
      <c r="I29" s="87">
        <v>0</v>
      </c>
      <c r="J29" s="83">
        <v>239.927422431</v>
      </c>
      <c r="K29" s="84">
        <f t="shared" si="0"/>
        <v>4.3511417718029345E-4</v>
      </c>
      <c r="L29" s="84">
        <f>J29/'סכום נכסי הקרן'!$C$42</f>
        <v>3.9694522249352559E-5</v>
      </c>
    </row>
    <row r="30" spans="2:12">
      <c r="B30" s="76" t="s">
        <v>2802</v>
      </c>
      <c r="C30" s="73" t="s">
        <v>2819</v>
      </c>
      <c r="D30" s="73">
        <v>12</v>
      </c>
      <c r="E30" s="73" t="s">
        <v>288</v>
      </c>
      <c r="F30" s="73" t="s">
        <v>289</v>
      </c>
      <c r="G30" s="86" t="s">
        <v>134</v>
      </c>
      <c r="H30" s="87">
        <v>0</v>
      </c>
      <c r="I30" s="87">
        <v>0</v>
      </c>
      <c r="J30" s="83">
        <v>48.715870000000002</v>
      </c>
      <c r="K30" s="84">
        <f t="shared" si="0"/>
        <v>8.834740721131248E-5</v>
      </c>
      <c r="L30" s="84">
        <f>J30/'סכום נכסי הקרן'!$C$42</f>
        <v>8.0597422587978219E-6</v>
      </c>
    </row>
    <row r="31" spans="2:12">
      <c r="B31" s="76" t="s">
        <v>2805</v>
      </c>
      <c r="C31" s="73" t="s">
        <v>2820</v>
      </c>
      <c r="D31" s="73">
        <v>10</v>
      </c>
      <c r="E31" s="73" t="s">
        <v>288</v>
      </c>
      <c r="F31" s="73" t="s">
        <v>289</v>
      </c>
      <c r="G31" s="86" t="s">
        <v>130</v>
      </c>
      <c r="H31" s="87">
        <v>0</v>
      </c>
      <c r="I31" s="87">
        <v>0</v>
      </c>
      <c r="J31" s="83">
        <v>147930.22914769</v>
      </c>
      <c r="K31" s="84">
        <f t="shared" si="0"/>
        <v>0.26827504452601858</v>
      </c>
      <c r="L31" s="84">
        <f>J31/'סכום נכסי הקרן'!$C$42</f>
        <v>2.4474150194080127E-2</v>
      </c>
    </row>
    <row r="32" spans="2:12">
      <c r="B32" s="76" t="s">
        <v>2805</v>
      </c>
      <c r="C32" s="73" t="s">
        <v>2821</v>
      </c>
      <c r="D32" s="73">
        <v>10</v>
      </c>
      <c r="E32" s="73" t="s">
        <v>288</v>
      </c>
      <c r="F32" s="73" t="s">
        <v>289</v>
      </c>
      <c r="G32" s="86" t="s">
        <v>2795</v>
      </c>
      <c r="H32" s="87">
        <v>0</v>
      </c>
      <c r="I32" s="87">
        <v>0</v>
      </c>
      <c r="J32" s="83">
        <v>0.33566207800000009</v>
      </c>
      <c r="K32" s="84">
        <f t="shared" si="0"/>
        <v>6.0873128798605751E-7</v>
      </c>
      <c r="L32" s="84">
        <f>J32/'סכום נכסי הקרן'!$C$42</f>
        <v>5.55332345441535E-8</v>
      </c>
    </row>
    <row r="33" spans="2:12">
      <c r="B33" s="76" t="s">
        <v>2805</v>
      </c>
      <c r="C33" s="73" t="s">
        <v>2822</v>
      </c>
      <c r="D33" s="73">
        <v>10</v>
      </c>
      <c r="E33" s="73" t="s">
        <v>288</v>
      </c>
      <c r="F33" s="73" t="s">
        <v>289</v>
      </c>
      <c r="G33" s="86" t="s">
        <v>135</v>
      </c>
      <c r="H33" s="87">
        <v>0</v>
      </c>
      <c r="I33" s="87">
        <v>0</v>
      </c>
      <c r="J33" s="83">
        <v>0.39520841299999998</v>
      </c>
      <c r="K33" s="84">
        <f t="shared" si="0"/>
        <v>7.1672000513687956E-7</v>
      </c>
      <c r="L33" s="84">
        <f>J33/'סכום נכסי הקרן'!$C$42</f>
        <v>6.5384810889932213E-8</v>
      </c>
    </row>
    <row r="34" spans="2:12">
      <c r="B34" s="76" t="s">
        <v>2805</v>
      </c>
      <c r="C34" s="73" t="s">
        <v>2823</v>
      </c>
      <c r="D34" s="73">
        <v>10</v>
      </c>
      <c r="E34" s="73" t="s">
        <v>288</v>
      </c>
      <c r="F34" s="73" t="s">
        <v>289</v>
      </c>
      <c r="G34" s="86" t="s">
        <v>137</v>
      </c>
      <c r="H34" s="87">
        <v>0</v>
      </c>
      <c r="I34" s="87">
        <v>0</v>
      </c>
      <c r="J34" s="83">
        <v>-5.9862999999999999E-5</v>
      </c>
      <c r="K34" s="84">
        <f t="shared" si="0"/>
        <v>-1.0856299677888948E-10</v>
      </c>
      <c r="L34" s="84">
        <f>J34/'סכום נכסי הקרן'!$C$42</f>
        <v>-9.9039666301436053E-12</v>
      </c>
    </row>
    <row r="35" spans="2:12">
      <c r="B35" s="76" t="s">
        <v>2805</v>
      </c>
      <c r="C35" s="73" t="s">
        <v>2824</v>
      </c>
      <c r="D35" s="73">
        <v>10</v>
      </c>
      <c r="E35" s="73" t="s">
        <v>288</v>
      </c>
      <c r="F35" s="73" t="s">
        <v>289</v>
      </c>
      <c r="G35" s="86" t="s">
        <v>132</v>
      </c>
      <c r="H35" s="87">
        <v>0</v>
      </c>
      <c r="I35" s="87">
        <v>0</v>
      </c>
      <c r="J35" s="83">
        <v>295.19077157900006</v>
      </c>
      <c r="K35" s="84">
        <f t="shared" si="0"/>
        <v>5.3533559601237634E-4</v>
      </c>
      <c r="L35" s="84">
        <f>J35/'סכום נכסי הקרן'!$C$42</f>
        <v>4.8837504823426158E-5</v>
      </c>
    </row>
    <row r="36" spans="2:12">
      <c r="B36" s="76" t="s">
        <v>2805</v>
      </c>
      <c r="C36" s="73" t="s">
        <v>2825</v>
      </c>
      <c r="D36" s="73">
        <v>10</v>
      </c>
      <c r="E36" s="73" t="s">
        <v>288</v>
      </c>
      <c r="F36" s="73" t="s">
        <v>289</v>
      </c>
      <c r="G36" s="86" t="s">
        <v>134</v>
      </c>
      <c r="H36" s="87">
        <v>0</v>
      </c>
      <c r="I36" s="87">
        <v>0</v>
      </c>
      <c r="J36" s="83">
        <v>0.29345787800000006</v>
      </c>
      <c r="K36" s="84">
        <f t="shared" si="0"/>
        <v>5.3219295164047487E-7</v>
      </c>
      <c r="L36" s="84">
        <f>J36/'סכום נכסי הקרן'!$C$42</f>
        <v>4.8550808196461153E-8</v>
      </c>
    </row>
    <row r="37" spans="2:12">
      <c r="B37" s="76" t="s">
        <v>2805</v>
      </c>
      <c r="C37" s="73" t="s">
        <v>2826</v>
      </c>
      <c r="D37" s="73">
        <v>10</v>
      </c>
      <c r="E37" s="73" t="s">
        <v>288</v>
      </c>
      <c r="F37" s="73" t="s">
        <v>289</v>
      </c>
      <c r="G37" s="86" t="s">
        <v>138</v>
      </c>
      <c r="H37" s="87">
        <v>0</v>
      </c>
      <c r="I37" s="87">
        <v>0</v>
      </c>
      <c r="J37" s="83">
        <v>91.950739921000007</v>
      </c>
      <c r="K37" s="84">
        <f t="shared" si="0"/>
        <v>1.6675488835942115E-4</v>
      </c>
      <c r="L37" s="84">
        <f>J37/'סכום נכסי הקרן'!$C$42</f>
        <v>1.5212686631050858E-5</v>
      </c>
    </row>
    <row r="38" spans="2:12">
      <c r="B38" s="76" t="s">
        <v>2805</v>
      </c>
      <c r="C38" s="73" t="s">
        <v>2827</v>
      </c>
      <c r="D38" s="73">
        <v>10</v>
      </c>
      <c r="E38" s="73" t="s">
        <v>288</v>
      </c>
      <c r="F38" s="73" t="s">
        <v>289</v>
      </c>
      <c r="G38" s="86" t="s">
        <v>2797</v>
      </c>
      <c r="H38" s="87">
        <v>0</v>
      </c>
      <c r="I38" s="87">
        <v>0</v>
      </c>
      <c r="J38" s="83">
        <v>42.755976703000002</v>
      </c>
      <c r="K38" s="84">
        <f t="shared" si="0"/>
        <v>7.7538996727295035E-5</v>
      </c>
      <c r="L38" s="84">
        <f>J38/'סכום נכסי הקרן'!$C$42</f>
        <v>7.073714423027737E-6</v>
      </c>
    </row>
    <row r="39" spans="2:12">
      <c r="B39" s="76" t="s">
        <v>2805</v>
      </c>
      <c r="C39" s="73" t="s">
        <v>2828</v>
      </c>
      <c r="D39" s="73">
        <v>10</v>
      </c>
      <c r="E39" s="73" t="s">
        <v>288</v>
      </c>
      <c r="F39" s="73" t="s">
        <v>289</v>
      </c>
      <c r="G39" s="86" t="s">
        <v>139</v>
      </c>
      <c r="H39" s="87">
        <v>0</v>
      </c>
      <c r="I39" s="87">
        <v>0</v>
      </c>
      <c r="J39" s="83">
        <v>40.361070472999998</v>
      </c>
      <c r="K39" s="84">
        <f t="shared" si="0"/>
        <v>7.3195776418703208E-5</v>
      </c>
      <c r="L39" s="84">
        <f>J39/'סכום נכסי הקרן'!$C$42</f>
        <v>6.6774918584345321E-6</v>
      </c>
    </row>
    <row r="40" spans="2:12">
      <c r="B40" s="76" t="s">
        <v>2805</v>
      </c>
      <c r="C40" s="73" t="s">
        <v>2829</v>
      </c>
      <c r="D40" s="73">
        <v>10</v>
      </c>
      <c r="E40" s="73" t="s">
        <v>288</v>
      </c>
      <c r="F40" s="73" t="s">
        <v>289</v>
      </c>
      <c r="G40" s="86" t="s">
        <v>136</v>
      </c>
      <c r="H40" s="87">
        <v>0</v>
      </c>
      <c r="I40" s="87">
        <v>0</v>
      </c>
      <c r="J40" s="83">
        <v>0.67325168599999996</v>
      </c>
      <c r="K40" s="84">
        <f t="shared" si="0"/>
        <v>1.2209581981958789E-6</v>
      </c>
      <c r="L40" s="84">
        <f>J40/'סכום נכסי הקרן'!$C$42</f>
        <v>1.1138536711878657E-7</v>
      </c>
    </row>
    <row r="41" spans="2:12">
      <c r="B41" s="76" t="s">
        <v>2805</v>
      </c>
      <c r="C41" s="73" t="s">
        <v>2830</v>
      </c>
      <c r="D41" s="73">
        <v>10</v>
      </c>
      <c r="E41" s="73" t="s">
        <v>288</v>
      </c>
      <c r="F41" s="73" t="s">
        <v>289</v>
      </c>
      <c r="G41" s="86" t="s">
        <v>130</v>
      </c>
      <c r="H41" s="87">
        <v>0</v>
      </c>
      <c r="I41" s="87">
        <v>0</v>
      </c>
      <c r="J41" s="83">
        <v>21.538091574999999</v>
      </c>
      <c r="K41" s="84">
        <f t="shared" si="0"/>
        <v>3.9059849427528715E-5</v>
      </c>
      <c r="L41" s="84">
        <f>J41/'סכום נכסי הקרן'!$C$42</f>
        <v>3.5633453090519542E-6</v>
      </c>
    </row>
    <row r="42" spans="2:12">
      <c r="B42" s="76" t="s">
        <v>2805</v>
      </c>
      <c r="C42" s="73" t="s">
        <v>2831</v>
      </c>
      <c r="D42" s="73">
        <v>10</v>
      </c>
      <c r="E42" s="73" t="s">
        <v>288</v>
      </c>
      <c r="F42" s="73" t="s">
        <v>289</v>
      </c>
      <c r="G42" s="86" t="s">
        <v>138</v>
      </c>
      <c r="H42" s="87">
        <v>0</v>
      </c>
      <c r="I42" s="87">
        <v>0</v>
      </c>
      <c r="J42" s="83">
        <v>2.5172500000000002</v>
      </c>
      <c r="K42" s="84">
        <f t="shared" si="0"/>
        <v>4.5650936912894369E-6</v>
      </c>
      <c r="L42" s="84">
        <f>J42/'סכום נכסי הקרן'!$C$42</f>
        <v>4.164635918635717E-7</v>
      </c>
    </row>
    <row r="43" spans="2:12">
      <c r="B43" s="76" t="s">
        <v>2805</v>
      </c>
      <c r="C43" s="73" t="s">
        <v>2832</v>
      </c>
      <c r="D43" s="73">
        <v>10</v>
      </c>
      <c r="E43" s="73" t="s">
        <v>288</v>
      </c>
      <c r="F43" s="73" t="s">
        <v>289</v>
      </c>
      <c r="G43" s="86" t="s">
        <v>133</v>
      </c>
      <c r="H43" s="87">
        <v>0</v>
      </c>
      <c r="I43" s="87">
        <v>0</v>
      </c>
      <c r="J43" s="83">
        <v>368.24372555399987</v>
      </c>
      <c r="K43" s="84">
        <f t="shared" si="0"/>
        <v>6.6781889299175024E-4</v>
      </c>
      <c r="L43" s="84">
        <f>J43/'סכום נכסי הקרן'!$C$42</f>
        <v>6.0923668537269678E-5</v>
      </c>
    </row>
    <row r="44" spans="2:12">
      <c r="B44" s="76" t="s">
        <v>2808</v>
      </c>
      <c r="C44" s="73" t="s">
        <v>2833</v>
      </c>
      <c r="D44" s="73">
        <v>20</v>
      </c>
      <c r="E44" s="73" t="s">
        <v>288</v>
      </c>
      <c r="F44" s="73" t="s">
        <v>289</v>
      </c>
      <c r="G44" s="86" t="s">
        <v>138</v>
      </c>
      <c r="H44" s="87">
        <v>0</v>
      </c>
      <c r="I44" s="87">
        <v>0</v>
      </c>
      <c r="J44" s="83">
        <v>1801.0696126980001</v>
      </c>
      <c r="K44" s="84">
        <f t="shared" si="0"/>
        <v>3.266283256132982E-3</v>
      </c>
      <c r="L44" s="84">
        <f>J44/'סכום נכסי הקרן'!$C$42</f>
        <v>2.9797593409496118E-4</v>
      </c>
    </row>
    <row r="45" spans="2:12">
      <c r="B45" s="76" t="s">
        <v>2808</v>
      </c>
      <c r="C45" s="73" t="s">
        <v>2834</v>
      </c>
      <c r="D45" s="73">
        <v>20</v>
      </c>
      <c r="E45" s="73" t="s">
        <v>288</v>
      </c>
      <c r="F45" s="73" t="s">
        <v>289</v>
      </c>
      <c r="G45" s="86" t="s">
        <v>136</v>
      </c>
      <c r="H45" s="87">
        <v>0</v>
      </c>
      <c r="I45" s="87">
        <v>0</v>
      </c>
      <c r="J45" s="83">
        <v>8.4530000000000002E-6</v>
      </c>
      <c r="K45" s="84">
        <f t="shared" si="0"/>
        <v>1.5329719722899833E-11</v>
      </c>
      <c r="L45" s="84">
        <f>J45/'סכום נכסי הקרן'!$C$42</f>
        <v>1.3984970670464878E-12</v>
      </c>
    </row>
    <row r="46" spans="2:12">
      <c r="B46" s="76" t="s">
        <v>2808</v>
      </c>
      <c r="C46" s="73" t="s">
        <v>2835</v>
      </c>
      <c r="D46" s="73">
        <v>20</v>
      </c>
      <c r="E46" s="73" t="s">
        <v>288</v>
      </c>
      <c r="F46" s="73" t="s">
        <v>289</v>
      </c>
      <c r="G46" s="86" t="s">
        <v>132</v>
      </c>
      <c r="H46" s="87">
        <v>0</v>
      </c>
      <c r="I46" s="87">
        <v>0</v>
      </c>
      <c r="J46" s="83">
        <v>51.687810247999991</v>
      </c>
      <c r="K46" s="84">
        <f t="shared" si="0"/>
        <v>9.3737092652581286E-5</v>
      </c>
      <c r="L46" s="84">
        <f>J46/'סכום נכסי הקרן'!$C$42</f>
        <v>8.5514315667672284E-6</v>
      </c>
    </row>
    <row r="47" spans="2:12">
      <c r="B47" s="76" t="s">
        <v>2808</v>
      </c>
      <c r="C47" s="73" t="s">
        <v>2836</v>
      </c>
      <c r="D47" s="73">
        <v>20</v>
      </c>
      <c r="E47" s="73" t="s">
        <v>288</v>
      </c>
      <c r="F47" s="73" t="s">
        <v>289</v>
      </c>
      <c r="G47" s="86" t="s">
        <v>139</v>
      </c>
      <c r="H47" s="87">
        <v>0</v>
      </c>
      <c r="I47" s="87">
        <v>0</v>
      </c>
      <c r="J47" s="83">
        <v>0.100182121</v>
      </c>
      <c r="K47" s="84">
        <f t="shared" si="0"/>
        <v>1.8168269681481577E-7</v>
      </c>
      <c r="L47" s="84">
        <f>J47/'סכום נכסי הקרן'!$C$42</f>
        <v>1.657451820525214E-8</v>
      </c>
    </row>
    <row r="48" spans="2:12">
      <c r="B48" s="76" t="s">
        <v>2808</v>
      </c>
      <c r="C48" s="73" t="s">
        <v>2837</v>
      </c>
      <c r="D48" s="73">
        <v>20</v>
      </c>
      <c r="E48" s="73" t="s">
        <v>288</v>
      </c>
      <c r="F48" s="73" t="s">
        <v>289</v>
      </c>
      <c r="G48" s="86" t="s">
        <v>134</v>
      </c>
      <c r="H48" s="87">
        <v>0</v>
      </c>
      <c r="I48" s="87">
        <v>0</v>
      </c>
      <c r="J48" s="83">
        <v>1227.4918379989999</v>
      </c>
      <c r="K48" s="84">
        <f t="shared" si="0"/>
        <v>2.2260861041845307E-3</v>
      </c>
      <c r="L48" s="84">
        <f>J48/'סכום נכסי הקרן'!$C$42</f>
        <v>2.0308100500001229E-4</v>
      </c>
    </row>
    <row r="49" spans="2:12">
      <c r="B49" s="76" t="s">
        <v>2808</v>
      </c>
      <c r="C49" s="73" t="s">
        <v>2838</v>
      </c>
      <c r="D49" s="73">
        <v>20</v>
      </c>
      <c r="E49" s="73" t="s">
        <v>288</v>
      </c>
      <c r="F49" s="73" t="s">
        <v>289</v>
      </c>
      <c r="G49" s="86" t="s">
        <v>133</v>
      </c>
      <c r="H49" s="87">
        <v>0</v>
      </c>
      <c r="I49" s="87">
        <v>0</v>
      </c>
      <c r="J49" s="83">
        <v>7.4456934970000006</v>
      </c>
      <c r="K49" s="84">
        <f t="shared" si="0"/>
        <v>1.3502945043372524E-5</v>
      </c>
      <c r="L49" s="84">
        <f>J49/'סכום נכסי הקרן'!$C$42</f>
        <v>1.2318443768699406E-6</v>
      </c>
    </row>
    <row r="50" spans="2:12">
      <c r="B50" s="76" t="s">
        <v>2808</v>
      </c>
      <c r="C50" s="73" t="s">
        <v>2839</v>
      </c>
      <c r="D50" s="73">
        <v>20</v>
      </c>
      <c r="E50" s="73" t="s">
        <v>288</v>
      </c>
      <c r="F50" s="73" t="s">
        <v>289</v>
      </c>
      <c r="G50" s="86" t="s">
        <v>132</v>
      </c>
      <c r="H50" s="87">
        <v>0</v>
      </c>
      <c r="I50" s="87">
        <v>0</v>
      </c>
      <c r="J50" s="83">
        <v>3.2134630330000005</v>
      </c>
      <c r="K50" s="84">
        <f t="shared" si="0"/>
        <v>5.827692847011668E-6</v>
      </c>
      <c r="L50" s="84">
        <f>J50/'סכום נכסי הקרן'!$C$42</f>
        <v>5.316477731826348E-7</v>
      </c>
    </row>
    <row r="51" spans="2:12">
      <c r="B51" s="76" t="s">
        <v>2808</v>
      </c>
      <c r="C51" s="73" t="s">
        <v>2840</v>
      </c>
      <c r="D51" s="73">
        <v>20</v>
      </c>
      <c r="E51" s="73" t="s">
        <v>288</v>
      </c>
      <c r="F51" s="73" t="s">
        <v>289</v>
      </c>
      <c r="G51" s="86" t="s">
        <v>130</v>
      </c>
      <c r="H51" s="87">
        <v>0</v>
      </c>
      <c r="I51" s="87">
        <v>0</v>
      </c>
      <c r="J51" s="83">
        <v>22159.485872706999</v>
      </c>
      <c r="K51" s="84">
        <f t="shared" si="0"/>
        <v>4.0186762999190433E-2</v>
      </c>
      <c r="L51" s="84">
        <f>J51/'סכום נכסי הקרן'!$C$42</f>
        <v>3.6661511889552606E-3</v>
      </c>
    </row>
    <row r="52" spans="2:12">
      <c r="B52" s="76" t="s">
        <v>2841</v>
      </c>
      <c r="C52" s="73" t="s">
        <v>2842</v>
      </c>
      <c r="D52" s="73">
        <v>85</v>
      </c>
      <c r="E52" s="73" t="s">
        <v>708</v>
      </c>
      <c r="F52" s="73" t="s">
        <v>650</v>
      </c>
      <c r="G52" s="86" t="s">
        <v>130</v>
      </c>
      <c r="H52" s="87">
        <v>0</v>
      </c>
      <c r="I52" s="87">
        <v>0</v>
      </c>
      <c r="J52" s="83">
        <v>2556.162454758</v>
      </c>
      <c r="K52" s="84">
        <f t="shared" si="0"/>
        <v>4.6356623681107021E-3</v>
      </c>
      <c r="L52" s="84">
        <f>J52/'סכום נכסי הקרן'!$C$42</f>
        <v>4.2290141912615798E-4</v>
      </c>
    </row>
    <row r="53" spans="2:12">
      <c r="B53" s="76" t="s">
        <v>2841</v>
      </c>
      <c r="C53" s="73" t="s">
        <v>2843</v>
      </c>
      <c r="D53" s="73">
        <v>85</v>
      </c>
      <c r="E53" s="73" t="s">
        <v>708</v>
      </c>
      <c r="F53" s="73" t="s">
        <v>650</v>
      </c>
      <c r="G53" s="86" t="s">
        <v>132</v>
      </c>
      <c r="H53" s="87">
        <v>0</v>
      </c>
      <c r="I53" s="87">
        <v>0</v>
      </c>
      <c r="J53" s="83">
        <v>60.056129994000003</v>
      </c>
      <c r="K53" s="84">
        <f t="shared" si="0"/>
        <v>1.0891324268899304E-4</v>
      </c>
      <c r="L53" s="84">
        <f>J53/'סכום נכסי הקרן'!$C$42</f>
        <v>9.9359188045394067E-6</v>
      </c>
    </row>
    <row r="54" spans="2:12">
      <c r="B54" s="72"/>
      <c r="C54" s="73"/>
      <c r="D54" s="73"/>
      <c r="E54" s="73"/>
      <c r="F54" s="73"/>
      <c r="G54" s="73"/>
      <c r="H54" s="73"/>
      <c r="I54" s="73"/>
      <c r="J54" s="73"/>
      <c r="K54" s="84"/>
      <c r="L54" s="73"/>
    </row>
    <row r="55" spans="2:12">
      <c r="B55" s="118" t="s">
        <v>219</v>
      </c>
      <c r="C55" s="119"/>
      <c r="D55" s="120"/>
      <c r="E55" s="120"/>
      <c r="F55" s="120"/>
      <c r="G55" s="120"/>
      <c r="H55" s="120"/>
      <c r="I55" s="120"/>
      <c r="J55" s="120"/>
      <c r="K55" s="120"/>
      <c r="L55" s="120"/>
    </row>
    <row r="56" spans="2:12">
      <c r="B56" s="121"/>
      <c r="C56" s="119"/>
      <c r="D56" s="120"/>
      <c r="E56" s="120"/>
      <c r="F56" s="120"/>
      <c r="G56" s="120"/>
      <c r="H56" s="120"/>
      <c r="I56" s="120"/>
      <c r="J56" s="120"/>
      <c r="K56" s="120"/>
      <c r="L56" s="120"/>
    </row>
    <row r="57" spans="2:12">
      <c r="B57" s="119"/>
      <c r="C57" s="119"/>
      <c r="D57" s="120"/>
      <c r="E57" s="120"/>
      <c r="F57" s="120"/>
      <c r="G57" s="120"/>
      <c r="H57" s="120"/>
      <c r="I57" s="120"/>
      <c r="J57" s="120"/>
      <c r="K57" s="120"/>
      <c r="L57" s="120"/>
    </row>
    <row r="58" spans="2:12">
      <c r="B58" s="119"/>
      <c r="C58" s="119"/>
      <c r="D58" s="120"/>
      <c r="E58" s="120"/>
      <c r="F58" s="120"/>
      <c r="G58" s="120"/>
      <c r="H58" s="120"/>
      <c r="I58" s="120"/>
      <c r="J58" s="120"/>
      <c r="K58" s="120"/>
      <c r="L58" s="120"/>
    </row>
    <row r="59" spans="2:12">
      <c r="B59" s="119"/>
      <c r="C59" s="119"/>
      <c r="D59" s="120"/>
      <c r="E59" s="120"/>
      <c r="F59" s="120"/>
      <c r="G59" s="120"/>
      <c r="H59" s="120"/>
      <c r="I59" s="120"/>
      <c r="J59" s="120"/>
      <c r="K59" s="120"/>
      <c r="L59" s="120"/>
    </row>
    <row r="60" spans="2:12">
      <c r="B60" s="119"/>
      <c r="C60" s="119"/>
      <c r="D60" s="120"/>
      <c r="E60" s="120"/>
      <c r="F60" s="120"/>
      <c r="G60" s="120"/>
      <c r="H60" s="120"/>
      <c r="I60" s="120"/>
      <c r="J60" s="120"/>
      <c r="K60" s="120"/>
      <c r="L60" s="120"/>
    </row>
    <row r="61" spans="2:12">
      <c r="B61" s="119"/>
      <c r="C61" s="119"/>
      <c r="D61" s="120"/>
      <c r="E61" s="120"/>
      <c r="F61" s="120"/>
      <c r="G61" s="120"/>
      <c r="H61" s="120"/>
      <c r="I61" s="120"/>
      <c r="J61" s="120"/>
      <c r="K61" s="120"/>
      <c r="L61" s="120"/>
    </row>
    <row r="62" spans="2:12">
      <c r="B62" s="119"/>
      <c r="C62" s="119"/>
      <c r="D62" s="120"/>
      <c r="E62" s="120"/>
      <c r="F62" s="120"/>
      <c r="G62" s="120"/>
      <c r="H62" s="120"/>
      <c r="I62" s="120"/>
      <c r="J62" s="120"/>
      <c r="K62" s="120"/>
      <c r="L62" s="120"/>
    </row>
    <row r="63" spans="2:12">
      <c r="B63" s="119"/>
      <c r="C63" s="119"/>
      <c r="D63" s="120"/>
      <c r="E63" s="120"/>
      <c r="F63" s="120"/>
      <c r="G63" s="120"/>
      <c r="H63" s="120"/>
      <c r="I63" s="120"/>
      <c r="J63" s="120"/>
      <c r="K63" s="120"/>
      <c r="L63" s="120"/>
    </row>
    <row r="64" spans="2:12">
      <c r="B64" s="119"/>
      <c r="C64" s="119"/>
      <c r="D64" s="120"/>
      <c r="E64" s="120"/>
      <c r="F64" s="120"/>
      <c r="G64" s="120"/>
      <c r="H64" s="120"/>
      <c r="I64" s="120"/>
      <c r="J64" s="120"/>
      <c r="K64" s="120"/>
      <c r="L64" s="120"/>
    </row>
    <row r="65" spans="2:12">
      <c r="B65" s="119"/>
      <c r="C65" s="119"/>
      <c r="D65" s="120"/>
      <c r="E65" s="120"/>
      <c r="F65" s="120"/>
      <c r="G65" s="120"/>
      <c r="H65" s="120"/>
      <c r="I65" s="120"/>
      <c r="J65" s="120"/>
      <c r="K65" s="120"/>
      <c r="L65" s="120"/>
    </row>
    <row r="66" spans="2:12">
      <c r="B66" s="119"/>
      <c r="C66" s="119"/>
      <c r="D66" s="120"/>
      <c r="E66" s="120"/>
      <c r="F66" s="120"/>
      <c r="G66" s="120"/>
      <c r="H66" s="120"/>
      <c r="I66" s="120"/>
      <c r="J66" s="120"/>
      <c r="K66" s="120"/>
      <c r="L66" s="120"/>
    </row>
    <row r="67" spans="2:12">
      <c r="B67" s="119"/>
      <c r="C67" s="119"/>
      <c r="D67" s="120"/>
      <c r="E67" s="120"/>
      <c r="F67" s="120"/>
      <c r="G67" s="120"/>
      <c r="H67" s="120"/>
      <c r="I67" s="120"/>
      <c r="J67" s="120"/>
      <c r="K67" s="120"/>
      <c r="L67" s="120"/>
    </row>
    <row r="68" spans="2:12">
      <c r="B68" s="119"/>
      <c r="C68" s="119"/>
      <c r="D68" s="120"/>
      <c r="E68" s="120"/>
      <c r="F68" s="120"/>
      <c r="G68" s="120"/>
      <c r="H68" s="120"/>
      <c r="I68" s="120"/>
      <c r="J68" s="120"/>
      <c r="K68" s="120"/>
      <c r="L68" s="120"/>
    </row>
    <row r="69" spans="2:12">
      <c r="B69" s="119"/>
      <c r="C69" s="119"/>
      <c r="D69" s="120"/>
      <c r="E69" s="120"/>
      <c r="F69" s="120"/>
      <c r="G69" s="120"/>
      <c r="H69" s="120"/>
      <c r="I69" s="120"/>
      <c r="J69" s="120"/>
      <c r="K69" s="120"/>
      <c r="L69" s="120"/>
    </row>
    <row r="70" spans="2:12">
      <c r="B70" s="119"/>
      <c r="C70" s="119"/>
      <c r="D70" s="120"/>
      <c r="E70" s="120"/>
      <c r="F70" s="120"/>
      <c r="G70" s="120"/>
      <c r="H70" s="120"/>
      <c r="I70" s="120"/>
      <c r="J70" s="120"/>
      <c r="K70" s="120"/>
      <c r="L70" s="120"/>
    </row>
    <row r="71" spans="2:12">
      <c r="B71" s="119"/>
      <c r="C71" s="119"/>
      <c r="D71" s="120"/>
      <c r="E71" s="120"/>
      <c r="F71" s="120"/>
      <c r="G71" s="120"/>
      <c r="H71" s="120"/>
      <c r="I71" s="120"/>
      <c r="J71" s="120"/>
      <c r="K71" s="120"/>
      <c r="L71" s="120"/>
    </row>
    <row r="72" spans="2:12">
      <c r="B72" s="119"/>
      <c r="C72" s="119"/>
      <c r="D72" s="120"/>
      <c r="E72" s="120"/>
      <c r="F72" s="120"/>
      <c r="G72" s="120"/>
      <c r="H72" s="120"/>
      <c r="I72" s="120"/>
      <c r="J72" s="120"/>
      <c r="K72" s="120"/>
      <c r="L72" s="120"/>
    </row>
    <row r="73" spans="2:12">
      <c r="B73" s="119"/>
      <c r="C73" s="119"/>
      <c r="D73" s="120"/>
      <c r="E73" s="120"/>
      <c r="F73" s="120"/>
      <c r="G73" s="120"/>
      <c r="H73" s="120"/>
      <c r="I73" s="120"/>
      <c r="J73" s="120"/>
      <c r="K73" s="120"/>
      <c r="L73" s="120"/>
    </row>
    <row r="74" spans="2:12">
      <c r="B74" s="119"/>
      <c r="C74" s="119"/>
      <c r="D74" s="120"/>
      <c r="E74" s="120"/>
      <c r="F74" s="120"/>
      <c r="G74" s="120"/>
      <c r="H74" s="120"/>
      <c r="I74" s="120"/>
      <c r="J74" s="120"/>
      <c r="K74" s="120"/>
      <c r="L74" s="120"/>
    </row>
    <row r="75" spans="2:12">
      <c r="B75" s="119"/>
      <c r="C75" s="119"/>
      <c r="D75" s="120"/>
      <c r="E75" s="120"/>
      <c r="F75" s="120"/>
      <c r="G75" s="120"/>
      <c r="H75" s="120"/>
      <c r="I75" s="120"/>
      <c r="J75" s="120"/>
      <c r="K75" s="120"/>
      <c r="L75" s="120"/>
    </row>
    <row r="76" spans="2:12">
      <c r="B76" s="119"/>
      <c r="C76" s="119"/>
      <c r="D76" s="120"/>
      <c r="E76" s="120"/>
      <c r="F76" s="120"/>
      <c r="G76" s="120"/>
      <c r="H76" s="120"/>
      <c r="I76" s="120"/>
      <c r="J76" s="120"/>
      <c r="K76" s="120"/>
      <c r="L76" s="120"/>
    </row>
    <row r="77" spans="2:12">
      <c r="B77" s="119"/>
      <c r="C77" s="119"/>
      <c r="D77" s="120"/>
      <c r="E77" s="120"/>
      <c r="F77" s="120"/>
      <c r="G77" s="120"/>
      <c r="H77" s="120"/>
      <c r="I77" s="120"/>
      <c r="J77" s="120"/>
      <c r="K77" s="120"/>
      <c r="L77" s="120"/>
    </row>
    <row r="78" spans="2:12">
      <c r="B78" s="119"/>
      <c r="C78" s="119"/>
      <c r="D78" s="120"/>
      <c r="E78" s="120"/>
      <c r="F78" s="120"/>
      <c r="G78" s="120"/>
      <c r="H78" s="120"/>
      <c r="I78" s="120"/>
      <c r="J78" s="120"/>
      <c r="K78" s="120"/>
      <c r="L78" s="120"/>
    </row>
    <row r="79" spans="2:12">
      <c r="B79" s="119"/>
      <c r="C79" s="119"/>
      <c r="D79" s="120"/>
      <c r="E79" s="120"/>
      <c r="F79" s="120"/>
      <c r="G79" s="120"/>
      <c r="H79" s="120"/>
      <c r="I79" s="120"/>
      <c r="J79" s="120"/>
      <c r="K79" s="120"/>
      <c r="L79" s="120"/>
    </row>
    <row r="80" spans="2:12">
      <c r="B80" s="119"/>
      <c r="C80" s="119"/>
      <c r="D80" s="120"/>
      <c r="E80" s="120"/>
      <c r="F80" s="120"/>
      <c r="G80" s="120"/>
      <c r="H80" s="120"/>
      <c r="I80" s="120"/>
      <c r="J80" s="120"/>
      <c r="K80" s="120"/>
      <c r="L80" s="120"/>
    </row>
    <row r="81" spans="2:12">
      <c r="B81" s="119"/>
      <c r="C81" s="119"/>
      <c r="D81" s="120"/>
      <c r="E81" s="120"/>
      <c r="F81" s="120"/>
      <c r="G81" s="120"/>
      <c r="H81" s="120"/>
      <c r="I81" s="120"/>
      <c r="J81" s="120"/>
      <c r="K81" s="120"/>
      <c r="L81" s="120"/>
    </row>
    <row r="82" spans="2:12">
      <c r="B82" s="119"/>
      <c r="C82" s="119"/>
      <c r="D82" s="120"/>
      <c r="E82" s="120"/>
      <c r="F82" s="120"/>
      <c r="G82" s="120"/>
      <c r="H82" s="120"/>
      <c r="I82" s="120"/>
      <c r="J82" s="120"/>
      <c r="K82" s="120"/>
      <c r="L82" s="120"/>
    </row>
    <row r="83" spans="2:12">
      <c r="B83" s="119"/>
      <c r="C83" s="119"/>
      <c r="D83" s="120"/>
      <c r="E83" s="120"/>
      <c r="F83" s="120"/>
      <c r="G83" s="120"/>
      <c r="H83" s="120"/>
      <c r="I83" s="120"/>
      <c r="J83" s="120"/>
      <c r="K83" s="120"/>
      <c r="L83" s="120"/>
    </row>
    <row r="84" spans="2:12">
      <c r="B84" s="119"/>
      <c r="C84" s="119"/>
      <c r="D84" s="120"/>
      <c r="E84" s="120"/>
      <c r="F84" s="120"/>
      <c r="G84" s="120"/>
      <c r="H84" s="120"/>
      <c r="I84" s="120"/>
      <c r="J84" s="120"/>
      <c r="K84" s="120"/>
      <c r="L84" s="120"/>
    </row>
    <row r="85" spans="2:12">
      <c r="B85" s="119"/>
      <c r="C85" s="119"/>
      <c r="D85" s="120"/>
      <c r="E85" s="120"/>
      <c r="F85" s="120"/>
      <c r="G85" s="120"/>
      <c r="H85" s="120"/>
      <c r="I85" s="120"/>
      <c r="J85" s="120"/>
      <c r="K85" s="120"/>
      <c r="L85" s="120"/>
    </row>
    <row r="86" spans="2:12">
      <c r="B86" s="119"/>
      <c r="C86" s="119"/>
      <c r="D86" s="120"/>
      <c r="E86" s="120"/>
      <c r="F86" s="120"/>
      <c r="G86" s="120"/>
      <c r="H86" s="120"/>
      <c r="I86" s="120"/>
      <c r="J86" s="120"/>
      <c r="K86" s="120"/>
      <c r="L86" s="120"/>
    </row>
    <row r="87" spans="2:12">
      <c r="B87" s="119"/>
      <c r="C87" s="119"/>
      <c r="D87" s="120"/>
      <c r="E87" s="120"/>
      <c r="F87" s="120"/>
      <c r="G87" s="120"/>
      <c r="H87" s="120"/>
      <c r="I87" s="120"/>
      <c r="J87" s="120"/>
      <c r="K87" s="120"/>
      <c r="L87" s="120"/>
    </row>
    <row r="88" spans="2:12">
      <c r="B88" s="119"/>
      <c r="C88" s="119"/>
      <c r="D88" s="120"/>
      <c r="E88" s="120"/>
      <c r="F88" s="120"/>
      <c r="G88" s="120"/>
      <c r="H88" s="120"/>
      <c r="I88" s="120"/>
      <c r="J88" s="120"/>
      <c r="K88" s="120"/>
      <c r="L88" s="120"/>
    </row>
    <row r="89" spans="2:12">
      <c r="B89" s="119"/>
      <c r="C89" s="119"/>
      <c r="D89" s="120"/>
      <c r="E89" s="120"/>
      <c r="F89" s="120"/>
      <c r="G89" s="120"/>
      <c r="H89" s="120"/>
      <c r="I89" s="120"/>
      <c r="J89" s="120"/>
      <c r="K89" s="120"/>
      <c r="L89" s="120"/>
    </row>
    <row r="90" spans="2:12">
      <c r="B90" s="119"/>
      <c r="C90" s="119"/>
      <c r="D90" s="120"/>
      <c r="E90" s="120"/>
      <c r="F90" s="120"/>
      <c r="G90" s="120"/>
      <c r="H90" s="120"/>
      <c r="I90" s="120"/>
      <c r="J90" s="120"/>
      <c r="K90" s="120"/>
      <c r="L90" s="120"/>
    </row>
    <row r="91" spans="2:12">
      <c r="B91" s="119"/>
      <c r="C91" s="119"/>
      <c r="D91" s="120"/>
      <c r="E91" s="120"/>
      <c r="F91" s="120"/>
      <c r="G91" s="120"/>
      <c r="H91" s="120"/>
      <c r="I91" s="120"/>
      <c r="J91" s="120"/>
      <c r="K91" s="120"/>
      <c r="L91" s="120"/>
    </row>
    <row r="92" spans="2:12">
      <c r="B92" s="119"/>
      <c r="C92" s="119"/>
      <c r="D92" s="120"/>
      <c r="E92" s="120"/>
      <c r="F92" s="120"/>
      <c r="G92" s="120"/>
      <c r="H92" s="120"/>
      <c r="I92" s="120"/>
      <c r="J92" s="120"/>
      <c r="K92" s="120"/>
      <c r="L92" s="120"/>
    </row>
    <row r="93" spans="2:12">
      <c r="B93" s="119"/>
      <c r="C93" s="119"/>
      <c r="D93" s="120"/>
      <c r="E93" s="120"/>
      <c r="F93" s="120"/>
      <c r="G93" s="120"/>
      <c r="H93" s="120"/>
      <c r="I93" s="120"/>
      <c r="J93" s="120"/>
      <c r="K93" s="120"/>
      <c r="L93" s="120"/>
    </row>
    <row r="94" spans="2:12">
      <c r="B94" s="119"/>
      <c r="C94" s="119"/>
      <c r="D94" s="120"/>
      <c r="E94" s="120"/>
      <c r="F94" s="120"/>
      <c r="G94" s="120"/>
      <c r="H94" s="120"/>
      <c r="I94" s="120"/>
      <c r="J94" s="120"/>
      <c r="K94" s="120"/>
      <c r="L94" s="120"/>
    </row>
    <row r="95" spans="2:12">
      <c r="B95" s="119"/>
      <c r="C95" s="119"/>
      <c r="D95" s="120"/>
      <c r="E95" s="120"/>
      <c r="F95" s="120"/>
      <c r="G95" s="120"/>
      <c r="H95" s="120"/>
      <c r="I95" s="120"/>
      <c r="J95" s="120"/>
      <c r="K95" s="120"/>
      <c r="L95" s="120"/>
    </row>
    <row r="96" spans="2:12">
      <c r="B96" s="119"/>
      <c r="C96" s="119"/>
      <c r="D96" s="120"/>
      <c r="E96" s="120"/>
      <c r="F96" s="120"/>
      <c r="G96" s="120"/>
      <c r="H96" s="120"/>
      <c r="I96" s="120"/>
      <c r="J96" s="120"/>
      <c r="K96" s="120"/>
      <c r="L96" s="120"/>
    </row>
    <row r="97" spans="2:12">
      <c r="B97" s="119"/>
      <c r="C97" s="119"/>
      <c r="D97" s="120"/>
      <c r="E97" s="120"/>
      <c r="F97" s="120"/>
      <c r="G97" s="120"/>
      <c r="H97" s="120"/>
      <c r="I97" s="120"/>
      <c r="J97" s="120"/>
      <c r="K97" s="120"/>
      <c r="L97" s="120"/>
    </row>
    <row r="98" spans="2:12">
      <c r="B98" s="119"/>
      <c r="C98" s="119"/>
      <c r="D98" s="120"/>
      <c r="E98" s="120"/>
      <c r="F98" s="120"/>
      <c r="G98" s="120"/>
      <c r="H98" s="120"/>
      <c r="I98" s="120"/>
      <c r="J98" s="120"/>
      <c r="K98" s="120"/>
      <c r="L98" s="120"/>
    </row>
    <row r="99" spans="2:12">
      <c r="B99" s="119"/>
      <c r="C99" s="119"/>
      <c r="D99" s="120"/>
      <c r="E99" s="120"/>
      <c r="F99" s="120"/>
      <c r="G99" s="120"/>
      <c r="H99" s="120"/>
      <c r="I99" s="120"/>
      <c r="J99" s="120"/>
      <c r="K99" s="120"/>
      <c r="L99" s="120"/>
    </row>
    <row r="100" spans="2:12">
      <c r="B100" s="119"/>
      <c r="C100" s="119"/>
      <c r="D100" s="120"/>
      <c r="E100" s="120"/>
      <c r="F100" s="120"/>
      <c r="G100" s="120"/>
      <c r="H100" s="120"/>
      <c r="I100" s="120"/>
      <c r="J100" s="120"/>
      <c r="K100" s="120"/>
      <c r="L100" s="120"/>
    </row>
    <row r="101" spans="2:12">
      <c r="B101" s="119"/>
      <c r="C101" s="119"/>
      <c r="D101" s="120"/>
      <c r="E101" s="120"/>
      <c r="F101" s="120"/>
      <c r="G101" s="120"/>
      <c r="H101" s="120"/>
      <c r="I101" s="120"/>
      <c r="J101" s="120"/>
      <c r="K101" s="120"/>
      <c r="L101" s="120"/>
    </row>
    <row r="102" spans="2:12">
      <c r="B102" s="119"/>
      <c r="C102" s="119"/>
      <c r="D102" s="120"/>
      <c r="E102" s="120"/>
      <c r="F102" s="120"/>
      <c r="G102" s="120"/>
      <c r="H102" s="120"/>
      <c r="I102" s="120"/>
      <c r="J102" s="120"/>
      <c r="K102" s="120"/>
      <c r="L102" s="120"/>
    </row>
    <row r="103" spans="2:12">
      <c r="B103" s="119"/>
      <c r="C103" s="119"/>
      <c r="D103" s="120"/>
      <c r="E103" s="120"/>
      <c r="F103" s="120"/>
      <c r="G103" s="120"/>
      <c r="H103" s="120"/>
      <c r="I103" s="120"/>
      <c r="J103" s="120"/>
      <c r="K103" s="120"/>
      <c r="L103" s="120"/>
    </row>
    <row r="104" spans="2:12">
      <c r="B104" s="119"/>
      <c r="C104" s="119"/>
      <c r="D104" s="120"/>
      <c r="E104" s="120"/>
      <c r="F104" s="120"/>
      <c r="G104" s="120"/>
      <c r="H104" s="120"/>
      <c r="I104" s="120"/>
      <c r="J104" s="120"/>
      <c r="K104" s="120"/>
      <c r="L104" s="120"/>
    </row>
    <row r="105" spans="2:12">
      <c r="B105" s="119"/>
      <c r="C105" s="119"/>
      <c r="D105" s="120"/>
      <c r="E105" s="120"/>
      <c r="F105" s="120"/>
      <c r="G105" s="120"/>
      <c r="H105" s="120"/>
      <c r="I105" s="120"/>
      <c r="J105" s="120"/>
      <c r="K105" s="120"/>
      <c r="L105" s="120"/>
    </row>
    <row r="106" spans="2:12">
      <c r="B106" s="119"/>
      <c r="C106" s="119"/>
      <c r="D106" s="120"/>
      <c r="E106" s="120"/>
      <c r="F106" s="120"/>
      <c r="G106" s="120"/>
      <c r="H106" s="120"/>
      <c r="I106" s="120"/>
      <c r="J106" s="120"/>
      <c r="K106" s="120"/>
      <c r="L106" s="120"/>
    </row>
    <row r="107" spans="2:12">
      <c r="B107" s="119"/>
      <c r="C107" s="119"/>
      <c r="D107" s="120"/>
      <c r="E107" s="120"/>
      <c r="F107" s="120"/>
      <c r="G107" s="120"/>
      <c r="H107" s="120"/>
      <c r="I107" s="120"/>
      <c r="J107" s="120"/>
      <c r="K107" s="120"/>
      <c r="L107" s="120"/>
    </row>
    <row r="108" spans="2:12">
      <c r="B108" s="119"/>
      <c r="C108" s="119"/>
      <c r="D108" s="120"/>
      <c r="E108" s="120"/>
      <c r="F108" s="120"/>
      <c r="G108" s="120"/>
      <c r="H108" s="120"/>
      <c r="I108" s="120"/>
      <c r="J108" s="120"/>
      <c r="K108" s="120"/>
      <c r="L108" s="120"/>
    </row>
    <row r="109" spans="2:12">
      <c r="B109" s="119"/>
      <c r="C109" s="119"/>
      <c r="D109" s="120"/>
      <c r="E109" s="120"/>
      <c r="F109" s="120"/>
      <c r="G109" s="120"/>
      <c r="H109" s="120"/>
      <c r="I109" s="120"/>
      <c r="J109" s="120"/>
      <c r="K109" s="120"/>
      <c r="L109" s="120"/>
    </row>
    <row r="110" spans="2:12">
      <c r="B110" s="119"/>
      <c r="C110" s="119"/>
      <c r="D110" s="120"/>
      <c r="E110" s="120"/>
      <c r="F110" s="120"/>
      <c r="G110" s="120"/>
      <c r="H110" s="120"/>
      <c r="I110" s="120"/>
      <c r="J110" s="120"/>
      <c r="K110" s="120"/>
      <c r="L110" s="120"/>
    </row>
    <row r="111" spans="2:12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</row>
    <row r="112" spans="2:12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</row>
    <row r="113" spans="2:12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</row>
    <row r="114" spans="2:12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</row>
    <row r="115" spans="2:12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</row>
    <row r="116" spans="2:12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</row>
    <row r="117" spans="2:12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</row>
    <row r="118" spans="2:12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</row>
    <row r="119" spans="2:12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</row>
    <row r="120" spans="2:12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</row>
    <row r="121" spans="2:12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</row>
    <row r="122" spans="2:12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</row>
    <row r="123" spans="2:12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</row>
    <row r="124" spans="2:12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</row>
    <row r="125" spans="2:12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</row>
    <row r="126" spans="2:12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</row>
    <row r="127" spans="2:12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</row>
    <row r="128" spans="2:12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</row>
    <row r="129" spans="2:12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</row>
    <row r="130" spans="2:12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</row>
    <row r="131" spans="2:12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</row>
    <row r="132" spans="2:12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</row>
    <row r="133" spans="2:12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</row>
    <row r="134" spans="2:12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</row>
    <row r="135" spans="2:12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</row>
    <row r="136" spans="2:12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</row>
    <row r="137" spans="2:12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</row>
    <row r="138" spans="2:12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</row>
    <row r="139" spans="2:12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</row>
    <row r="140" spans="2:12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</row>
    <row r="141" spans="2:12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</row>
    <row r="142" spans="2:12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</row>
    <row r="143" spans="2:12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</row>
    <row r="144" spans="2:12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</row>
    <row r="145" spans="2:12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</row>
    <row r="146" spans="2:12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</row>
    <row r="147" spans="2:12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</row>
    <row r="148" spans="2:12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</row>
    <row r="149" spans="2:12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</row>
    <row r="150" spans="2:12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</row>
    <row r="151" spans="2:12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</row>
    <row r="152" spans="2:12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</row>
    <row r="153" spans="2:12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</row>
    <row r="154" spans="2:12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</row>
    <row r="155" spans="2:12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</row>
    <row r="156" spans="2:12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</row>
    <row r="157" spans="2:12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</row>
    <row r="158" spans="2:12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</row>
    <row r="159" spans="2:12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</row>
    <row r="160" spans="2:12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</row>
    <row r="161" spans="2:12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</row>
    <row r="162" spans="2:12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</row>
    <row r="163" spans="2:12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</row>
    <row r="164" spans="2:12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</row>
    <row r="165" spans="2:12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</row>
    <row r="166" spans="2:12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</row>
    <row r="167" spans="2:12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</row>
    <row r="168" spans="2:12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</row>
    <row r="169" spans="2:12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</row>
    <row r="170" spans="2:12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</row>
    <row r="171" spans="2:12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</row>
    <row r="172" spans="2:12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</row>
    <row r="173" spans="2:12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</row>
    <row r="174" spans="2:12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</row>
    <row r="175" spans="2:12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</row>
    <row r="176" spans="2:12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</row>
    <row r="177" spans="2:12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</row>
    <row r="178" spans="2:12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</row>
    <row r="179" spans="2:12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</row>
    <row r="180" spans="2:12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</row>
    <row r="181" spans="2:12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</row>
    <row r="182" spans="2:12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</row>
    <row r="183" spans="2:12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</row>
    <row r="184" spans="2:12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</row>
    <row r="185" spans="2:12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</row>
    <row r="186" spans="2:12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</row>
    <row r="187" spans="2:12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</row>
    <row r="188" spans="2:12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</row>
    <row r="189" spans="2:12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</row>
    <row r="190" spans="2:12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</row>
    <row r="191" spans="2:12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</row>
    <row r="192" spans="2:12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</row>
    <row r="193" spans="2:12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</row>
    <row r="194" spans="2:12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</row>
    <row r="195" spans="2:12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</row>
    <row r="196" spans="2:12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</row>
    <row r="197" spans="2:12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</row>
    <row r="198" spans="2:12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</row>
    <row r="199" spans="2:12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</row>
    <row r="200" spans="2:12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</row>
    <row r="201" spans="2:12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</row>
    <row r="202" spans="2:12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</row>
    <row r="203" spans="2:12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</row>
    <row r="204" spans="2:12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</row>
    <row r="205" spans="2:12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</row>
    <row r="206" spans="2:12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</row>
    <row r="207" spans="2:12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</row>
    <row r="208" spans="2:12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</row>
    <row r="209" spans="2:12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</row>
    <row r="210" spans="2:12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</row>
    <row r="211" spans="2:12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</row>
    <row r="212" spans="2:12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</row>
    <row r="213" spans="2:12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</row>
    <row r="214" spans="2:12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</row>
    <row r="215" spans="2:12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</row>
    <row r="216" spans="2:12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</row>
    <row r="217" spans="2:12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</row>
    <row r="218" spans="2:12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</row>
    <row r="219" spans="2:12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</row>
    <row r="220" spans="2:12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</row>
    <row r="221" spans="2:12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</row>
    <row r="222" spans="2:12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</row>
    <row r="223" spans="2:12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</row>
    <row r="224" spans="2:12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</row>
    <row r="225" spans="2:12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</row>
    <row r="226" spans="2:12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</row>
    <row r="227" spans="2:12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</row>
    <row r="228" spans="2:12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</row>
    <row r="229" spans="2:12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</row>
    <row r="230" spans="2:12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</row>
    <row r="231" spans="2:12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</row>
    <row r="232" spans="2:12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</row>
    <row r="233" spans="2:12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</row>
    <row r="234" spans="2:12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</row>
    <row r="235" spans="2:12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</row>
    <row r="236" spans="2:12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</row>
    <row r="237" spans="2:12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</row>
    <row r="238" spans="2:12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</row>
    <row r="239" spans="2:12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</row>
    <row r="240" spans="2:12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</row>
    <row r="241" spans="2:12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</row>
    <row r="242" spans="2:12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</row>
    <row r="243" spans="2:12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</row>
    <row r="244" spans="2:12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</row>
    <row r="245" spans="2:12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</row>
    <row r="246" spans="2:12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</row>
    <row r="247" spans="2:12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</row>
    <row r="248" spans="2:12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</row>
    <row r="249" spans="2:12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</row>
    <row r="250" spans="2:12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</row>
    <row r="251" spans="2:12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</row>
    <row r="252" spans="2:12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</row>
    <row r="253" spans="2:12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</row>
    <row r="254" spans="2:12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</row>
    <row r="255" spans="2:12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</row>
    <row r="256" spans="2:12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</row>
    <row r="257" spans="2:12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</row>
    <row r="258" spans="2:12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</row>
    <row r="259" spans="2:12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</row>
    <row r="260" spans="2:12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</row>
    <row r="261" spans="2:12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</row>
    <row r="262" spans="2:12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</row>
    <row r="263" spans="2:12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</row>
    <row r="264" spans="2:12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</row>
    <row r="265" spans="2:12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</row>
    <row r="266" spans="2:12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</row>
    <row r="267" spans="2:12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</row>
    <row r="268" spans="2:12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</row>
    <row r="269" spans="2:12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</row>
    <row r="270" spans="2:12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</row>
    <row r="271" spans="2:12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</row>
    <row r="272" spans="2:12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</row>
    <row r="273" spans="2:12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</row>
    <row r="274" spans="2:12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</row>
    <row r="275" spans="2:12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</row>
    <row r="276" spans="2:12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</row>
    <row r="277" spans="2:12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</row>
    <row r="278" spans="2:12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</row>
    <row r="279" spans="2:12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</row>
    <row r="280" spans="2:12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</row>
    <row r="281" spans="2:12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</row>
    <row r="282" spans="2:12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</row>
    <row r="283" spans="2:12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</row>
    <row r="284" spans="2:12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</row>
    <row r="285" spans="2:12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</row>
    <row r="286" spans="2:12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</row>
    <row r="287" spans="2:12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</row>
    <row r="288" spans="2:12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</row>
    <row r="289" spans="2:12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</row>
    <row r="290" spans="2:12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</row>
    <row r="291" spans="2:12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</row>
    <row r="292" spans="2:12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</row>
    <row r="293" spans="2:12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</row>
    <row r="294" spans="2:12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</row>
    <row r="295" spans="2:12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</row>
    <row r="296" spans="2:12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</row>
    <row r="297" spans="2:12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</row>
    <row r="298" spans="2:12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</row>
    <row r="299" spans="2:12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</row>
    <row r="300" spans="2:12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</row>
    <row r="301" spans="2:12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</row>
    <row r="302" spans="2:12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</row>
    <row r="303" spans="2:12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</row>
    <row r="304" spans="2:12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</row>
    <row r="305" spans="2:12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</row>
    <row r="306" spans="2:12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</row>
    <row r="307" spans="2:12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</row>
    <row r="308" spans="2:12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</row>
    <row r="309" spans="2:12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</row>
    <row r="310" spans="2:12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</row>
    <row r="311" spans="2:12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</row>
    <row r="312" spans="2:12">
      <c r="B312" s="119"/>
      <c r="C312" s="119"/>
      <c r="D312" s="120"/>
      <c r="E312" s="120"/>
      <c r="F312" s="120"/>
      <c r="G312" s="120"/>
      <c r="H312" s="120"/>
      <c r="I312" s="120"/>
      <c r="J312" s="120"/>
      <c r="K312" s="120"/>
      <c r="L312" s="120"/>
    </row>
    <row r="313" spans="2:12">
      <c r="B313" s="119"/>
      <c r="C313" s="119"/>
      <c r="D313" s="120"/>
      <c r="E313" s="120"/>
      <c r="F313" s="120"/>
      <c r="G313" s="120"/>
      <c r="H313" s="120"/>
      <c r="I313" s="120"/>
      <c r="J313" s="120"/>
      <c r="K313" s="120"/>
      <c r="L313" s="120"/>
    </row>
    <row r="314" spans="2:12">
      <c r="B314" s="119"/>
      <c r="C314" s="119"/>
      <c r="D314" s="120"/>
      <c r="E314" s="120"/>
      <c r="F314" s="120"/>
      <c r="G314" s="120"/>
      <c r="H314" s="120"/>
      <c r="I314" s="120"/>
      <c r="J314" s="120"/>
      <c r="K314" s="120"/>
      <c r="L314" s="120"/>
    </row>
    <row r="315" spans="2:12">
      <c r="B315" s="119"/>
      <c r="C315" s="119"/>
      <c r="D315" s="120"/>
      <c r="E315" s="120"/>
      <c r="F315" s="120"/>
      <c r="G315" s="120"/>
      <c r="H315" s="120"/>
      <c r="I315" s="120"/>
      <c r="J315" s="120"/>
      <c r="K315" s="120"/>
      <c r="L315" s="120"/>
    </row>
    <row r="316" spans="2:12">
      <c r="B316" s="119"/>
      <c r="C316" s="119"/>
      <c r="D316" s="120"/>
      <c r="E316" s="120"/>
      <c r="F316" s="120"/>
      <c r="G316" s="120"/>
      <c r="H316" s="120"/>
      <c r="I316" s="120"/>
      <c r="J316" s="120"/>
      <c r="K316" s="120"/>
      <c r="L316" s="120"/>
    </row>
    <row r="317" spans="2:12">
      <c r="B317" s="119"/>
      <c r="C317" s="119"/>
      <c r="D317" s="120"/>
      <c r="E317" s="120"/>
      <c r="F317" s="120"/>
      <c r="G317" s="120"/>
      <c r="H317" s="120"/>
      <c r="I317" s="120"/>
      <c r="J317" s="120"/>
      <c r="K317" s="120"/>
      <c r="L317" s="120"/>
    </row>
    <row r="318" spans="2:12">
      <c r="B318" s="119"/>
      <c r="C318" s="119"/>
      <c r="D318" s="120"/>
      <c r="E318" s="120"/>
      <c r="F318" s="120"/>
      <c r="G318" s="120"/>
      <c r="H318" s="120"/>
      <c r="I318" s="120"/>
      <c r="J318" s="120"/>
      <c r="K318" s="120"/>
      <c r="L318" s="120"/>
    </row>
    <row r="319" spans="2:12">
      <c r="B319" s="119"/>
      <c r="C319" s="119"/>
      <c r="D319" s="120"/>
      <c r="E319" s="120"/>
      <c r="F319" s="120"/>
      <c r="G319" s="120"/>
      <c r="H319" s="120"/>
      <c r="I319" s="120"/>
      <c r="J319" s="120"/>
      <c r="K319" s="120"/>
      <c r="L319" s="120"/>
    </row>
    <row r="320" spans="2:12">
      <c r="B320" s="119"/>
      <c r="C320" s="119"/>
      <c r="D320" s="120"/>
      <c r="E320" s="120"/>
      <c r="F320" s="120"/>
      <c r="G320" s="120"/>
      <c r="H320" s="120"/>
      <c r="I320" s="120"/>
      <c r="J320" s="120"/>
      <c r="K320" s="120"/>
      <c r="L320" s="120"/>
    </row>
    <row r="321" spans="2:12">
      <c r="B321" s="119"/>
      <c r="C321" s="119"/>
      <c r="D321" s="120"/>
      <c r="E321" s="120"/>
      <c r="F321" s="120"/>
      <c r="G321" s="120"/>
      <c r="H321" s="120"/>
      <c r="I321" s="120"/>
      <c r="J321" s="120"/>
      <c r="K321" s="120"/>
      <c r="L321" s="120"/>
    </row>
    <row r="322" spans="2:12">
      <c r="B322" s="119"/>
      <c r="C322" s="119"/>
      <c r="D322" s="120"/>
      <c r="E322" s="120"/>
      <c r="F322" s="120"/>
      <c r="G322" s="120"/>
      <c r="H322" s="120"/>
      <c r="I322" s="120"/>
      <c r="J322" s="120"/>
      <c r="K322" s="120"/>
      <c r="L322" s="120"/>
    </row>
    <row r="323" spans="2:12">
      <c r="B323" s="119"/>
      <c r="C323" s="119"/>
      <c r="D323" s="120"/>
      <c r="E323" s="120"/>
      <c r="F323" s="120"/>
      <c r="G323" s="120"/>
      <c r="H323" s="120"/>
      <c r="I323" s="120"/>
      <c r="J323" s="120"/>
      <c r="K323" s="120"/>
      <c r="L323" s="120"/>
    </row>
    <row r="324" spans="2:12">
      <c r="B324" s="119"/>
      <c r="C324" s="119"/>
      <c r="D324" s="120"/>
      <c r="E324" s="120"/>
      <c r="F324" s="120"/>
      <c r="G324" s="120"/>
      <c r="H324" s="120"/>
      <c r="I324" s="120"/>
      <c r="J324" s="120"/>
      <c r="K324" s="120"/>
      <c r="L324" s="120"/>
    </row>
    <row r="325" spans="2:12">
      <c r="B325" s="119"/>
      <c r="C325" s="119"/>
      <c r="D325" s="120"/>
      <c r="E325" s="120"/>
      <c r="F325" s="120"/>
      <c r="G325" s="120"/>
      <c r="H325" s="120"/>
      <c r="I325" s="120"/>
      <c r="J325" s="120"/>
      <c r="K325" s="120"/>
      <c r="L325" s="120"/>
    </row>
    <row r="326" spans="2:12">
      <c r="B326" s="119"/>
      <c r="C326" s="119"/>
      <c r="D326" s="120"/>
      <c r="E326" s="120"/>
      <c r="F326" s="120"/>
      <c r="G326" s="120"/>
      <c r="H326" s="120"/>
      <c r="I326" s="120"/>
      <c r="J326" s="120"/>
      <c r="K326" s="120"/>
      <c r="L326" s="120"/>
    </row>
    <row r="327" spans="2:12">
      <c r="B327" s="119"/>
      <c r="C327" s="119"/>
      <c r="D327" s="120"/>
      <c r="E327" s="120"/>
      <c r="F327" s="120"/>
      <c r="G327" s="120"/>
      <c r="H327" s="120"/>
      <c r="I327" s="120"/>
      <c r="J327" s="120"/>
      <c r="K327" s="120"/>
      <c r="L327" s="120"/>
    </row>
    <row r="328" spans="2:12">
      <c r="B328" s="119"/>
      <c r="C328" s="119"/>
      <c r="D328" s="120"/>
      <c r="E328" s="120"/>
      <c r="F328" s="120"/>
      <c r="G328" s="120"/>
      <c r="H328" s="120"/>
      <c r="I328" s="120"/>
      <c r="J328" s="120"/>
      <c r="K328" s="120"/>
      <c r="L328" s="120"/>
    </row>
    <row r="329" spans="2:12">
      <c r="B329" s="119"/>
      <c r="C329" s="119"/>
      <c r="D329" s="120"/>
      <c r="E329" s="120"/>
      <c r="F329" s="120"/>
      <c r="G329" s="120"/>
      <c r="H329" s="120"/>
      <c r="I329" s="120"/>
      <c r="J329" s="120"/>
      <c r="K329" s="120"/>
      <c r="L329" s="120"/>
    </row>
    <row r="330" spans="2:12">
      <c r="B330" s="119"/>
      <c r="C330" s="119"/>
      <c r="D330" s="120"/>
      <c r="E330" s="120"/>
      <c r="F330" s="120"/>
      <c r="G330" s="120"/>
      <c r="H330" s="120"/>
      <c r="I330" s="120"/>
      <c r="J330" s="120"/>
      <c r="K330" s="120"/>
      <c r="L330" s="120"/>
    </row>
    <row r="331" spans="2:12">
      <c r="B331" s="119"/>
      <c r="C331" s="119"/>
      <c r="D331" s="120"/>
      <c r="E331" s="120"/>
      <c r="F331" s="120"/>
      <c r="G331" s="120"/>
      <c r="H331" s="120"/>
      <c r="I331" s="120"/>
      <c r="J331" s="120"/>
      <c r="K331" s="120"/>
      <c r="L331" s="120"/>
    </row>
    <row r="332" spans="2:12">
      <c r="B332" s="119"/>
      <c r="C332" s="119"/>
      <c r="D332" s="120"/>
      <c r="E332" s="120"/>
      <c r="F332" s="120"/>
      <c r="G332" s="120"/>
      <c r="H332" s="120"/>
      <c r="I332" s="120"/>
      <c r="J332" s="120"/>
      <c r="K332" s="120"/>
      <c r="L332" s="120"/>
    </row>
    <row r="333" spans="2:12">
      <c r="B333" s="119"/>
      <c r="C333" s="119"/>
      <c r="D333" s="120"/>
      <c r="E333" s="120"/>
      <c r="F333" s="120"/>
      <c r="G333" s="120"/>
      <c r="H333" s="120"/>
      <c r="I333" s="120"/>
      <c r="J333" s="120"/>
      <c r="K333" s="120"/>
      <c r="L333" s="120"/>
    </row>
    <row r="334" spans="2:12">
      <c r="B334" s="119"/>
      <c r="C334" s="119"/>
      <c r="D334" s="120"/>
      <c r="E334" s="120"/>
      <c r="F334" s="120"/>
      <c r="G334" s="120"/>
      <c r="H334" s="120"/>
      <c r="I334" s="120"/>
      <c r="J334" s="120"/>
      <c r="K334" s="120"/>
      <c r="L334" s="120"/>
    </row>
    <row r="335" spans="2:12">
      <c r="B335" s="119"/>
      <c r="C335" s="119"/>
      <c r="D335" s="120"/>
      <c r="E335" s="120"/>
      <c r="F335" s="120"/>
      <c r="G335" s="120"/>
      <c r="H335" s="120"/>
      <c r="I335" s="120"/>
      <c r="J335" s="120"/>
      <c r="K335" s="120"/>
      <c r="L335" s="120"/>
    </row>
    <row r="336" spans="2:12">
      <c r="B336" s="119"/>
      <c r="C336" s="119"/>
      <c r="D336" s="120"/>
      <c r="E336" s="120"/>
      <c r="F336" s="120"/>
      <c r="G336" s="120"/>
      <c r="H336" s="120"/>
      <c r="I336" s="120"/>
      <c r="J336" s="120"/>
      <c r="K336" s="120"/>
      <c r="L336" s="120"/>
    </row>
    <row r="337" spans="2:12">
      <c r="B337" s="119"/>
      <c r="C337" s="119"/>
      <c r="D337" s="120"/>
      <c r="E337" s="120"/>
      <c r="F337" s="120"/>
      <c r="G337" s="120"/>
      <c r="H337" s="120"/>
      <c r="I337" s="120"/>
      <c r="J337" s="120"/>
      <c r="K337" s="120"/>
      <c r="L337" s="120"/>
    </row>
    <row r="338" spans="2:12">
      <c r="B338" s="119"/>
      <c r="C338" s="119"/>
      <c r="D338" s="120"/>
      <c r="E338" s="120"/>
      <c r="F338" s="120"/>
      <c r="G338" s="120"/>
      <c r="H338" s="120"/>
      <c r="I338" s="120"/>
      <c r="J338" s="120"/>
      <c r="K338" s="120"/>
      <c r="L338" s="120"/>
    </row>
    <row r="339" spans="2:12">
      <c r="B339" s="119"/>
      <c r="C339" s="119"/>
      <c r="D339" s="120"/>
      <c r="E339" s="120"/>
      <c r="F339" s="120"/>
      <c r="G339" s="120"/>
      <c r="H339" s="120"/>
      <c r="I339" s="120"/>
      <c r="J339" s="120"/>
      <c r="K339" s="120"/>
      <c r="L339" s="120"/>
    </row>
    <row r="340" spans="2:12">
      <c r="B340" s="119"/>
      <c r="C340" s="119"/>
      <c r="D340" s="120"/>
      <c r="E340" s="120"/>
      <c r="F340" s="120"/>
      <c r="G340" s="120"/>
      <c r="H340" s="120"/>
      <c r="I340" s="120"/>
      <c r="J340" s="120"/>
      <c r="K340" s="120"/>
      <c r="L340" s="120"/>
    </row>
    <row r="341" spans="2:12">
      <c r="B341" s="119"/>
      <c r="C341" s="119"/>
      <c r="D341" s="120"/>
      <c r="E341" s="120"/>
      <c r="F341" s="120"/>
      <c r="G341" s="120"/>
      <c r="H341" s="120"/>
      <c r="I341" s="120"/>
      <c r="J341" s="120"/>
      <c r="K341" s="120"/>
      <c r="L341" s="120"/>
    </row>
    <row r="342" spans="2:12">
      <c r="B342" s="119"/>
      <c r="C342" s="119"/>
      <c r="D342" s="120"/>
      <c r="E342" s="120"/>
      <c r="F342" s="120"/>
      <c r="G342" s="120"/>
      <c r="H342" s="120"/>
      <c r="I342" s="120"/>
      <c r="J342" s="120"/>
      <c r="K342" s="120"/>
      <c r="L342" s="120"/>
    </row>
    <row r="343" spans="2:12">
      <c r="B343" s="119"/>
      <c r="C343" s="119"/>
      <c r="D343" s="120"/>
      <c r="E343" s="120"/>
      <c r="F343" s="120"/>
      <c r="G343" s="120"/>
      <c r="H343" s="120"/>
      <c r="I343" s="120"/>
      <c r="J343" s="120"/>
      <c r="K343" s="120"/>
      <c r="L343" s="120"/>
    </row>
    <row r="344" spans="2:12">
      <c r="B344" s="119"/>
      <c r="C344" s="119"/>
      <c r="D344" s="120"/>
      <c r="E344" s="120"/>
      <c r="F344" s="120"/>
      <c r="G344" s="120"/>
      <c r="H344" s="120"/>
      <c r="I344" s="120"/>
      <c r="J344" s="120"/>
      <c r="K344" s="120"/>
      <c r="L344" s="120"/>
    </row>
    <row r="345" spans="2:12">
      <c r="B345" s="119"/>
      <c r="C345" s="119"/>
      <c r="D345" s="120"/>
      <c r="E345" s="120"/>
      <c r="F345" s="120"/>
      <c r="G345" s="120"/>
      <c r="H345" s="120"/>
      <c r="I345" s="120"/>
      <c r="J345" s="120"/>
      <c r="K345" s="120"/>
      <c r="L345" s="120"/>
    </row>
    <row r="346" spans="2:12">
      <c r="B346" s="119"/>
      <c r="C346" s="119"/>
      <c r="D346" s="120"/>
      <c r="E346" s="120"/>
      <c r="F346" s="120"/>
      <c r="G346" s="120"/>
      <c r="H346" s="120"/>
      <c r="I346" s="120"/>
      <c r="J346" s="120"/>
      <c r="K346" s="120"/>
      <c r="L346" s="120"/>
    </row>
    <row r="347" spans="2:12">
      <c r="B347" s="119"/>
      <c r="C347" s="119"/>
      <c r="D347" s="120"/>
      <c r="E347" s="120"/>
      <c r="F347" s="120"/>
      <c r="G347" s="120"/>
      <c r="H347" s="120"/>
      <c r="I347" s="120"/>
      <c r="J347" s="120"/>
      <c r="K347" s="120"/>
      <c r="L347" s="120"/>
    </row>
    <row r="348" spans="2:12">
      <c r="B348" s="119"/>
      <c r="C348" s="119"/>
      <c r="D348" s="120"/>
      <c r="E348" s="120"/>
      <c r="F348" s="120"/>
      <c r="G348" s="120"/>
      <c r="H348" s="120"/>
      <c r="I348" s="120"/>
      <c r="J348" s="120"/>
      <c r="K348" s="120"/>
      <c r="L348" s="120"/>
    </row>
    <row r="349" spans="2:12">
      <c r="B349" s="119"/>
      <c r="C349" s="119"/>
      <c r="D349" s="120"/>
      <c r="E349" s="120"/>
      <c r="F349" s="120"/>
      <c r="G349" s="120"/>
      <c r="H349" s="120"/>
      <c r="I349" s="120"/>
      <c r="J349" s="120"/>
      <c r="K349" s="120"/>
      <c r="L349" s="120"/>
    </row>
    <row r="350" spans="2:12">
      <c r="B350" s="119"/>
      <c r="C350" s="119"/>
      <c r="D350" s="120"/>
      <c r="E350" s="120"/>
      <c r="F350" s="120"/>
      <c r="G350" s="120"/>
      <c r="H350" s="120"/>
      <c r="I350" s="120"/>
      <c r="J350" s="120"/>
      <c r="K350" s="120"/>
      <c r="L350" s="120"/>
    </row>
    <row r="351" spans="2:12">
      <c r="B351" s="119"/>
      <c r="C351" s="119"/>
      <c r="D351" s="120"/>
      <c r="E351" s="120"/>
      <c r="F351" s="120"/>
      <c r="G351" s="120"/>
      <c r="H351" s="120"/>
      <c r="I351" s="120"/>
      <c r="J351" s="120"/>
      <c r="K351" s="120"/>
      <c r="L351" s="120"/>
    </row>
    <row r="352" spans="2:12">
      <c r="B352" s="119"/>
      <c r="C352" s="119"/>
      <c r="D352" s="120"/>
      <c r="E352" s="120"/>
      <c r="F352" s="120"/>
      <c r="G352" s="120"/>
      <c r="H352" s="120"/>
      <c r="I352" s="120"/>
      <c r="J352" s="120"/>
      <c r="K352" s="120"/>
      <c r="L352" s="120"/>
    </row>
    <row r="353" spans="2:12">
      <c r="B353" s="119"/>
      <c r="C353" s="119"/>
      <c r="D353" s="120"/>
      <c r="E353" s="120"/>
      <c r="F353" s="120"/>
      <c r="G353" s="120"/>
      <c r="H353" s="120"/>
      <c r="I353" s="120"/>
      <c r="J353" s="120"/>
      <c r="K353" s="120"/>
      <c r="L353" s="120"/>
    </row>
    <row r="354" spans="2:12">
      <c r="B354" s="119"/>
      <c r="C354" s="119"/>
      <c r="D354" s="120"/>
      <c r="E354" s="120"/>
      <c r="F354" s="120"/>
      <c r="G354" s="120"/>
      <c r="H354" s="120"/>
      <c r="I354" s="120"/>
      <c r="J354" s="120"/>
      <c r="K354" s="120"/>
      <c r="L354" s="120"/>
    </row>
    <row r="355" spans="2:12">
      <c r="B355" s="119"/>
      <c r="C355" s="119"/>
      <c r="D355" s="120"/>
      <c r="E355" s="120"/>
      <c r="F355" s="120"/>
      <c r="G355" s="120"/>
      <c r="H355" s="120"/>
      <c r="I355" s="120"/>
      <c r="J355" s="120"/>
      <c r="K355" s="120"/>
      <c r="L355" s="120"/>
    </row>
    <row r="356" spans="2:12">
      <c r="B356" s="119"/>
      <c r="C356" s="119"/>
      <c r="D356" s="120"/>
      <c r="E356" s="120"/>
      <c r="F356" s="120"/>
      <c r="G356" s="120"/>
      <c r="H356" s="120"/>
      <c r="I356" s="120"/>
      <c r="J356" s="120"/>
      <c r="K356" s="120"/>
      <c r="L356" s="120"/>
    </row>
    <row r="357" spans="2:12">
      <c r="B357" s="119"/>
      <c r="C357" s="119"/>
      <c r="D357" s="120"/>
      <c r="E357" s="120"/>
      <c r="F357" s="120"/>
      <c r="G357" s="120"/>
      <c r="H357" s="120"/>
      <c r="I357" s="120"/>
      <c r="J357" s="120"/>
      <c r="K357" s="120"/>
      <c r="L357" s="120"/>
    </row>
    <row r="358" spans="2:12">
      <c r="B358" s="119"/>
      <c r="C358" s="119"/>
      <c r="D358" s="120"/>
      <c r="E358" s="120"/>
      <c r="F358" s="120"/>
      <c r="G358" s="120"/>
      <c r="H358" s="120"/>
      <c r="I358" s="120"/>
      <c r="J358" s="120"/>
      <c r="K358" s="120"/>
      <c r="L358" s="120"/>
    </row>
    <row r="359" spans="2:12">
      <c r="B359" s="119"/>
      <c r="C359" s="119"/>
      <c r="D359" s="120"/>
      <c r="E359" s="120"/>
      <c r="F359" s="120"/>
      <c r="G359" s="120"/>
      <c r="H359" s="120"/>
      <c r="I359" s="120"/>
      <c r="J359" s="120"/>
      <c r="K359" s="120"/>
      <c r="L359" s="120"/>
    </row>
    <row r="360" spans="2:12">
      <c r="B360" s="119"/>
      <c r="C360" s="119"/>
      <c r="D360" s="120"/>
      <c r="E360" s="120"/>
      <c r="F360" s="120"/>
      <c r="G360" s="120"/>
      <c r="H360" s="120"/>
      <c r="I360" s="120"/>
      <c r="J360" s="120"/>
      <c r="K360" s="120"/>
      <c r="L360" s="120"/>
    </row>
    <row r="361" spans="2:12">
      <c r="B361" s="119"/>
      <c r="C361" s="119"/>
      <c r="D361" s="120"/>
      <c r="E361" s="120"/>
      <c r="F361" s="120"/>
      <c r="G361" s="120"/>
      <c r="H361" s="120"/>
      <c r="I361" s="120"/>
      <c r="J361" s="120"/>
      <c r="K361" s="120"/>
      <c r="L361" s="120"/>
    </row>
    <row r="362" spans="2:12">
      <c r="B362" s="119"/>
      <c r="C362" s="119"/>
      <c r="D362" s="120"/>
      <c r="E362" s="120"/>
      <c r="F362" s="120"/>
      <c r="G362" s="120"/>
      <c r="H362" s="120"/>
      <c r="I362" s="120"/>
      <c r="J362" s="120"/>
      <c r="K362" s="120"/>
      <c r="L362" s="120"/>
    </row>
    <row r="363" spans="2:12">
      <c r="B363" s="119"/>
      <c r="C363" s="119"/>
      <c r="D363" s="120"/>
      <c r="E363" s="120"/>
      <c r="F363" s="120"/>
      <c r="G363" s="120"/>
      <c r="H363" s="120"/>
      <c r="I363" s="120"/>
      <c r="J363" s="120"/>
      <c r="K363" s="120"/>
      <c r="L363" s="120"/>
    </row>
    <row r="364" spans="2:12">
      <c r="B364" s="119"/>
      <c r="C364" s="119"/>
      <c r="D364" s="120"/>
      <c r="E364" s="120"/>
      <c r="F364" s="120"/>
      <c r="G364" s="120"/>
      <c r="H364" s="120"/>
      <c r="I364" s="120"/>
      <c r="J364" s="120"/>
      <c r="K364" s="120"/>
      <c r="L364" s="120"/>
    </row>
    <row r="365" spans="2:12">
      <c r="B365" s="119"/>
      <c r="C365" s="119"/>
      <c r="D365" s="120"/>
      <c r="E365" s="120"/>
      <c r="F365" s="120"/>
      <c r="G365" s="120"/>
      <c r="H365" s="120"/>
      <c r="I365" s="120"/>
      <c r="J365" s="120"/>
      <c r="K365" s="120"/>
      <c r="L365" s="120"/>
    </row>
    <row r="366" spans="2:12">
      <c r="B366" s="119"/>
      <c r="C366" s="119"/>
      <c r="D366" s="120"/>
      <c r="E366" s="120"/>
      <c r="F366" s="120"/>
      <c r="G366" s="120"/>
      <c r="H366" s="120"/>
      <c r="I366" s="120"/>
      <c r="J366" s="120"/>
      <c r="K366" s="120"/>
      <c r="L366" s="120"/>
    </row>
    <row r="367" spans="2:12">
      <c r="B367" s="119"/>
      <c r="C367" s="119"/>
      <c r="D367" s="120"/>
      <c r="E367" s="120"/>
      <c r="F367" s="120"/>
      <c r="G367" s="120"/>
      <c r="H367" s="120"/>
      <c r="I367" s="120"/>
      <c r="J367" s="120"/>
      <c r="K367" s="120"/>
      <c r="L367" s="120"/>
    </row>
    <row r="368" spans="2:12">
      <c r="B368" s="119"/>
      <c r="C368" s="119"/>
      <c r="D368" s="120"/>
      <c r="E368" s="120"/>
      <c r="F368" s="120"/>
      <c r="G368" s="120"/>
      <c r="H368" s="120"/>
      <c r="I368" s="120"/>
      <c r="J368" s="120"/>
      <c r="K368" s="120"/>
      <c r="L368" s="120"/>
    </row>
    <row r="369" spans="2:12">
      <c r="B369" s="119"/>
      <c r="C369" s="119"/>
      <c r="D369" s="120"/>
      <c r="E369" s="120"/>
      <c r="F369" s="120"/>
      <c r="G369" s="120"/>
      <c r="H369" s="120"/>
      <c r="I369" s="120"/>
      <c r="J369" s="120"/>
      <c r="K369" s="120"/>
      <c r="L369" s="120"/>
    </row>
    <row r="370" spans="2:12">
      <c r="B370" s="119"/>
      <c r="C370" s="119"/>
      <c r="D370" s="120"/>
      <c r="E370" s="120"/>
      <c r="F370" s="120"/>
      <c r="G370" s="120"/>
      <c r="H370" s="120"/>
      <c r="I370" s="120"/>
      <c r="J370" s="120"/>
      <c r="K370" s="120"/>
      <c r="L370" s="120"/>
    </row>
    <row r="371" spans="2:12">
      <c r="B371" s="119"/>
      <c r="C371" s="119"/>
      <c r="D371" s="120"/>
      <c r="E371" s="120"/>
      <c r="F371" s="120"/>
      <c r="G371" s="120"/>
      <c r="H371" s="120"/>
      <c r="I371" s="120"/>
      <c r="J371" s="120"/>
      <c r="K371" s="120"/>
      <c r="L371" s="120"/>
    </row>
    <row r="372" spans="2:12">
      <c r="B372" s="119"/>
      <c r="C372" s="119"/>
      <c r="D372" s="120"/>
      <c r="E372" s="120"/>
      <c r="F372" s="120"/>
      <c r="G372" s="120"/>
      <c r="H372" s="120"/>
      <c r="I372" s="120"/>
      <c r="J372" s="120"/>
      <c r="K372" s="120"/>
      <c r="L372" s="120"/>
    </row>
    <row r="373" spans="2:12">
      <c r="B373" s="119"/>
      <c r="C373" s="119"/>
      <c r="D373" s="120"/>
      <c r="E373" s="120"/>
      <c r="F373" s="120"/>
      <c r="G373" s="120"/>
      <c r="H373" s="120"/>
      <c r="I373" s="120"/>
      <c r="J373" s="120"/>
      <c r="K373" s="120"/>
      <c r="L373" s="120"/>
    </row>
    <row r="374" spans="2:12">
      <c r="B374" s="119"/>
      <c r="C374" s="119"/>
      <c r="D374" s="120"/>
      <c r="E374" s="120"/>
      <c r="F374" s="120"/>
      <c r="G374" s="120"/>
      <c r="H374" s="120"/>
      <c r="I374" s="120"/>
      <c r="J374" s="120"/>
      <c r="K374" s="120"/>
      <c r="L374" s="120"/>
    </row>
    <row r="375" spans="2:12">
      <c r="B375" s="119"/>
      <c r="C375" s="119"/>
      <c r="D375" s="120"/>
      <c r="E375" s="120"/>
      <c r="F375" s="120"/>
      <c r="G375" s="120"/>
      <c r="H375" s="120"/>
      <c r="I375" s="120"/>
      <c r="J375" s="120"/>
      <c r="K375" s="120"/>
      <c r="L375" s="120"/>
    </row>
    <row r="376" spans="2:12">
      <c r="B376" s="119"/>
      <c r="C376" s="119"/>
      <c r="D376" s="120"/>
      <c r="E376" s="120"/>
      <c r="F376" s="120"/>
      <c r="G376" s="120"/>
      <c r="H376" s="120"/>
      <c r="I376" s="120"/>
      <c r="J376" s="120"/>
      <c r="K376" s="120"/>
      <c r="L376" s="120"/>
    </row>
    <row r="377" spans="2:12">
      <c r="B377" s="119"/>
      <c r="C377" s="119"/>
      <c r="D377" s="120"/>
      <c r="E377" s="120"/>
      <c r="F377" s="120"/>
      <c r="G377" s="120"/>
      <c r="H377" s="120"/>
      <c r="I377" s="120"/>
      <c r="J377" s="120"/>
      <c r="K377" s="120"/>
      <c r="L377" s="120"/>
    </row>
    <row r="378" spans="2:12">
      <c r="B378" s="119"/>
      <c r="C378" s="119"/>
      <c r="D378" s="120"/>
      <c r="E378" s="120"/>
      <c r="F378" s="120"/>
      <c r="G378" s="120"/>
      <c r="H378" s="120"/>
      <c r="I378" s="120"/>
      <c r="J378" s="120"/>
      <c r="K378" s="120"/>
      <c r="L378" s="120"/>
    </row>
    <row r="379" spans="2:12">
      <c r="B379" s="119"/>
      <c r="C379" s="119"/>
      <c r="D379" s="120"/>
      <c r="E379" s="120"/>
      <c r="F379" s="120"/>
      <c r="G379" s="120"/>
      <c r="H379" s="120"/>
      <c r="I379" s="120"/>
      <c r="J379" s="120"/>
      <c r="K379" s="120"/>
      <c r="L379" s="120"/>
    </row>
    <row r="380" spans="2:12">
      <c r="B380" s="119"/>
      <c r="C380" s="119"/>
      <c r="D380" s="120"/>
      <c r="E380" s="120"/>
      <c r="F380" s="120"/>
      <c r="G380" s="120"/>
      <c r="H380" s="120"/>
      <c r="I380" s="120"/>
      <c r="J380" s="120"/>
      <c r="K380" s="120"/>
      <c r="L380" s="120"/>
    </row>
    <row r="381" spans="2:12">
      <c r="B381" s="119"/>
      <c r="C381" s="119"/>
      <c r="D381" s="120"/>
      <c r="E381" s="120"/>
      <c r="F381" s="120"/>
      <c r="G381" s="120"/>
      <c r="H381" s="120"/>
      <c r="I381" s="120"/>
      <c r="J381" s="120"/>
      <c r="K381" s="120"/>
      <c r="L381" s="120"/>
    </row>
    <row r="382" spans="2:12">
      <c r="B382" s="119"/>
      <c r="C382" s="119"/>
      <c r="D382" s="120"/>
      <c r="E382" s="120"/>
      <c r="F382" s="120"/>
      <c r="G382" s="120"/>
      <c r="H382" s="120"/>
      <c r="I382" s="120"/>
      <c r="J382" s="120"/>
      <c r="K382" s="120"/>
      <c r="L382" s="120"/>
    </row>
    <row r="383" spans="2:12">
      <c r="B383" s="119"/>
      <c r="C383" s="119"/>
      <c r="D383" s="120"/>
      <c r="E383" s="120"/>
      <c r="F383" s="120"/>
      <c r="G383" s="120"/>
      <c r="H383" s="120"/>
      <c r="I383" s="120"/>
      <c r="J383" s="120"/>
      <c r="K383" s="120"/>
      <c r="L383" s="120"/>
    </row>
    <row r="384" spans="2:12">
      <c r="B384" s="119"/>
      <c r="C384" s="119"/>
      <c r="D384" s="120"/>
      <c r="E384" s="120"/>
      <c r="F384" s="120"/>
      <c r="G384" s="120"/>
      <c r="H384" s="120"/>
      <c r="I384" s="120"/>
      <c r="J384" s="120"/>
      <c r="K384" s="120"/>
      <c r="L384" s="120"/>
    </row>
    <row r="385" spans="2:12">
      <c r="B385" s="119"/>
      <c r="C385" s="119"/>
      <c r="D385" s="120"/>
      <c r="E385" s="120"/>
      <c r="F385" s="120"/>
      <c r="G385" s="120"/>
      <c r="H385" s="120"/>
      <c r="I385" s="120"/>
      <c r="J385" s="120"/>
      <c r="K385" s="120"/>
      <c r="L385" s="120"/>
    </row>
    <row r="386" spans="2:12">
      <c r="B386" s="119"/>
      <c r="C386" s="119"/>
      <c r="D386" s="120"/>
      <c r="E386" s="120"/>
      <c r="F386" s="120"/>
      <c r="G386" s="120"/>
      <c r="H386" s="120"/>
      <c r="I386" s="120"/>
      <c r="J386" s="120"/>
      <c r="K386" s="120"/>
      <c r="L386" s="120"/>
    </row>
    <row r="387" spans="2:12">
      <c r="B387" s="119"/>
      <c r="C387" s="119"/>
      <c r="D387" s="120"/>
      <c r="E387" s="120"/>
      <c r="F387" s="120"/>
      <c r="G387" s="120"/>
      <c r="H387" s="120"/>
      <c r="I387" s="120"/>
      <c r="J387" s="120"/>
      <c r="K387" s="120"/>
      <c r="L387" s="120"/>
    </row>
    <row r="388" spans="2:12">
      <c r="B388" s="119"/>
      <c r="C388" s="119"/>
      <c r="D388" s="120"/>
      <c r="E388" s="120"/>
      <c r="F388" s="120"/>
      <c r="G388" s="120"/>
      <c r="H388" s="120"/>
      <c r="I388" s="120"/>
      <c r="J388" s="120"/>
      <c r="K388" s="120"/>
      <c r="L388" s="120"/>
    </row>
    <row r="389" spans="2:12">
      <c r="B389" s="119"/>
      <c r="C389" s="119"/>
      <c r="D389" s="120"/>
      <c r="E389" s="120"/>
      <c r="F389" s="120"/>
      <c r="G389" s="120"/>
      <c r="H389" s="120"/>
      <c r="I389" s="120"/>
      <c r="J389" s="120"/>
      <c r="K389" s="120"/>
      <c r="L389" s="120"/>
    </row>
    <row r="390" spans="2:12">
      <c r="B390" s="119"/>
      <c r="C390" s="119"/>
      <c r="D390" s="120"/>
      <c r="E390" s="120"/>
      <c r="F390" s="120"/>
      <c r="G390" s="120"/>
      <c r="H390" s="120"/>
      <c r="I390" s="120"/>
      <c r="J390" s="120"/>
      <c r="K390" s="120"/>
      <c r="L390" s="120"/>
    </row>
    <row r="391" spans="2:12">
      <c r="B391" s="119"/>
      <c r="C391" s="119"/>
      <c r="D391" s="120"/>
      <c r="E391" s="120"/>
      <c r="F391" s="120"/>
      <c r="G391" s="120"/>
      <c r="H391" s="120"/>
      <c r="I391" s="120"/>
      <c r="J391" s="120"/>
      <c r="K391" s="120"/>
      <c r="L391" s="120"/>
    </row>
    <row r="392" spans="2:12">
      <c r="B392" s="119"/>
      <c r="C392" s="119"/>
      <c r="D392" s="120"/>
      <c r="E392" s="120"/>
      <c r="F392" s="120"/>
      <c r="G392" s="120"/>
      <c r="H392" s="120"/>
      <c r="I392" s="120"/>
      <c r="J392" s="120"/>
      <c r="K392" s="120"/>
      <c r="L392" s="120"/>
    </row>
    <row r="393" spans="2:12">
      <c r="B393" s="119"/>
      <c r="C393" s="119"/>
      <c r="D393" s="120"/>
      <c r="E393" s="120"/>
      <c r="F393" s="120"/>
      <c r="G393" s="120"/>
      <c r="H393" s="120"/>
      <c r="I393" s="120"/>
      <c r="J393" s="120"/>
      <c r="K393" s="120"/>
      <c r="L393" s="120"/>
    </row>
    <row r="394" spans="2:12">
      <c r="B394" s="119"/>
      <c r="C394" s="119"/>
      <c r="D394" s="120"/>
      <c r="E394" s="120"/>
      <c r="F394" s="120"/>
      <c r="G394" s="120"/>
      <c r="H394" s="120"/>
      <c r="I394" s="120"/>
      <c r="J394" s="120"/>
      <c r="K394" s="120"/>
      <c r="L394" s="120"/>
    </row>
    <row r="395" spans="2:12">
      <c r="B395" s="119"/>
      <c r="C395" s="119"/>
      <c r="D395" s="120"/>
      <c r="E395" s="120"/>
      <c r="F395" s="120"/>
      <c r="G395" s="120"/>
      <c r="H395" s="120"/>
      <c r="I395" s="120"/>
      <c r="J395" s="120"/>
      <c r="K395" s="120"/>
      <c r="L395" s="120"/>
    </row>
    <row r="396" spans="2:12">
      <c r="B396" s="119"/>
      <c r="C396" s="119"/>
      <c r="D396" s="120"/>
      <c r="E396" s="120"/>
      <c r="F396" s="120"/>
      <c r="G396" s="120"/>
      <c r="H396" s="120"/>
      <c r="I396" s="120"/>
      <c r="J396" s="120"/>
      <c r="K396" s="120"/>
      <c r="L396" s="120"/>
    </row>
    <row r="397" spans="2:12">
      <c r="B397" s="119"/>
      <c r="C397" s="119"/>
      <c r="D397" s="120"/>
      <c r="E397" s="120"/>
      <c r="F397" s="120"/>
      <c r="G397" s="120"/>
      <c r="H397" s="120"/>
      <c r="I397" s="120"/>
      <c r="J397" s="120"/>
      <c r="K397" s="120"/>
      <c r="L397" s="120"/>
    </row>
    <row r="398" spans="2:12">
      <c r="B398" s="119"/>
      <c r="C398" s="119"/>
      <c r="D398" s="120"/>
      <c r="E398" s="120"/>
      <c r="F398" s="120"/>
      <c r="G398" s="120"/>
      <c r="H398" s="120"/>
      <c r="I398" s="120"/>
      <c r="J398" s="120"/>
      <c r="K398" s="120"/>
      <c r="L398" s="120"/>
    </row>
    <row r="399" spans="2:12">
      <c r="B399" s="119"/>
      <c r="C399" s="119"/>
      <c r="D399" s="120"/>
      <c r="E399" s="120"/>
      <c r="F399" s="120"/>
      <c r="G399" s="120"/>
      <c r="H399" s="120"/>
      <c r="I399" s="120"/>
      <c r="J399" s="120"/>
      <c r="K399" s="120"/>
      <c r="L399" s="120"/>
    </row>
    <row r="400" spans="2:12">
      <c r="B400" s="119"/>
      <c r="C400" s="119"/>
      <c r="D400" s="120"/>
      <c r="E400" s="120"/>
      <c r="F400" s="120"/>
      <c r="G400" s="120"/>
      <c r="H400" s="120"/>
      <c r="I400" s="120"/>
      <c r="J400" s="120"/>
      <c r="K400" s="120"/>
      <c r="L400" s="120"/>
    </row>
    <row r="401" spans="2:12">
      <c r="B401" s="119"/>
      <c r="C401" s="119"/>
      <c r="D401" s="120"/>
      <c r="E401" s="120"/>
      <c r="F401" s="120"/>
      <c r="G401" s="120"/>
      <c r="H401" s="120"/>
      <c r="I401" s="120"/>
      <c r="J401" s="120"/>
      <c r="K401" s="120"/>
      <c r="L401" s="120"/>
    </row>
    <row r="402" spans="2:12">
      <c r="B402" s="119"/>
      <c r="C402" s="119"/>
      <c r="D402" s="120"/>
      <c r="E402" s="120"/>
      <c r="F402" s="120"/>
      <c r="G402" s="120"/>
      <c r="H402" s="120"/>
      <c r="I402" s="120"/>
      <c r="J402" s="120"/>
      <c r="K402" s="120"/>
      <c r="L402" s="120"/>
    </row>
    <row r="403" spans="2:12">
      <c r="B403" s="119"/>
      <c r="C403" s="119"/>
      <c r="D403" s="120"/>
      <c r="E403" s="120"/>
      <c r="F403" s="120"/>
      <c r="G403" s="120"/>
      <c r="H403" s="120"/>
      <c r="I403" s="120"/>
      <c r="J403" s="120"/>
      <c r="K403" s="120"/>
      <c r="L403" s="120"/>
    </row>
    <row r="404" spans="2:12">
      <c r="B404" s="119"/>
      <c r="C404" s="119"/>
      <c r="D404" s="120"/>
      <c r="E404" s="120"/>
      <c r="F404" s="120"/>
      <c r="G404" s="120"/>
      <c r="H404" s="120"/>
      <c r="I404" s="120"/>
      <c r="J404" s="120"/>
      <c r="K404" s="120"/>
      <c r="L404" s="120"/>
    </row>
    <row r="405" spans="2:12">
      <c r="B405" s="119"/>
      <c r="C405" s="119"/>
      <c r="D405" s="120"/>
      <c r="E405" s="120"/>
      <c r="F405" s="120"/>
      <c r="G405" s="120"/>
      <c r="H405" s="120"/>
      <c r="I405" s="120"/>
      <c r="J405" s="120"/>
      <c r="K405" s="120"/>
      <c r="L405" s="120"/>
    </row>
    <row r="406" spans="2:12">
      <c r="B406" s="119"/>
      <c r="C406" s="119"/>
      <c r="D406" s="120"/>
      <c r="E406" s="120"/>
      <c r="F406" s="120"/>
      <c r="G406" s="120"/>
      <c r="H406" s="120"/>
      <c r="I406" s="120"/>
      <c r="J406" s="120"/>
      <c r="K406" s="120"/>
      <c r="L406" s="120"/>
    </row>
    <row r="407" spans="2:12">
      <c r="B407" s="119"/>
      <c r="C407" s="119"/>
      <c r="D407" s="120"/>
      <c r="E407" s="120"/>
      <c r="F407" s="120"/>
      <c r="G407" s="120"/>
      <c r="H407" s="120"/>
      <c r="I407" s="120"/>
      <c r="J407" s="120"/>
      <c r="K407" s="120"/>
      <c r="L407" s="120"/>
    </row>
    <row r="408" spans="2:12">
      <c r="B408" s="119"/>
      <c r="C408" s="119"/>
      <c r="D408" s="120"/>
      <c r="E408" s="120"/>
      <c r="F408" s="120"/>
      <c r="G408" s="120"/>
      <c r="H408" s="120"/>
      <c r="I408" s="120"/>
      <c r="J408" s="120"/>
      <c r="K408" s="120"/>
      <c r="L408" s="120"/>
    </row>
    <row r="409" spans="2:12">
      <c r="B409" s="119"/>
      <c r="C409" s="119"/>
      <c r="D409" s="120"/>
      <c r="E409" s="120"/>
      <c r="F409" s="120"/>
      <c r="G409" s="120"/>
      <c r="H409" s="120"/>
      <c r="I409" s="120"/>
      <c r="J409" s="120"/>
      <c r="K409" s="120"/>
      <c r="L409" s="120"/>
    </row>
    <row r="410" spans="2:12">
      <c r="B410" s="119"/>
      <c r="C410" s="119"/>
      <c r="D410" s="120"/>
      <c r="E410" s="120"/>
      <c r="F410" s="120"/>
      <c r="G410" s="120"/>
      <c r="H410" s="120"/>
      <c r="I410" s="120"/>
      <c r="J410" s="120"/>
      <c r="K410" s="120"/>
      <c r="L410" s="120"/>
    </row>
    <row r="411" spans="2:12">
      <c r="B411" s="119"/>
      <c r="C411" s="119"/>
      <c r="D411" s="120"/>
      <c r="E411" s="120"/>
      <c r="F411" s="120"/>
      <c r="G411" s="120"/>
      <c r="H411" s="120"/>
      <c r="I411" s="120"/>
      <c r="J411" s="120"/>
      <c r="K411" s="120"/>
      <c r="L411" s="120"/>
    </row>
    <row r="412" spans="2:12">
      <c r="B412" s="119"/>
      <c r="C412" s="119"/>
      <c r="D412" s="120"/>
      <c r="E412" s="120"/>
      <c r="F412" s="120"/>
      <c r="G412" s="120"/>
      <c r="H412" s="120"/>
      <c r="I412" s="120"/>
      <c r="J412" s="120"/>
      <c r="K412" s="120"/>
      <c r="L412" s="120"/>
    </row>
    <row r="413" spans="2:12">
      <c r="B413" s="119"/>
      <c r="C413" s="119"/>
      <c r="D413" s="120"/>
      <c r="E413" s="120"/>
      <c r="F413" s="120"/>
      <c r="G413" s="120"/>
      <c r="H413" s="120"/>
      <c r="I413" s="120"/>
      <c r="J413" s="120"/>
      <c r="K413" s="120"/>
      <c r="L413" s="120"/>
    </row>
    <row r="414" spans="2:12">
      <c r="B414" s="119"/>
      <c r="C414" s="119"/>
      <c r="D414" s="120"/>
      <c r="E414" s="120"/>
      <c r="F414" s="120"/>
      <c r="G414" s="120"/>
      <c r="H414" s="120"/>
      <c r="I414" s="120"/>
      <c r="J414" s="120"/>
      <c r="K414" s="120"/>
      <c r="L414" s="120"/>
    </row>
    <row r="415" spans="2:12">
      <c r="B415" s="119"/>
      <c r="C415" s="119"/>
      <c r="D415" s="120"/>
      <c r="E415" s="120"/>
      <c r="F415" s="120"/>
      <c r="G415" s="120"/>
      <c r="H415" s="120"/>
      <c r="I415" s="120"/>
      <c r="J415" s="120"/>
      <c r="K415" s="120"/>
      <c r="L415" s="120"/>
    </row>
    <row r="416" spans="2:12">
      <c r="B416" s="119"/>
      <c r="C416" s="119"/>
      <c r="D416" s="120"/>
      <c r="E416" s="120"/>
      <c r="F416" s="120"/>
      <c r="G416" s="120"/>
      <c r="H416" s="120"/>
      <c r="I416" s="120"/>
      <c r="J416" s="120"/>
      <c r="K416" s="120"/>
      <c r="L416" s="120"/>
    </row>
    <row r="417" spans="2:12">
      <c r="B417" s="119"/>
      <c r="C417" s="119"/>
      <c r="D417" s="120"/>
      <c r="E417" s="120"/>
      <c r="F417" s="120"/>
      <c r="G417" s="120"/>
      <c r="H417" s="120"/>
      <c r="I417" s="120"/>
      <c r="J417" s="120"/>
      <c r="K417" s="120"/>
      <c r="L417" s="120"/>
    </row>
    <row r="418" spans="2:12">
      <c r="B418" s="119"/>
      <c r="C418" s="119"/>
      <c r="D418" s="120"/>
      <c r="E418" s="120"/>
      <c r="F418" s="120"/>
      <c r="G418" s="120"/>
      <c r="H418" s="120"/>
      <c r="I418" s="120"/>
      <c r="J418" s="120"/>
      <c r="K418" s="120"/>
      <c r="L418" s="120"/>
    </row>
    <row r="419" spans="2:12">
      <c r="B419" s="119"/>
      <c r="C419" s="119"/>
      <c r="D419" s="120"/>
      <c r="E419" s="120"/>
      <c r="F419" s="120"/>
      <c r="G419" s="120"/>
      <c r="H419" s="120"/>
      <c r="I419" s="120"/>
      <c r="J419" s="120"/>
      <c r="K419" s="120"/>
      <c r="L419" s="120"/>
    </row>
    <row r="420" spans="2:12">
      <c r="B420" s="119"/>
      <c r="C420" s="119"/>
      <c r="D420" s="120"/>
      <c r="E420" s="120"/>
      <c r="F420" s="120"/>
      <c r="G420" s="120"/>
      <c r="H420" s="120"/>
      <c r="I420" s="120"/>
      <c r="J420" s="120"/>
      <c r="K420" s="120"/>
      <c r="L420" s="120"/>
    </row>
    <row r="421" spans="2:12">
      <c r="B421" s="119"/>
      <c r="C421" s="119"/>
      <c r="D421" s="120"/>
      <c r="E421" s="120"/>
      <c r="F421" s="120"/>
      <c r="G421" s="120"/>
      <c r="H421" s="120"/>
      <c r="I421" s="120"/>
      <c r="J421" s="120"/>
      <c r="K421" s="120"/>
      <c r="L421" s="120"/>
    </row>
    <row r="422" spans="2:12">
      <c r="B422" s="119"/>
      <c r="C422" s="119"/>
      <c r="D422" s="120"/>
      <c r="E422" s="120"/>
      <c r="F422" s="120"/>
      <c r="G422" s="120"/>
      <c r="H422" s="120"/>
      <c r="I422" s="120"/>
      <c r="J422" s="120"/>
      <c r="K422" s="120"/>
      <c r="L422" s="120"/>
    </row>
    <row r="423" spans="2:12">
      <c r="B423" s="119"/>
      <c r="C423" s="119"/>
      <c r="D423" s="120"/>
      <c r="E423" s="120"/>
      <c r="F423" s="120"/>
      <c r="G423" s="120"/>
      <c r="H423" s="120"/>
      <c r="I423" s="120"/>
      <c r="J423" s="120"/>
      <c r="K423" s="120"/>
      <c r="L423" s="120"/>
    </row>
    <row r="424" spans="2:12">
      <c r="B424" s="119"/>
      <c r="C424" s="119"/>
      <c r="D424" s="120"/>
      <c r="E424" s="120"/>
      <c r="F424" s="120"/>
      <c r="G424" s="120"/>
      <c r="H424" s="120"/>
      <c r="I424" s="120"/>
      <c r="J424" s="120"/>
      <c r="K424" s="120"/>
      <c r="L424" s="120"/>
    </row>
    <row r="425" spans="2:12">
      <c r="B425" s="119"/>
      <c r="C425" s="119"/>
      <c r="D425" s="120"/>
      <c r="E425" s="120"/>
      <c r="F425" s="120"/>
      <c r="G425" s="120"/>
      <c r="H425" s="120"/>
      <c r="I425" s="120"/>
      <c r="J425" s="120"/>
      <c r="K425" s="120"/>
      <c r="L425" s="120"/>
    </row>
    <row r="426" spans="2:12">
      <c r="B426" s="119"/>
      <c r="C426" s="119"/>
      <c r="D426" s="120"/>
      <c r="E426" s="120"/>
      <c r="F426" s="120"/>
      <c r="G426" s="120"/>
      <c r="H426" s="120"/>
      <c r="I426" s="120"/>
      <c r="J426" s="120"/>
      <c r="K426" s="120"/>
      <c r="L426" s="120"/>
    </row>
    <row r="427" spans="2:12">
      <c r="B427" s="119"/>
      <c r="C427" s="119"/>
      <c r="D427" s="120"/>
      <c r="E427" s="120"/>
      <c r="F427" s="120"/>
      <c r="G427" s="120"/>
      <c r="H427" s="120"/>
      <c r="I427" s="120"/>
      <c r="J427" s="120"/>
      <c r="K427" s="120"/>
      <c r="L427" s="120"/>
    </row>
    <row r="428" spans="2:12">
      <c r="B428" s="119"/>
      <c r="C428" s="119"/>
      <c r="D428" s="120"/>
      <c r="E428" s="120"/>
      <c r="F428" s="120"/>
      <c r="G428" s="120"/>
      <c r="H428" s="120"/>
      <c r="I428" s="120"/>
      <c r="J428" s="120"/>
      <c r="K428" s="120"/>
      <c r="L428" s="120"/>
    </row>
    <row r="429" spans="2:12">
      <c r="B429" s="119"/>
      <c r="C429" s="119"/>
      <c r="D429" s="120"/>
      <c r="E429" s="120"/>
      <c r="F429" s="120"/>
      <c r="G429" s="120"/>
      <c r="H429" s="120"/>
      <c r="I429" s="120"/>
      <c r="J429" s="120"/>
      <c r="K429" s="120"/>
      <c r="L429" s="120"/>
    </row>
    <row r="430" spans="2:12">
      <c r="B430" s="119"/>
      <c r="C430" s="119"/>
      <c r="D430" s="120"/>
      <c r="E430" s="120"/>
      <c r="F430" s="120"/>
      <c r="G430" s="120"/>
      <c r="H430" s="120"/>
      <c r="I430" s="120"/>
      <c r="J430" s="120"/>
      <c r="K430" s="120"/>
      <c r="L430" s="120"/>
    </row>
    <row r="431" spans="2:12">
      <c r="B431" s="119"/>
      <c r="C431" s="119"/>
      <c r="D431" s="120"/>
      <c r="E431" s="120"/>
      <c r="F431" s="120"/>
      <c r="G431" s="120"/>
      <c r="H431" s="120"/>
      <c r="I431" s="120"/>
      <c r="J431" s="120"/>
      <c r="K431" s="120"/>
      <c r="L431" s="120"/>
    </row>
    <row r="432" spans="2:12">
      <c r="B432" s="119"/>
      <c r="C432" s="119"/>
      <c r="D432" s="120"/>
      <c r="E432" s="120"/>
      <c r="F432" s="120"/>
      <c r="G432" s="120"/>
      <c r="H432" s="120"/>
      <c r="I432" s="120"/>
      <c r="J432" s="120"/>
      <c r="K432" s="120"/>
      <c r="L432" s="120"/>
    </row>
    <row r="433" spans="2:12">
      <c r="B433" s="119"/>
      <c r="C433" s="119"/>
      <c r="D433" s="120"/>
      <c r="E433" s="120"/>
      <c r="F433" s="120"/>
      <c r="G433" s="120"/>
      <c r="H433" s="120"/>
      <c r="I433" s="120"/>
      <c r="J433" s="120"/>
      <c r="K433" s="120"/>
      <c r="L433" s="120"/>
    </row>
    <row r="434" spans="2:12">
      <c r="B434" s="119"/>
      <c r="C434" s="119"/>
      <c r="D434" s="120"/>
      <c r="E434" s="120"/>
      <c r="F434" s="120"/>
      <c r="G434" s="120"/>
      <c r="H434" s="120"/>
      <c r="I434" s="120"/>
      <c r="J434" s="120"/>
      <c r="K434" s="120"/>
      <c r="L434" s="120"/>
    </row>
    <row r="435" spans="2:12">
      <c r="B435" s="119"/>
      <c r="C435" s="119"/>
      <c r="D435" s="120"/>
      <c r="E435" s="120"/>
      <c r="F435" s="120"/>
      <c r="G435" s="120"/>
      <c r="H435" s="120"/>
      <c r="I435" s="120"/>
      <c r="J435" s="120"/>
      <c r="K435" s="120"/>
      <c r="L435" s="120"/>
    </row>
    <row r="436" spans="2:12">
      <c r="B436" s="119"/>
      <c r="C436" s="119"/>
      <c r="D436" s="120"/>
      <c r="E436" s="120"/>
      <c r="F436" s="120"/>
      <c r="G436" s="120"/>
      <c r="H436" s="120"/>
      <c r="I436" s="120"/>
      <c r="J436" s="120"/>
      <c r="K436" s="120"/>
      <c r="L436" s="120"/>
    </row>
    <row r="437" spans="2:12">
      <c r="B437" s="119"/>
      <c r="C437" s="119"/>
      <c r="D437" s="120"/>
      <c r="E437" s="120"/>
      <c r="F437" s="120"/>
      <c r="G437" s="120"/>
      <c r="H437" s="120"/>
      <c r="I437" s="120"/>
      <c r="J437" s="120"/>
      <c r="K437" s="120"/>
      <c r="L437" s="120"/>
    </row>
    <row r="438" spans="2:12">
      <c r="B438" s="119"/>
      <c r="C438" s="119"/>
      <c r="D438" s="120"/>
      <c r="E438" s="120"/>
      <c r="F438" s="120"/>
      <c r="G438" s="120"/>
      <c r="H438" s="120"/>
      <c r="I438" s="120"/>
      <c r="J438" s="120"/>
      <c r="K438" s="120"/>
      <c r="L438" s="120"/>
    </row>
    <row r="439" spans="2:12">
      <c r="B439" s="119"/>
      <c r="C439" s="119"/>
      <c r="D439" s="120"/>
      <c r="E439" s="120"/>
      <c r="F439" s="120"/>
      <c r="G439" s="120"/>
      <c r="H439" s="120"/>
      <c r="I439" s="120"/>
      <c r="J439" s="120"/>
      <c r="K439" s="120"/>
      <c r="L439" s="120"/>
    </row>
    <row r="440" spans="2:12">
      <c r="B440" s="119"/>
      <c r="C440" s="119"/>
      <c r="D440" s="120"/>
      <c r="E440" s="120"/>
      <c r="F440" s="120"/>
      <c r="G440" s="120"/>
      <c r="H440" s="120"/>
      <c r="I440" s="120"/>
      <c r="J440" s="120"/>
      <c r="K440" s="120"/>
      <c r="L440" s="120"/>
    </row>
    <row r="441" spans="2:12">
      <c r="B441" s="119"/>
      <c r="C441" s="119"/>
      <c r="D441" s="120"/>
      <c r="E441" s="120"/>
      <c r="F441" s="120"/>
      <c r="G441" s="120"/>
      <c r="H441" s="120"/>
      <c r="I441" s="120"/>
      <c r="J441" s="120"/>
      <c r="K441" s="120"/>
      <c r="L441" s="120"/>
    </row>
    <row r="442" spans="2:12">
      <c r="B442" s="119"/>
      <c r="C442" s="119"/>
      <c r="D442" s="120"/>
      <c r="E442" s="120"/>
      <c r="F442" s="120"/>
      <c r="G442" s="120"/>
      <c r="H442" s="120"/>
      <c r="I442" s="120"/>
      <c r="J442" s="120"/>
      <c r="K442" s="120"/>
      <c r="L442" s="120"/>
    </row>
    <row r="443" spans="2:12">
      <c r="B443" s="119"/>
      <c r="C443" s="119"/>
      <c r="D443" s="120"/>
      <c r="E443" s="120"/>
      <c r="F443" s="120"/>
      <c r="G443" s="120"/>
      <c r="H443" s="120"/>
      <c r="I443" s="120"/>
      <c r="J443" s="120"/>
      <c r="K443" s="120"/>
      <c r="L443" s="120"/>
    </row>
    <row r="444" spans="2:12">
      <c r="B444" s="119"/>
      <c r="C444" s="119"/>
      <c r="D444" s="120"/>
      <c r="E444" s="120"/>
      <c r="F444" s="120"/>
      <c r="G444" s="120"/>
      <c r="H444" s="120"/>
      <c r="I444" s="120"/>
      <c r="J444" s="120"/>
      <c r="K444" s="120"/>
      <c r="L444" s="120"/>
    </row>
    <row r="445" spans="2:12">
      <c r="B445" s="119"/>
      <c r="C445" s="119"/>
      <c r="D445" s="120"/>
      <c r="E445" s="120"/>
      <c r="F445" s="120"/>
      <c r="G445" s="120"/>
      <c r="H445" s="120"/>
      <c r="I445" s="120"/>
      <c r="J445" s="120"/>
      <c r="K445" s="120"/>
      <c r="L445" s="120"/>
    </row>
    <row r="446" spans="2:12">
      <c r="B446" s="119"/>
      <c r="C446" s="119"/>
      <c r="D446" s="120"/>
      <c r="E446" s="120"/>
      <c r="F446" s="120"/>
      <c r="G446" s="120"/>
      <c r="H446" s="120"/>
      <c r="I446" s="120"/>
      <c r="J446" s="120"/>
      <c r="K446" s="120"/>
      <c r="L446" s="120"/>
    </row>
    <row r="447" spans="2:12">
      <c r="B447" s="119"/>
      <c r="C447" s="119"/>
      <c r="D447" s="120"/>
      <c r="E447" s="120"/>
      <c r="F447" s="120"/>
      <c r="G447" s="120"/>
      <c r="H447" s="120"/>
      <c r="I447" s="120"/>
      <c r="J447" s="120"/>
      <c r="K447" s="120"/>
      <c r="L447" s="120"/>
    </row>
    <row r="448" spans="2:12">
      <c r="B448" s="119"/>
      <c r="C448" s="119"/>
      <c r="D448" s="120"/>
      <c r="E448" s="120"/>
      <c r="F448" s="120"/>
      <c r="G448" s="120"/>
      <c r="H448" s="120"/>
      <c r="I448" s="120"/>
      <c r="J448" s="120"/>
      <c r="K448" s="120"/>
      <c r="L448" s="120"/>
    </row>
    <row r="449" spans="2:12">
      <c r="B449" s="119"/>
      <c r="C449" s="119"/>
      <c r="D449" s="120"/>
      <c r="E449" s="120"/>
      <c r="F449" s="120"/>
      <c r="G449" s="120"/>
      <c r="H449" s="120"/>
      <c r="I449" s="120"/>
      <c r="J449" s="120"/>
      <c r="K449" s="120"/>
      <c r="L449" s="120"/>
    </row>
    <row r="450" spans="2:12">
      <c r="B450" s="119"/>
      <c r="C450" s="119"/>
      <c r="D450" s="120"/>
      <c r="E450" s="120"/>
      <c r="F450" s="120"/>
      <c r="G450" s="120"/>
      <c r="H450" s="120"/>
      <c r="I450" s="120"/>
      <c r="J450" s="120"/>
      <c r="K450" s="120"/>
      <c r="L450" s="120"/>
    </row>
    <row r="451" spans="2:12">
      <c r="B451" s="119"/>
      <c r="C451" s="119"/>
      <c r="D451" s="120"/>
      <c r="E451" s="120"/>
      <c r="F451" s="120"/>
      <c r="G451" s="120"/>
      <c r="H451" s="120"/>
      <c r="I451" s="120"/>
      <c r="J451" s="120"/>
      <c r="K451" s="120"/>
      <c r="L451" s="120"/>
    </row>
    <row r="452" spans="2:12">
      <c r="B452" s="119"/>
      <c r="C452" s="119"/>
      <c r="D452" s="120"/>
      <c r="E452" s="120"/>
      <c r="F452" s="120"/>
      <c r="G452" s="120"/>
      <c r="H452" s="120"/>
      <c r="I452" s="120"/>
      <c r="J452" s="120"/>
      <c r="K452" s="120"/>
      <c r="L452" s="120"/>
    </row>
    <row r="453" spans="2:12">
      <c r="B453" s="119"/>
      <c r="C453" s="119"/>
      <c r="D453" s="120"/>
      <c r="E453" s="120"/>
      <c r="F453" s="120"/>
      <c r="G453" s="120"/>
      <c r="H453" s="120"/>
      <c r="I453" s="120"/>
      <c r="J453" s="120"/>
      <c r="K453" s="120"/>
      <c r="L453" s="120"/>
    </row>
    <row r="454" spans="2:12">
      <c r="B454" s="119"/>
      <c r="C454" s="119"/>
      <c r="D454" s="120"/>
      <c r="E454" s="120"/>
      <c r="F454" s="120"/>
      <c r="G454" s="120"/>
      <c r="H454" s="120"/>
      <c r="I454" s="120"/>
      <c r="J454" s="120"/>
      <c r="K454" s="120"/>
      <c r="L454" s="120"/>
    </row>
    <row r="455" spans="2:12">
      <c r="B455" s="119"/>
      <c r="C455" s="119"/>
      <c r="D455" s="120"/>
      <c r="E455" s="120"/>
      <c r="F455" s="120"/>
      <c r="G455" s="120"/>
      <c r="H455" s="120"/>
      <c r="I455" s="120"/>
      <c r="J455" s="120"/>
      <c r="K455" s="120"/>
      <c r="L455" s="120"/>
    </row>
    <row r="456" spans="2:12">
      <c r="B456" s="119"/>
      <c r="C456" s="119"/>
      <c r="D456" s="120"/>
      <c r="E456" s="120"/>
      <c r="F456" s="120"/>
      <c r="G456" s="120"/>
      <c r="H456" s="120"/>
      <c r="I456" s="120"/>
      <c r="J456" s="120"/>
      <c r="K456" s="120"/>
      <c r="L456" s="120"/>
    </row>
    <row r="457" spans="2:12">
      <c r="B457" s="119"/>
      <c r="C457" s="119"/>
      <c r="D457" s="120"/>
      <c r="E457" s="120"/>
      <c r="F457" s="120"/>
      <c r="G457" s="120"/>
      <c r="H457" s="120"/>
      <c r="I457" s="120"/>
      <c r="J457" s="120"/>
      <c r="K457" s="120"/>
      <c r="L457" s="120"/>
    </row>
    <row r="458" spans="2:12">
      <c r="B458" s="119"/>
      <c r="C458" s="119"/>
      <c r="D458" s="120"/>
      <c r="E458" s="120"/>
      <c r="F458" s="120"/>
      <c r="G458" s="120"/>
      <c r="H458" s="120"/>
      <c r="I458" s="120"/>
      <c r="J458" s="120"/>
      <c r="K458" s="120"/>
      <c r="L458" s="120"/>
    </row>
    <row r="459" spans="2:12">
      <c r="B459" s="119"/>
      <c r="C459" s="119"/>
      <c r="D459" s="120"/>
      <c r="E459" s="120"/>
      <c r="F459" s="120"/>
      <c r="G459" s="120"/>
      <c r="H459" s="120"/>
      <c r="I459" s="120"/>
      <c r="J459" s="120"/>
      <c r="K459" s="120"/>
      <c r="L459" s="120"/>
    </row>
    <row r="460" spans="2:12">
      <c r="B460" s="119"/>
      <c r="C460" s="119"/>
      <c r="D460" s="120"/>
      <c r="E460" s="120"/>
      <c r="F460" s="120"/>
      <c r="G460" s="120"/>
      <c r="H460" s="120"/>
      <c r="I460" s="120"/>
      <c r="J460" s="120"/>
      <c r="K460" s="120"/>
      <c r="L460" s="120"/>
    </row>
    <row r="461" spans="2:12">
      <c r="B461" s="119"/>
      <c r="C461" s="119"/>
      <c r="D461" s="120"/>
      <c r="E461" s="120"/>
      <c r="F461" s="120"/>
      <c r="G461" s="120"/>
      <c r="H461" s="120"/>
      <c r="I461" s="120"/>
      <c r="J461" s="120"/>
      <c r="K461" s="120"/>
      <c r="L461" s="120"/>
    </row>
    <row r="462" spans="2:12">
      <c r="B462" s="119"/>
      <c r="C462" s="119"/>
      <c r="D462" s="120"/>
      <c r="E462" s="120"/>
      <c r="F462" s="120"/>
      <c r="G462" s="120"/>
      <c r="H462" s="120"/>
      <c r="I462" s="120"/>
      <c r="J462" s="120"/>
      <c r="K462" s="120"/>
      <c r="L462" s="120"/>
    </row>
    <row r="463" spans="2:12">
      <c r="B463" s="119"/>
      <c r="C463" s="119"/>
      <c r="D463" s="120"/>
      <c r="E463" s="120"/>
      <c r="F463" s="120"/>
      <c r="G463" s="120"/>
      <c r="H463" s="120"/>
      <c r="I463" s="120"/>
      <c r="J463" s="120"/>
      <c r="K463" s="120"/>
      <c r="L463" s="120"/>
    </row>
    <row r="464" spans="2:12">
      <c r="B464" s="119"/>
      <c r="C464" s="119"/>
      <c r="D464" s="120"/>
      <c r="E464" s="120"/>
      <c r="F464" s="120"/>
      <c r="G464" s="120"/>
      <c r="H464" s="120"/>
      <c r="I464" s="120"/>
      <c r="J464" s="120"/>
      <c r="K464" s="120"/>
      <c r="L464" s="120"/>
    </row>
    <row r="465" spans="2:12">
      <c r="B465" s="119"/>
      <c r="C465" s="119"/>
      <c r="D465" s="120"/>
      <c r="E465" s="120"/>
      <c r="F465" s="120"/>
      <c r="G465" s="120"/>
      <c r="H465" s="120"/>
      <c r="I465" s="120"/>
      <c r="J465" s="120"/>
      <c r="K465" s="120"/>
      <c r="L465" s="120"/>
    </row>
    <row r="466" spans="2:12">
      <c r="B466" s="119"/>
      <c r="C466" s="119"/>
      <c r="D466" s="120"/>
      <c r="E466" s="120"/>
      <c r="F466" s="120"/>
      <c r="G466" s="120"/>
      <c r="H466" s="120"/>
      <c r="I466" s="120"/>
      <c r="J466" s="120"/>
      <c r="K466" s="120"/>
      <c r="L466" s="120"/>
    </row>
    <row r="467" spans="2:12">
      <c r="B467" s="119"/>
      <c r="C467" s="119"/>
      <c r="D467" s="120"/>
      <c r="E467" s="120"/>
      <c r="F467" s="120"/>
      <c r="G467" s="120"/>
      <c r="H467" s="120"/>
      <c r="I467" s="120"/>
      <c r="J467" s="120"/>
      <c r="K467" s="120"/>
      <c r="L467" s="120"/>
    </row>
    <row r="468" spans="2:12">
      <c r="B468" s="119"/>
      <c r="C468" s="119"/>
      <c r="D468" s="120"/>
      <c r="E468" s="120"/>
      <c r="F468" s="120"/>
      <c r="G468" s="120"/>
      <c r="H468" s="120"/>
      <c r="I468" s="120"/>
      <c r="J468" s="120"/>
      <c r="K468" s="120"/>
      <c r="L468" s="120"/>
    </row>
    <row r="469" spans="2:12">
      <c r="B469" s="119"/>
      <c r="C469" s="119"/>
      <c r="D469" s="120"/>
      <c r="E469" s="120"/>
      <c r="F469" s="120"/>
      <c r="G469" s="120"/>
      <c r="H469" s="120"/>
      <c r="I469" s="120"/>
      <c r="J469" s="120"/>
      <c r="K469" s="120"/>
      <c r="L469" s="120"/>
    </row>
    <row r="470" spans="2:12">
      <c r="B470" s="119"/>
      <c r="C470" s="119"/>
      <c r="D470" s="120"/>
      <c r="E470" s="120"/>
      <c r="F470" s="120"/>
      <c r="G470" s="120"/>
      <c r="H470" s="120"/>
      <c r="I470" s="120"/>
      <c r="J470" s="120"/>
      <c r="K470" s="120"/>
      <c r="L470" s="120"/>
    </row>
    <row r="471" spans="2:12">
      <c r="B471" s="119"/>
      <c r="C471" s="119"/>
      <c r="D471" s="120"/>
      <c r="E471" s="120"/>
      <c r="F471" s="120"/>
      <c r="G471" s="120"/>
      <c r="H471" s="120"/>
      <c r="I471" s="120"/>
      <c r="J471" s="120"/>
      <c r="K471" s="120"/>
      <c r="L471" s="120"/>
    </row>
    <row r="472" spans="2:12">
      <c r="B472" s="119"/>
      <c r="C472" s="119"/>
      <c r="D472" s="120"/>
      <c r="E472" s="120"/>
      <c r="F472" s="120"/>
      <c r="G472" s="120"/>
      <c r="H472" s="120"/>
      <c r="I472" s="120"/>
      <c r="J472" s="120"/>
      <c r="K472" s="120"/>
      <c r="L472" s="120"/>
    </row>
    <row r="473" spans="2:12">
      <c r="B473" s="119"/>
      <c r="C473" s="119"/>
      <c r="D473" s="120"/>
      <c r="E473" s="120"/>
      <c r="F473" s="120"/>
      <c r="G473" s="120"/>
      <c r="H473" s="120"/>
      <c r="I473" s="120"/>
      <c r="J473" s="120"/>
      <c r="K473" s="120"/>
      <c r="L473" s="120"/>
    </row>
    <row r="474" spans="2:12">
      <c r="B474" s="119"/>
      <c r="C474" s="119"/>
      <c r="D474" s="120"/>
      <c r="E474" s="120"/>
      <c r="F474" s="120"/>
      <c r="G474" s="120"/>
      <c r="H474" s="120"/>
      <c r="I474" s="120"/>
      <c r="J474" s="120"/>
      <c r="K474" s="120"/>
      <c r="L474" s="120"/>
    </row>
    <row r="475" spans="2:12">
      <c r="B475" s="119"/>
      <c r="C475" s="119"/>
      <c r="D475" s="120"/>
      <c r="E475" s="120"/>
      <c r="F475" s="120"/>
      <c r="G475" s="120"/>
      <c r="H475" s="120"/>
      <c r="I475" s="120"/>
      <c r="J475" s="120"/>
      <c r="K475" s="120"/>
      <c r="L475" s="120"/>
    </row>
    <row r="476" spans="2:12">
      <c r="B476" s="119"/>
      <c r="C476" s="119"/>
      <c r="D476" s="120"/>
      <c r="E476" s="120"/>
      <c r="F476" s="120"/>
      <c r="G476" s="120"/>
      <c r="H476" s="120"/>
      <c r="I476" s="120"/>
      <c r="J476" s="120"/>
      <c r="K476" s="120"/>
      <c r="L476" s="120"/>
    </row>
    <row r="477" spans="2:12">
      <c r="B477" s="119"/>
      <c r="C477" s="119"/>
      <c r="D477" s="120"/>
      <c r="E477" s="120"/>
      <c r="F477" s="120"/>
      <c r="G477" s="120"/>
      <c r="H477" s="120"/>
      <c r="I477" s="120"/>
      <c r="J477" s="120"/>
      <c r="K477" s="120"/>
      <c r="L477" s="120"/>
    </row>
    <row r="478" spans="2:12">
      <c r="B478" s="119"/>
      <c r="C478" s="119"/>
      <c r="D478" s="120"/>
      <c r="E478" s="120"/>
      <c r="F478" s="120"/>
      <c r="G478" s="120"/>
      <c r="H478" s="120"/>
      <c r="I478" s="120"/>
      <c r="J478" s="120"/>
      <c r="K478" s="120"/>
      <c r="L478" s="120"/>
    </row>
    <row r="479" spans="2:12">
      <c r="B479" s="119"/>
      <c r="C479" s="119"/>
      <c r="D479" s="120"/>
      <c r="E479" s="120"/>
      <c r="F479" s="120"/>
      <c r="G479" s="120"/>
      <c r="H479" s="120"/>
      <c r="I479" s="120"/>
      <c r="J479" s="120"/>
      <c r="K479" s="120"/>
      <c r="L479" s="120"/>
    </row>
    <row r="480" spans="2:12">
      <c r="B480" s="119"/>
      <c r="C480" s="119"/>
      <c r="D480" s="120"/>
      <c r="E480" s="120"/>
      <c r="F480" s="120"/>
      <c r="G480" s="120"/>
      <c r="H480" s="120"/>
      <c r="I480" s="120"/>
      <c r="J480" s="120"/>
      <c r="K480" s="120"/>
      <c r="L480" s="120"/>
    </row>
    <row r="481" spans="2:12">
      <c r="B481" s="119"/>
      <c r="C481" s="119"/>
      <c r="D481" s="120"/>
      <c r="E481" s="120"/>
      <c r="F481" s="120"/>
      <c r="G481" s="120"/>
      <c r="H481" s="120"/>
      <c r="I481" s="120"/>
      <c r="J481" s="120"/>
      <c r="K481" s="120"/>
      <c r="L481" s="120"/>
    </row>
    <row r="482" spans="2:12">
      <c r="B482" s="119"/>
      <c r="C482" s="119"/>
      <c r="D482" s="120"/>
      <c r="E482" s="120"/>
      <c r="F482" s="120"/>
      <c r="G482" s="120"/>
      <c r="H482" s="120"/>
      <c r="I482" s="120"/>
      <c r="J482" s="120"/>
      <c r="K482" s="120"/>
      <c r="L482" s="120"/>
    </row>
    <row r="483" spans="2:12">
      <c r="B483" s="119"/>
      <c r="C483" s="119"/>
      <c r="D483" s="120"/>
      <c r="E483" s="120"/>
      <c r="F483" s="120"/>
      <c r="G483" s="120"/>
      <c r="H483" s="120"/>
      <c r="I483" s="120"/>
      <c r="J483" s="120"/>
      <c r="K483" s="120"/>
      <c r="L483" s="120"/>
    </row>
    <row r="484" spans="2:12">
      <c r="B484" s="119"/>
      <c r="C484" s="119"/>
      <c r="D484" s="120"/>
      <c r="E484" s="120"/>
      <c r="F484" s="120"/>
      <c r="G484" s="120"/>
      <c r="H484" s="120"/>
      <c r="I484" s="120"/>
      <c r="J484" s="120"/>
      <c r="K484" s="120"/>
      <c r="L484" s="120"/>
    </row>
    <row r="485" spans="2:12">
      <c r="B485" s="119"/>
      <c r="C485" s="119"/>
      <c r="D485" s="120"/>
      <c r="E485" s="120"/>
      <c r="F485" s="120"/>
      <c r="G485" s="120"/>
      <c r="H485" s="120"/>
      <c r="I485" s="120"/>
      <c r="J485" s="120"/>
      <c r="K485" s="120"/>
      <c r="L485" s="120"/>
    </row>
    <row r="486" spans="2:12">
      <c r="B486" s="119"/>
      <c r="C486" s="119"/>
      <c r="D486" s="120"/>
      <c r="E486" s="120"/>
      <c r="F486" s="120"/>
      <c r="G486" s="120"/>
      <c r="H486" s="120"/>
      <c r="I486" s="120"/>
      <c r="J486" s="120"/>
      <c r="K486" s="120"/>
      <c r="L486" s="120"/>
    </row>
    <row r="487" spans="2:12">
      <c r="B487" s="119"/>
      <c r="C487" s="119"/>
      <c r="D487" s="120"/>
      <c r="E487" s="120"/>
      <c r="F487" s="120"/>
      <c r="G487" s="120"/>
      <c r="H487" s="120"/>
      <c r="I487" s="120"/>
      <c r="J487" s="120"/>
      <c r="K487" s="120"/>
      <c r="L487" s="120"/>
    </row>
    <row r="488" spans="2:12">
      <c r="B488" s="119"/>
      <c r="C488" s="119"/>
      <c r="D488" s="120"/>
      <c r="E488" s="120"/>
      <c r="F488" s="120"/>
      <c r="G488" s="120"/>
      <c r="H488" s="120"/>
      <c r="I488" s="120"/>
      <c r="J488" s="120"/>
      <c r="K488" s="120"/>
      <c r="L488" s="120"/>
    </row>
    <row r="489" spans="2:12">
      <c r="B489" s="119"/>
      <c r="C489" s="119"/>
      <c r="D489" s="120"/>
      <c r="E489" s="120"/>
      <c r="F489" s="120"/>
      <c r="G489" s="120"/>
      <c r="H489" s="120"/>
      <c r="I489" s="120"/>
      <c r="J489" s="120"/>
      <c r="K489" s="120"/>
      <c r="L489" s="120"/>
    </row>
    <row r="490" spans="2:12">
      <c r="B490" s="119"/>
      <c r="C490" s="119"/>
      <c r="D490" s="120"/>
      <c r="E490" s="120"/>
      <c r="F490" s="120"/>
      <c r="G490" s="120"/>
      <c r="H490" s="120"/>
      <c r="I490" s="120"/>
      <c r="J490" s="120"/>
      <c r="K490" s="120"/>
      <c r="L490" s="120"/>
    </row>
    <row r="491" spans="2:12">
      <c r="B491" s="119"/>
      <c r="C491" s="119"/>
      <c r="D491" s="120"/>
      <c r="E491" s="120"/>
      <c r="F491" s="120"/>
      <c r="G491" s="120"/>
      <c r="H491" s="120"/>
      <c r="I491" s="120"/>
      <c r="J491" s="120"/>
      <c r="K491" s="120"/>
      <c r="L491" s="120"/>
    </row>
    <row r="492" spans="2:12">
      <c r="B492" s="119"/>
      <c r="C492" s="119"/>
      <c r="D492" s="120"/>
      <c r="E492" s="120"/>
      <c r="F492" s="120"/>
      <c r="G492" s="120"/>
      <c r="H492" s="120"/>
      <c r="I492" s="120"/>
      <c r="J492" s="120"/>
      <c r="K492" s="120"/>
      <c r="L492" s="120"/>
    </row>
    <row r="493" spans="2:12">
      <c r="B493" s="119"/>
      <c r="C493" s="119"/>
      <c r="D493" s="120"/>
      <c r="E493" s="120"/>
      <c r="F493" s="120"/>
      <c r="G493" s="120"/>
      <c r="H493" s="120"/>
      <c r="I493" s="120"/>
      <c r="J493" s="120"/>
      <c r="K493" s="120"/>
      <c r="L493" s="120"/>
    </row>
    <row r="494" spans="2:12">
      <c r="B494" s="119"/>
      <c r="C494" s="119"/>
      <c r="D494" s="120"/>
      <c r="E494" s="120"/>
      <c r="F494" s="120"/>
      <c r="G494" s="120"/>
      <c r="H494" s="120"/>
      <c r="I494" s="120"/>
      <c r="J494" s="120"/>
      <c r="K494" s="120"/>
      <c r="L494" s="120"/>
    </row>
    <row r="495" spans="2:12">
      <c r="B495" s="119"/>
      <c r="C495" s="119"/>
      <c r="D495" s="120"/>
      <c r="E495" s="120"/>
      <c r="F495" s="120"/>
      <c r="G495" s="120"/>
      <c r="H495" s="120"/>
      <c r="I495" s="120"/>
      <c r="J495" s="120"/>
      <c r="K495" s="120"/>
      <c r="L495" s="120"/>
    </row>
    <row r="496" spans="2:12">
      <c r="B496" s="119"/>
      <c r="C496" s="119"/>
      <c r="D496" s="120"/>
      <c r="E496" s="120"/>
      <c r="F496" s="120"/>
      <c r="G496" s="120"/>
      <c r="H496" s="120"/>
      <c r="I496" s="120"/>
      <c r="J496" s="120"/>
      <c r="K496" s="120"/>
      <c r="L496" s="120"/>
    </row>
    <row r="497" spans="2:12">
      <c r="B497" s="119"/>
      <c r="C497" s="119"/>
      <c r="D497" s="120"/>
      <c r="E497" s="120"/>
      <c r="F497" s="120"/>
      <c r="G497" s="120"/>
      <c r="H497" s="120"/>
      <c r="I497" s="120"/>
      <c r="J497" s="120"/>
      <c r="K497" s="120"/>
      <c r="L497" s="120"/>
    </row>
    <row r="498" spans="2:12">
      <c r="B498" s="119"/>
      <c r="C498" s="119"/>
      <c r="D498" s="120"/>
      <c r="E498" s="120"/>
      <c r="F498" s="120"/>
      <c r="G498" s="120"/>
      <c r="H498" s="120"/>
      <c r="I498" s="120"/>
      <c r="J498" s="120"/>
      <c r="K498" s="120"/>
      <c r="L498" s="120"/>
    </row>
    <row r="499" spans="2:12">
      <c r="B499" s="119"/>
      <c r="C499" s="119"/>
      <c r="D499" s="120"/>
      <c r="E499" s="120"/>
      <c r="F499" s="120"/>
      <c r="G499" s="120"/>
      <c r="H499" s="120"/>
      <c r="I499" s="120"/>
      <c r="J499" s="120"/>
      <c r="K499" s="120"/>
      <c r="L499" s="120"/>
    </row>
    <row r="500" spans="2:12">
      <c r="B500" s="119"/>
      <c r="C500" s="119"/>
      <c r="D500" s="120"/>
      <c r="E500" s="120"/>
      <c r="F500" s="120"/>
      <c r="G500" s="120"/>
      <c r="H500" s="120"/>
      <c r="I500" s="120"/>
      <c r="J500" s="120"/>
      <c r="K500" s="120"/>
      <c r="L500" s="120"/>
    </row>
    <row r="501" spans="2:12">
      <c r="B501" s="119"/>
      <c r="C501" s="119"/>
      <c r="D501" s="120"/>
      <c r="E501" s="120"/>
      <c r="F501" s="120"/>
      <c r="G501" s="120"/>
      <c r="H501" s="120"/>
      <c r="I501" s="120"/>
      <c r="J501" s="120"/>
      <c r="K501" s="120"/>
      <c r="L501" s="120"/>
    </row>
    <row r="502" spans="2:12">
      <c r="B502" s="119"/>
      <c r="C502" s="119"/>
      <c r="D502" s="120"/>
      <c r="E502" s="120"/>
      <c r="F502" s="120"/>
      <c r="G502" s="120"/>
      <c r="H502" s="120"/>
      <c r="I502" s="120"/>
      <c r="J502" s="120"/>
      <c r="K502" s="120"/>
      <c r="L502" s="120"/>
    </row>
    <row r="503" spans="2:12">
      <c r="B503" s="119"/>
      <c r="C503" s="119"/>
      <c r="D503" s="119"/>
      <c r="E503" s="119"/>
      <c r="F503" s="120"/>
      <c r="G503" s="120"/>
      <c r="H503" s="120"/>
      <c r="I503" s="120"/>
      <c r="J503" s="120"/>
      <c r="K503" s="120"/>
      <c r="L503" s="120"/>
    </row>
    <row r="504" spans="2:12">
      <c r="B504" s="119"/>
      <c r="C504" s="119"/>
      <c r="D504" s="119"/>
      <c r="E504" s="120"/>
      <c r="F504" s="120"/>
      <c r="G504" s="120"/>
      <c r="H504" s="120"/>
      <c r="I504" s="120"/>
      <c r="J504" s="120"/>
      <c r="K504" s="120"/>
      <c r="L504" s="120"/>
    </row>
    <row r="505" spans="2:12">
      <c r="B505" s="119"/>
      <c r="C505" s="119"/>
      <c r="D505" s="119"/>
      <c r="E505" s="120"/>
      <c r="F505" s="120"/>
      <c r="G505" s="120"/>
      <c r="H505" s="120"/>
      <c r="I505" s="120"/>
      <c r="J505" s="120"/>
      <c r="K505" s="120"/>
      <c r="L505" s="120"/>
    </row>
  </sheetData>
  <sheetProtection sheet="1" objects="1" scenarios="1"/>
  <mergeCells count="1">
    <mergeCell ref="B6:L6"/>
  </mergeCells>
  <phoneticPr fontId="4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R877"/>
  <sheetViews>
    <sheetView rightToLeft="1" zoomScale="70" zoomScaleNormal="70" workbookViewId="0">
      <selection activeCell="M22" sqref="M21:M22"/>
    </sheetView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62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85546875" style="1" bestFit="1" customWidth="1"/>
    <col min="9" max="9" width="12" style="1" bestFit="1" customWidth="1"/>
    <col min="10" max="10" width="7.42578125" style="1" bestFit="1" customWidth="1"/>
    <col min="11" max="11" width="7.5703125" style="1" bestFit="1" customWidth="1"/>
    <col min="12" max="12" width="15.7109375" style="1" bestFit="1" customWidth="1"/>
    <col min="13" max="13" width="8.140625" style="1" bestFit="1" customWidth="1"/>
    <col min="14" max="14" width="8.28515625" style="1" bestFit="1" customWidth="1"/>
    <col min="15" max="15" width="11.1406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144</v>
      </c>
      <c r="C1" s="67" t="s" vm="1">
        <v>228</v>
      </c>
    </row>
    <row r="2" spans="2:18">
      <c r="B2" s="46" t="s">
        <v>143</v>
      </c>
      <c r="C2" s="67" t="s">
        <v>229</v>
      </c>
    </row>
    <row r="3" spans="2:18">
      <c r="B3" s="46" t="s">
        <v>145</v>
      </c>
      <c r="C3" s="67" t="s">
        <v>230</v>
      </c>
    </row>
    <row r="4" spans="2:18">
      <c r="B4" s="46" t="s">
        <v>146</v>
      </c>
      <c r="C4" s="67">
        <v>12145</v>
      </c>
    </row>
    <row r="6" spans="2:18" ht="21.75" customHeight="1">
      <c r="B6" s="153" t="s">
        <v>172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5"/>
    </row>
    <row r="7" spans="2:18" ht="27.75" customHeight="1">
      <c r="B7" s="156" t="s">
        <v>88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8"/>
    </row>
    <row r="8" spans="2:18" s="3" customFormat="1" ht="66" customHeight="1">
      <c r="B8" s="21" t="s">
        <v>114</v>
      </c>
      <c r="C8" s="29" t="s">
        <v>45</v>
      </c>
      <c r="D8" s="29" t="s">
        <v>118</v>
      </c>
      <c r="E8" s="29" t="s">
        <v>14</v>
      </c>
      <c r="F8" s="29" t="s">
        <v>66</v>
      </c>
      <c r="G8" s="29" t="s">
        <v>103</v>
      </c>
      <c r="H8" s="29" t="s">
        <v>17</v>
      </c>
      <c r="I8" s="29" t="s">
        <v>102</v>
      </c>
      <c r="J8" s="29" t="s">
        <v>16</v>
      </c>
      <c r="K8" s="29" t="s">
        <v>18</v>
      </c>
      <c r="L8" s="29" t="s">
        <v>204</v>
      </c>
      <c r="M8" s="29" t="s">
        <v>203</v>
      </c>
      <c r="N8" s="29" t="s">
        <v>218</v>
      </c>
      <c r="O8" s="29" t="s">
        <v>61</v>
      </c>
      <c r="P8" s="29" t="s">
        <v>206</v>
      </c>
      <c r="Q8" s="29" t="s">
        <v>147</v>
      </c>
      <c r="R8" s="59" t="s">
        <v>149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211</v>
      </c>
      <c r="M9" s="31"/>
      <c r="N9" s="15" t="s">
        <v>207</v>
      </c>
      <c r="O9" s="31" t="s">
        <v>212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9" t="s">
        <v>113</v>
      </c>
    </row>
    <row r="11" spans="2:18" s="4" customFormat="1" ht="18" customHeight="1">
      <c r="B11" s="68" t="s">
        <v>26</v>
      </c>
      <c r="C11" s="69"/>
      <c r="D11" s="69"/>
      <c r="E11" s="69"/>
      <c r="F11" s="69"/>
      <c r="G11" s="69"/>
      <c r="H11" s="77">
        <v>6.5667448411407499</v>
      </c>
      <c r="I11" s="69"/>
      <c r="J11" s="69"/>
      <c r="K11" s="78">
        <v>3.6915953663934187E-2</v>
      </c>
      <c r="L11" s="77"/>
      <c r="M11" s="79"/>
      <c r="N11" s="69"/>
      <c r="O11" s="77">
        <v>59738.554258430006</v>
      </c>
      <c r="P11" s="69"/>
      <c r="Q11" s="78">
        <f>IFERROR(O11/$O$11,0)</f>
        <v>1</v>
      </c>
      <c r="R11" s="78">
        <f>O11/'סכום נכסי הקרן'!$C$42</f>
        <v>9.8833778445536306E-3</v>
      </c>
    </row>
    <row r="12" spans="2:18" ht="22.5" customHeight="1">
      <c r="B12" s="70" t="s">
        <v>197</v>
      </c>
      <c r="C12" s="71"/>
      <c r="D12" s="71"/>
      <c r="E12" s="71"/>
      <c r="F12" s="71"/>
      <c r="G12" s="71"/>
      <c r="H12" s="80">
        <v>6.4215095408198515</v>
      </c>
      <c r="I12" s="71"/>
      <c r="J12" s="71"/>
      <c r="K12" s="81">
        <v>3.6758112418797999E-2</v>
      </c>
      <c r="L12" s="80"/>
      <c r="M12" s="82"/>
      <c r="N12" s="71"/>
      <c r="O12" s="80">
        <v>59085.647376710993</v>
      </c>
      <c r="P12" s="71"/>
      <c r="Q12" s="81">
        <f t="shared" ref="Q12:Q46" si="0">IFERROR(O12/$O$11,0)</f>
        <v>0.98907059452938006</v>
      </c>
      <c r="R12" s="81">
        <f>O12/'סכום נכסי הקרן'!$C$42</f>
        <v>9.7753584006711608E-3</v>
      </c>
    </row>
    <row r="13" spans="2:18">
      <c r="B13" s="72" t="s">
        <v>46</v>
      </c>
      <c r="C13" s="73"/>
      <c r="D13" s="73"/>
      <c r="E13" s="73"/>
      <c r="F13" s="73"/>
      <c r="G13" s="73"/>
      <c r="H13" s="83">
        <v>6.4215095408198515</v>
      </c>
      <c r="I13" s="73"/>
      <c r="J13" s="73"/>
      <c r="K13" s="84">
        <v>3.6758112418797999E-2</v>
      </c>
      <c r="L13" s="83"/>
      <c r="M13" s="85"/>
      <c r="N13" s="73"/>
      <c r="O13" s="83">
        <v>59085.647376710993</v>
      </c>
      <c r="P13" s="73"/>
      <c r="Q13" s="84">
        <f t="shared" si="0"/>
        <v>0.98907059452938006</v>
      </c>
      <c r="R13" s="84">
        <f>O13/'סכום נכסי הקרן'!$C$42</f>
        <v>9.7753584006711608E-3</v>
      </c>
    </row>
    <row r="14" spans="2:18">
      <c r="B14" s="74" t="s">
        <v>22</v>
      </c>
      <c r="C14" s="71"/>
      <c r="D14" s="71"/>
      <c r="E14" s="71"/>
      <c r="F14" s="71"/>
      <c r="G14" s="71"/>
      <c r="H14" s="80">
        <v>0.83887676356429097</v>
      </c>
      <c r="I14" s="71"/>
      <c r="J14" s="71"/>
      <c r="K14" s="81">
        <v>3.6937566298066521E-2</v>
      </c>
      <c r="L14" s="80"/>
      <c r="M14" s="82"/>
      <c r="N14" s="71"/>
      <c r="O14" s="80">
        <v>7098.5403840890003</v>
      </c>
      <c r="P14" s="71"/>
      <c r="Q14" s="81">
        <f t="shared" si="0"/>
        <v>0.11882678568651986</v>
      </c>
      <c r="R14" s="81">
        <f>O14/'סכום נכסי הקרן'!$C$42</f>
        <v>1.1744100209936728E-3</v>
      </c>
    </row>
    <row r="15" spans="2:18">
      <c r="B15" s="75" t="s">
        <v>231</v>
      </c>
      <c r="C15" s="73" t="s">
        <v>232</v>
      </c>
      <c r="D15" s="86" t="s">
        <v>119</v>
      </c>
      <c r="E15" s="73" t="s">
        <v>233</v>
      </c>
      <c r="F15" s="73"/>
      <c r="G15" s="73"/>
      <c r="H15" s="83">
        <v>0.86000000000002619</v>
      </c>
      <c r="I15" s="86" t="s">
        <v>131</v>
      </c>
      <c r="J15" s="87">
        <v>0</v>
      </c>
      <c r="K15" s="84">
        <v>3.6899999999995596E-2</v>
      </c>
      <c r="L15" s="83">
        <v>2368282.352</v>
      </c>
      <c r="M15" s="85">
        <v>96.94</v>
      </c>
      <c r="N15" s="73"/>
      <c r="O15" s="83">
        <v>2295.812912029</v>
      </c>
      <c r="P15" s="84">
        <v>1.0764919781818181E-4</v>
      </c>
      <c r="Q15" s="84">
        <f t="shared" si="0"/>
        <v>3.8431008927622759E-2</v>
      </c>
      <c r="R15" s="84">
        <f>O15/'סכום נכסי הקרן'!$C$42</f>
        <v>3.7982818217910949E-4</v>
      </c>
    </row>
    <row r="16" spans="2:18">
      <c r="B16" s="75" t="s">
        <v>234</v>
      </c>
      <c r="C16" s="73" t="s">
        <v>235</v>
      </c>
      <c r="D16" s="86" t="s">
        <v>119</v>
      </c>
      <c r="E16" s="73" t="s">
        <v>233</v>
      </c>
      <c r="F16" s="73"/>
      <c r="G16" s="73"/>
      <c r="H16" s="83">
        <v>0.59000000000032127</v>
      </c>
      <c r="I16" s="86" t="s">
        <v>131</v>
      </c>
      <c r="J16" s="87">
        <v>0</v>
      </c>
      <c r="K16" s="84">
        <v>3.7200000000025699E-2</v>
      </c>
      <c r="L16" s="83">
        <v>572605.25360000005</v>
      </c>
      <c r="M16" s="85">
        <v>97.87</v>
      </c>
      <c r="N16" s="73"/>
      <c r="O16" s="83">
        <v>560.40876169800003</v>
      </c>
      <c r="P16" s="84">
        <v>4.7717104466666672E-5</v>
      </c>
      <c r="Q16" s="84">
        <f t="shared" si="0"/>
        <v>9.3810231709602846E-3</v>
      </c>
      <c r="R16" s="84">
        <f>O16/'סכום נכסי הקרן'!$C$42</f>
        <v>9.2716196567113116E-5</v>
      </c>
    </row>
    <row r="17" spans="2:18">
      <c r="B17" s="75" t="s">
        <v>236</v>
      </c>
      <c r="C17" s="73" t="s">
        <v>237</v>
      </c>
      <c r="D17" s="86" t="s">
        <v>119</v>
      </c>
      <c r="E17" s="73" t="s">
        <v>233</v>
      </c>
      <c r="F17" s="73"/>
      <c r="G17" s="73"/>
      <c r="H17" s="83">
        <v>0.78</v>
      </c>
      <c r="I17" s="86" t="s">
        <v>131</v>
      </c>
      <c r="J17" s="87">
        <v>0</v>
      </c>
      <c r="K17" s="84">
        <v>3.7000000000000005E-2</v>
      </c>
      <c r="L17" s="83">
        <v>1013819.5</v>
      </c>
      <c r="M17" s="85">
        <v>97.2</v>
      </c>
      <c r="N17" s="73"/>
      <c r="O17" s="83">
        <v>985.43255399999998</v>
      </c>
      <c r="P17" s="84">
        <v>6.7587966666666664E-5</v>
      </c>
      <c r="Q17" s="84">
        <f t="shared" si="0"/>
        <v>1.6495754981565205E-2</v>
      </c>
      <c r="R17" s="84">
        <f>O17/'סכום נכסי הקרן'!$C$42</f>
        <v>1.630337793139867E-4</v>
      </c>
    </row>
    <row r="18" spans="2:18">
      <c r="B18" s="75" t="s">
        <v>238</v>
      </c>
      <c r="C18" s="73" t="s">
        <v>239</v>
      </c>
      <c r="D18" s="86" t="s">
        <v>119</v>
      </c>
      <c r="E18" s="73" t="s">
        <v>233</v>
      </c>
      <c r="F18" s="73"/>
      <c r="G18" s="73"/>
      <c r="H18" s="83">
        <v>0.68000000000013527</v>
      </c>
      <c r="I18" s="86" t="s">
        <v>131</v>
      </c>
      <c r="J18" s="87">
        <v>0</v>
      </c>
      <c r="K18" s="84">
        <v>3.6899999999985451E-2</v>
      </c>
      <c r="L18" s="83">
        <v>605971.12393799995</v>
      </c>
      <c r="M18" s="85">
        <v>97.55</v>
      </c>
      <c r="N18" s="73"/>
      <c r="O18" s="83">
        <v>591.12483139400001</v>
      </c>
      <c r="P18" s="84">
        <v>4.6613163379846147E-5</v>
      </c>
      <c r="Q18" s="84">
        <f t="shared" si="0"/>
        <v>9.895198146858122E-3</v>
      </c>
      <c r="R18" s="84">
        <f>O18/'סכום נכסי הקרן'!$C$42</f>
        <v>9.7797982132125707E-5</v>
      </c>
    </row>
    <row r="19" spans="2:18">
      <c r="B19" s="75" t="s">
        <v>240</v>
      </c>
      <c r="C19" s="73" t="s">
        <v>241</v>
      </c>
      <c r="D19" s="86" t="s">
        <v>119</v>
      </c>
      <c r="E19" s="73" t="s">
        <v>233</v>
      </c>
      <c r="F19" s="73"/>
      <c r="G19" s="73"/>
      <c r="H19" s="83">
        <v>0.92999999999991001</v>
      </c>
      <c r="I19" s="86" t="s">
        <v>131</v>
      </c>
      <c r="J19" s="87">
        <v>0</v>
      </c>
      <c r="K19" s="84">
        <v>3.6900000000000308E-2</v>
      </c>
      <c r="L19" s="83">
        <v>2757589.04</v>
      </c>
      <c r="M19" s="85">
        <v>96.67</v>
      </c>
      <c r="N19" s="73"/>
      <c r="O19" s="83">
        <v>2665.7613249679998</v>
      </c>
      <c r="P19" s="84">
        <v>8.1105560000000002E-5</v>
      </c>
      <c r="Q19" s="84">
        <f t="shared" si="0"/>
        <v>4.4623800459513481E-2</v>
      </c>
      <c r="R19" s="84">
        <f>O19/'סכום נכסי הקרן'!$C$42</f>
        <v>4.4103388080133765E-4</v>
      </c>
    </row>
    <row r="20" spans="2:18">
      <c r="B20" s="76"/>
      <c r="C20" s="73"/>
      <c r="D20" s="73"/>
      <c r="E20" s="73"/>
      <c r="F20" s="73"/>
      <c r="G20" s="73"/>
      <c r="H20" s="73"/>
      <c r="I20" s="73"/>
      <c r="J20" s="73"/>
      <c r="K20" s="84"/>
      <c r="L20" s="83"/>
      <c r="M20" s="85"/>
      <c r="N20" s="73"/>
      <c r="O20" s="73"/>
      <c r="P20" s="73"/>
      <c r="Q20" s="84"/>
      <c r="R20" s="73"/>
    </row>
    <row r="21" spans="2:18">
      <c r="B21" s="74" t="s">
        <v>23</v>
      </c>
      <c r="C21" s="71"/>
      <c r="D21" s="71"/>
      <c r="E21" s="71"/>
      <c r="F21" s="71"/>
      <c r="G21" s="71"/>
      <c r="H21" s="80">
        <v>7.6116092537616433</v>
      </c>
      <c r="I21" s="71"/>
      <c r="J21" s="71"/>
      <c r="K21" s="81">
        <v>3.6504581515603457E-2</v>
      </c>
      <c r="L21" s="80"/>
      <c r="M21" s="82"/>
      <c r="N21" s="71"/>
      <c r="O21" s="80">
        <v>44837.039846576998</v>
      </c>
      <c r="P21" s="71"/>
      <c r="Q21" s="81">
        <f t="shared" si="0"/>
        <v>0.75055448534310354</v>
      </c>
      <c r="R21" s="81">
        <f>O21/'סכום נכסי הקרן'!$C$42</f>
        <v>7.4180135715703815E-3</v>
      </c>
    </row>
    <row r="22" spans="2:18">
      <c r="B22" s="75" t="s">
        <v>242</v>
      </c>
      <c r="C22" s="73" t="s">
        <v>243</v>
      </c>
      <c r="D22" s="86" t="s">
        <v>119</v>
      </c>
      <c r="E22" s="73" t="s">
        <v>233</v>
      </c>
      <c r="F22" s="73"/>
      <c r="G22" s="73"/>
      <c r="H22" s="83">
        <v>12.560000000018501</v>
      </c>
      <c r="I22" s="86" t="s">
        <v>131</v>
      </c>
      <c r="J22" s="87">
        <v>5.5E-2</v>
      </c>
      <c r="K22" s="84">
        <v>3.6300000000039294E-2</v>
      </c>
      <c r="L22" s="83">
        <v>187353.84473499999</v>
      </c>
      <c r="M22" s="85">
        <v>130.38999999999999</v>
      </c>
      <c r="N22" s="73"/>
      <c r="O22" s="83">
        <v>244.290669208</v>
      </c>
      <c r="P22" s="84">
        <v>9.8778625506998498E-6</v>
      </c>
      <c r="Q22" s="84">
        <f t="shared" si="0"/>
        <v>4.0893301192257581E-3</v>
      </c>
      <c r="R22" s="84">
        <f>O22/'סכום נכסי הקרן'!$C$42</f>
        <v>4.0416394699421713E-5</v>
      </c>
    </row>
    <row r="23" spans="2:18">
      <c r="B23" s="75" t="s">
        <v>244</v>
      </c>
      <c r="C23" s="73" t="s">
        <v>245</v>
      </c>
      <c r="D23" s="86" t="s">
        <v>119</v>
      </c>
      <c r="E23" s="73" t="s">
        <v>233</v>
      </c>
      <c r="F23" s="73"/>
      <c r="G23" s="73"/>
      <c r="H23" s="83">
        <v>3.1299999999991801</v>
      </c>
      <c r="I23" s="86" t="s">
        <v>131</v>
      </c>
      <c r="J23" s="87">
        <v>5.0000000000000001E-3</v>
      </c>
      <c r="K23" s="84">
        <v>3.7699999999977994E-2</v>
      </c>
      <c r="L23" s="83">
        <v>255189.45527999999</v>
      </c>
      <c r="M23" s="85">
        <v>90.84</v>
      </c>
      <c r="N23" s="73"/>
      <c r="O23" s="83">
        <v>231.81409596299997</v>
      </c>
      <c r="P23" s="84">
        <v>1.5906831935007683E-5</v>
      </c>
      <c r="Q23" s="84">
        <f t="shared" si="0"/>
        <v>3.8804771699055226E-3</v>
      </c>
      <c r="R23" s="84">
        <f>O23/'סכום נכסי הקרן'!$C$42</f>
        <v>3.8352222087340415E-5</v>
      </c>
    </row>
    <row r="24" spans="2:18">
      <c r="B24" s="75" t="s">
        <v>246</v>
      </c>
      <c r="C24" s="73" t="s">
        <v>247</v>
      </c>
      <c r="D24" s="86" t="s">
        <v>119</v>
      </c>
      <c r="E24" s="73" t="s">
        <v>233</v>
      </c>
      <c r="F24" s="73"/>
      <c r="G24" s="73"/>
      <c r="H24" s="83">
        <v>0.25000000000316036</v>
      </c>
      <c r="I24" s="86" t="s">
        <v>131</v>
      </c>
      <c r="J24" s="87">
        <v>4.2500000000000003E-2</v>
      </c>
      <c r="K24" s="84">
        <v>3.4200000000230074E-2</v>
      </c>
      <c r="L24" s="83">
        <v>76518.296520000004</v>
      </c>
      <c r="M24" s="85">
        <v>103.38</v>
      </c>
      <c r="N24" s="73"/>
      <c r="O24" s="83">
        <v>79.104618679000012</v>
      </c>
      <c r="P24" s="84">
        <v>5.6405025375049619E-6</v>
      </c>
      <c r="Q24" s="84">
        <f t="shared" si="0"/>
        <v>1.3241803331361533E-3</v>
      </c>
      <c r="R24" s="84">
        <f>O24/'סכום נכסי הקרן'!$C$42</f>
        <v>1.3087374566711503E-5</v>
      </c>
    </row>
    <row r="25" spans="2:18">
      <c r="B25" s="75" t="s">
        <v>248</v>
      </c>
      <c r="C25" s="73" t="s">
        <v>249</v>
      </c>
      <c r="D25" s="86" t="s">
        <v>119</v>
      </c>
      <c r="E25" s="73" t="s">
        <v>233</v>
      </c>
      <c r="F25" s="73"/>
      <c r="G25" s="73"/>
      <c r="H25" s="83">
        <v>1.2200000000000193</v>
      </c>
      <c r="I25" s="86" t="s">
        <v>131</v>
      </c>
      <c r="J25" s="87">
        <v>3.7499999999999999E-2</v>
      </c>
      <c r="K25" s="84">
        <v>3.6200000000002112E-2</v>
      </c>
      <c r="L25" s="83">
        <v>5034777.3055509999</v>
      </c>
      <c r="M25" s="85">
        <v>102.96</v>
      </c>
      <c r="N25" s="73"/>
      <c r="O25" s="83">
        <v>5183.8068378450007</v>
      </c>
      <c r="P25" s="84">
        <v>2.3314793997858277E-4</v>
      </c>
      <c r="Q25" s="84">
        <f t="shared" si="0"/>
        <v>8.6774896081678904E-2</v>
      </c>
      <c r="R25" s="84">
        <f>O25/'סכום נכסי הקרן'!$C$42</f>
        <v>8.5762908539710892E-4</v>
      </c>
    </row>
    <row r="26" spans="2:18">
      <c r="B26" s="75" t="s">
        <v>250</v>
      </c>
      <c r="C26" s="73" t="s">
        <v>251</v>
      </c>
      <c r="D26" s="86" t="s">
        <v>119</v>
      </c>
      <c r="E26" s="73" t="s">
        <v>233</v>
      </c>
      <c r="F26" s="73"/>
      <c r="G26" s="73"/>
      <c r="H26" s="83">
        <v>4.0500000000038323</v>
      </c>
      <c r="I26" s="86" t="s">
        <v>131</v>
      </c>
      <c r="J26" s="87">
        <v>0.02</v>
      </c>
      <c r="K26" s="84">
        <v>3.7500000000029815E-2</v>
      </c>
      <c r="L26" s="83">
        <v>619646.49462100002</v>
      </c>
      <c r="M26" s="85">
        <v>94.75</v>
      </c>
      <c r="N26" s="73"/>
      <c r="O26" s="83">
        <v>587.11504939500003</v>
      </c>
      <c r="P26" s="84">
        <v>3.0822013060963231E-5</v>
      </c>
      <c r="Q26" s="84">
        <f t="shared" si="0"/>
        <v>9.8280759667388386E-3</v>
      </c>
      <c r="R26" s="84">
        <f>O26/'סכום נכסי הקרן'!$C$42</f>
        <v>9.7134588264256638E-5</v>
      </c>
    </row>
    <row r="27" spans="2:18">
      <c r="B27" s="75" t="s">
        <v>252</v>
      </c>
      <c r="C27" s="73" t="s">
        <v>253</v>
      </c>
      <c r="D27" s="86" t="s">
        <v>119</v>
      </c>
      <c r="E27" s="73" t="s">
        <v>233</v>
      </c>
      <c r="F27" s="73"/>
      <c r="G27" s="73"/>
      <c r="H27" s="83">
        <v>6.9499999999990543</v>
      </c>
      <c r="I27" s="86" t="s">
        <v>131</v>
      </c>
      <c r="J27" s="87">
        <v>0.01</v>
      </c>
      <c r="K27" s="84">
        <v>3.6699999999998532E-2</v>
      </c>
      <c r="L27" s="83">
        <v>1134258.5963379999</v>
      </c>
      <c r="M27" s="85">
        <v>83.99</v>
      </c>
      <c r="N27" s="73"/>
      <c r="O27" s="83">
        <v>952.66385084199999</v>
      </c>
      <c r="P27" s="84">
        <v>4.5342873526531328E-5</v>
      </c>
      <c r="Q27" s="84">
        <f t="shared" si="0"/>
        <v>1.5947219725485153E-2</v>
      </c>
      <c r="R27" s="84">
        <f>O27/'סכום נכסי הקרן'!$C$42</f>
        <v>1.5761239811708857E-4</v>
      </c>
    </row>
    <row r="28" spans="2:18">
      <c r="B28" s="75" t="s">
        <v>254</v>
      </c>
      <c r="C28" s="73" t="s">
        <v>255</v>
      </c>
      <c r="D28" s="86" t="s">
        <v>119</v>
      </c>
      <c r="E28" s="73" t="s">
        <v>233</v>
      </c>
      <c r="F28" s="73"/>
      <c r="G28" s="73"/>
      <c r="H28" s="83">
        <v>15.919999999999643</v>
      </c>
      <c r="I28" s="86" t="s">
        <v>131</v>
      </c>
      <c r="J28" s="87">
        <v>3.7499999999999999E-2</v>
      </c>
      <c r="K28" s="84">
        <v>3.7299999999999875E-2</v>
      </c>
      <c r="L28" s="83">
        <v>3146951.8124950002</v>
      </c>
      <c r="M28" s="85">
        <v>103.13</v>
      </c>
      <c r="N28" s="73"/>
      <c r="O28" s="83">
        <v>3245.4514818480002</v>
      </c>
      <c r="P28" s="84">
        <v>1.247765728150306E-4</v>
      </c>
      <c r="Q28" s="84">
        <f t="shared" si="0"/>
        <v>5.4327586633719352E-2</v>
      </c>
      <c r="R28" s="84">
        <f>O28/'סכום נכסי הקרן'!$C$42</f>
        <v>5.3694006608376971E-4</v>
      </c>
    </row>
    <row r="29" spans="2:18">
      <c r="B29" s="75" t="s">
        <v>256</v>
      </c>
      <c r="C29" s="73" t="s">
        <v>257</v>
      </c>
      <c r="D29" s="86" t="s">
        <v>119</v>
      </c>
      <c r="E29" s="73" t="s">
        <v>233</v>
      </c>
      <c r="F29" s="73"/>
      <c r="G29" s="73"/>
      <c r="H29" s="83">
        <v>2.3199999999999106</v>
      </c>
      <c r="I29" s="86" t="s">
        <v>131</v>
      </c>
      <c r="J29" s="87">
        <v>5.0000000000000001E-3</v>
      </c>
      <c r="K29" s="84">
        <v>3.7699999999994342E-2</v>
      </c>
      <c r="L29" s="83">
        <v>1914979.5976410001</v>
      </c>
      <c r="M29" s="85">
        <v>93.15</v>
      </c>
      <c r="N29" s="73"/>
      <c r="O29" s="83">
        <v>1783.803421713</v>
      </c>
      <c r="P29" s="84">
        <v>8.5823089060935271E-5</v>
      </c>
      <c r="Q29" s="84">
        <f t="shared" si="0"/>
        <v>2.9860170602660319E-2</v>
      </c>
      <c r="R29" s="84">
        <f>O29/'סכום נכסי הקרן'!$C$42</f>
        <v>2.9511934856892458E-4</v>
      </c>
    </row>
    <row r="30" spans="2:18">
      <c r="B30" s="75" t="s">
        <v>258</v>
      </c>
      <c r="C30" s="73" t="s">
        <v>259</v>
      </c>
      <c r="D30" s="86" t="s">
        <v>119</v>
      </c>
      <c r="E30" s="73" t="s">
        <v>233</v>
      </c>
      <c r="F30" s="73"/>
      <c r="G30" s="73"/>
      <c r="H30" s="83">
        <v>8.7000000000005606</v>
      </c>
      <c r="I30" s="86" t="s">
        <v>131</v>
      </c>
      <c r="J30" s="87">
        <v>1.3000000000000001E-2</v>
      </c>
      <c r="K30" s="84">
        <v>3.5700000000002764E-2</v>
      </c>
      <c r="L30" s="83">
        <v>7065739.9015009999</v>
      </c>
      <c r="M30" s="85">
        <v>83.1</v>
      </c>
      <c r="N30" s="73"/>
      <c r="O30" s="83">
        <v>5871.6295774410009</v>
      </c>
      <c r="P30" s="84">
        <v>7.7831596467873014E-4</v>
      </c>
      <c r="Q30" s="84">
        <f t="shared" si="0"/>
        <v>9.8288779337381199E-2</v>
      </c>
      <c r="R30" s="84">
        <f>O30/'סכום נכסי הקרן'!$C$42</f>
        <v>9.71425144071294E-4</v>
      </c>
    </row>
    <row r="31" spans="2:18">
      <c r="B31" s="75" t="s">
        <v>260</v>
      </c>
      <c r="C31" s="73" t="s">
        <v>261</v>
      </c>
      <c r="D31" s="86" t="s">
        <v>119</v>
      </c>
      <c r="E31" s="73" t="s">
        <v>233</v>
      </c>
      <c r="F31" s="73"/>
      <c r="G31" s="73"/>
      <c r="H31" s="83">
        <v>12.689999999999786</v>
      </c>
      <c r="I31" s="86" t="s">
        <v>131</v>
      </c>
      <c r="J31" s="87">
        <v>1.4999999999999999E-2</v>
      </c>
      <c r="K31" s="84">
        <v>3.6599999999999112E-2</v>
      </c>
      <c r="L31" s="83">
        <v>11213846.524027998</v>
      </c>
      <c r="M31" s="85">
        <v>77</v>
      </c>
      <c r="N31" s="73"/>
      <c r="O31" s="83">
        <v>8634.662007936</v>
      </c>
      <c r="P31" s="84">
        <v>6.3037190281594127E-4</v>
      </c>
      <c r="Q31" s="84">
        <f t="shared" si="0"/>
        <v>0.14454086000445046</v>
      </c>
      <c r="R31" s="84">
        <f>O31/'סכום נכסי הקרן'!$C$42</f>
        <v>1.4285519334007136E-3</v>
      </c>
    </row>
    <row r="32" spans="2:18">
      <c r="B32" s="75" t="s">
        <v>262</v>
      </c>
      <c r="C32" s="73" t="s">
        <v>263</v>
      </c>
      <c r="D32" s="86" t="s">
        <v>119</v>
      </c>
      <c r="E32" s="73" t="s">
        <v>233</v>
      </c>
      <c r="F32" s="73"/>
      <c r="G32" s="73"/>
      <c r="H32" s="83">
        <v>0.57999999999995666</v>
      </c>
      <c r="I32" s="86" t="s">
        <v>131</v>
      </c>
      <c r="J32" s="87">
        <v>1.5E-3</v>
      </c>
      <c r="K32" s="84">
        <v>3.5899999999995443E-2</v>
      </c>
      <c r="L32" s="83">
        <v>2815798.1111050006</v>
      </c>
      <c r="M32" s="85">
        <v>98.11</v>
      </c>
      <c r="N32" s="73"/>
      <c r="O32" s="83">
        <v>2762.5794612139998</v>
      </c>
      <c r="P32" s="84">
        <v>1.7948490329430046E-4</v>
      </c>
      <c r="Q32" s="84">
        <f t="shared" si="0"/>
        <v>4.6244498138723507E-2</v>
      </c>
      <c r="R32" s="84">
        <f>O32/'סכום נכסי הקרן'!$C$42</f>
        <v>4.570518483367615E-4</v>
      </c>
    </row>
    <row r="33" spans="2:18">
      <c r="B33" s="75" t="s">
        <v>264</v>
      </c>
      <c r="C33" s="73" t="s">
        <v>265</v>
      </c>
      <c r="D33" s="86" t="s">
        <v>119</v>
      </c>
      <c r="E33" s="73" t="s">
        <v>233</v>
      </c>
      <c r="F33" s="73"/>
      <c r="G33" s="73"/>
      <c r="H33" s="83">
        <v>2.6199999999994978</v>
      </c>
      <c r="I33" s="86" t="s">
        <v>131</v>
      </c>
      <c r="J33" s="87">
        <v>1.7500000000000002E-2</v>
      </c>
      <c r="K33" s="84">
        <v>3.7199999999995841E-2</v>
      </c>
      <c r="L33" s="83">
        <v>1206444.1804750001</v>
      </c>
      <c r="M33" s="85">
        <v>95.66</v>
      </c>
      <c r="N33" s="73"/>
      <c r="O33" s="83">
        <v>1154.0844550089998</v>
      </c>
      <c r="P33" s="84">
        <v>6.3058807401484367E-5</v>
      </c>
      <c r="Q33" s="84">
        <f t="shared" si="0"/>
        <v>1.931892174719212E-2</v>
      </c>
      <c r="R33" s="84">
        <f>O33/'סכום נכסי הקרן'!$C$42</f>
        <v>1.909362031768639E-4</v>
      </c>
    </row>
    <row r="34" spans="2:18">
      <c r="B34" s="75" t="s">
        <v>266</v>
      </c>
      <c r="C34" s="73" t="s">
        <v>267</v>
      </c>
      <c r="D34" s="86" t="s">
        <v>119</v>
      </c>
      <c r="E34" s="73" t="s">
        <v>233</v>
      </c>
      <c r="F34" s="73"/>
      <c r="G34" s="73"/>
      <c r="H34" s="83">
        <v>5.4100000000010766</v>
      </c>
      <c r="I34" s="86" t="s">
        <v>131</v>
      </c>
      <c r="J34" s="87">
        <v>2.2499999999999999E-2</v>
      </c>
      <c r="K34" s="84">
        <v>3.7200000000006311E-2</v>
      </c>
      <c r="L34" s="83">
        <v>1972612.4299639999</v>
      </c>
      <c r="M34" s="85">
        <v>93.09</v>
      </c>
      <c r="N34" s="73"/>
      <c r="O34" s="83">
        <v>1836.3049758220002</v>
      </c>
      <c r="P34" s="84">
        <v>9.2904988771194008E-5</v>
      </c>
      <c r="Q34" s="84">
        <f t="shared" si="0"/>
        <v>3.0739026054733658E-2</v>
      </c>
      <c r="R34" s="84">
        <f>O34/'סכום נכסי הקרן'!$C$42</f>
        <v>3.0380540907251142E-4</v>
      </c>
    </row>
    <row r="35" spans="2:18">
      <c r="B35" s="75" t="s">
        <v>268</v>
      </c>
      <c r="C35" s="73" t="s">
        <v>269</v>
      </c>
      <c r="D35" s="86" t="s">
        <v>119</v>
      </c>
      <c r="E35" s="73" t="s">
        <v>233</v>
      </c>
      <c r="F35" s="73"/>
      <c r="G35" s="73"/>
      <c r="H35" s="83">
        <v>1.8299999999998957</v>
      </c>
      <c r="I35" s="86" t="s">
        <v>131</v>
      </c>
      <c r="J35" s="87">
        <v>4.0000000000000001E-3</v>
      </c>
      <c r="K35" s="84">
        <v>3.5599999999999368E-2</v>
      </c>
      <c r="L35" s="83">
        <v>8735914.1184780002</v>
      </c>
      <c r="M35" s="85">
        <v>94.54</v>
      </c>
      <c r="N35" s="73"/>
      <c r="O35" s="83">
        <v>8258.9333034419997</v>
      </c>
      <c r="P35" s="84">
        <v>5.1288652499982383E-4</v>
      </c>
      <c r="Q35" s="84">
        <f t="shared" si="0"/>
        <v>0.1382513086559429</v>
      </c>
      <c r="R35" s="84">
        <f>O35/'סכום נכסי הקרן'!$C$42</f>
        <v>1.3663899209506918E-3</v>
      </c>
    </row>
    <row r="36" spans="2:18">
      <c r="B36" s="75" t="s">
        <v>270</v>
      </c>
      <c r="C36" s="73" t="s">
        <v>271</v>
      </c>
      <c r="D36" s="86" t="s">
        <v>119</v>
      </c>
      <c r="E36" s="73" t="s">
        <v>233</v>
      </c>
      <c r="F36" s="73"/>
      <c r="G36" s="73"/>
      <c r="H36" s="83">
        <v>3.5099999999966043</v>
      </c>
      <c r="I36" s="86" t="s">
        <v>131</v>
      </c>
      <c r="J36" s="87">
        <v>6.25E-2</v>
      </c>
      <c r="K36" s="84">
        <v>3.7000716845878134E-2</v>
      </c>
      <c r="L36" s="83">
        <v>1.2652000000000002E-2</v>
      </c>
      <c r="M36" s="85">
        <v>109.97</v>
      </c>
      <c r="N36" s="73"/>
      <c r="O36" s="83">
        <v>1.395E-5</v>
      </c>
      <c r="P36" s="84">
        <v>8.3147155141918543E-13</v>
      </c>
      <c r="Q36" s="84">
        <f t="shared" si="0"/>
        <v>2.3351753608987696E-10</v>
      </c>
      <c r="R36" s="84">
        <f>O36/'סכום נכסי הקרן'!$C$42</f>
        <v>2.3079420425054423E-12</v>
      </c>
    </row>
    <row r="37" spans="2:18">
      <c r="B37" s="75" t="s">
        <v>272</v>
      </c>
      <c r="C37" s="73" t="s">
        <v>273</v>
      </c>
      <c r="D37" s="86" t="s">
        <v>119</v>
      </c>
      <c r="E37" s="73" t="s">
        <v>233</v>
      </c>
      <c r="F37" s="73"/>
      <c r="G37" s="73"/>
      <c r="H37" s="83">
        <v>0.92000000000236215</v>
      </c>
      <c r="I37" s="86" t="s">
        <v>131</v>
      </c>
      <c r="J37" s="87">
        <v>1.4999999999999999E-2</v>
      </c>
      <c r="K37" s="84">
        <v>3.6700000000044718E-2</v>
      </c>
      <c r="L37" s="83">
        <v>120715.358096</v>
      </c>
      <c r="M37" s="85">
        <v>98.2</v>
      </c>
      <c r="N37" s="73"/>
      <c r="O37" s="83">
        <v>118.54247834099998</v>
      </c>
      <c r="P37" s="84">
        <v>8.7797866074885911E-6</v>
      </c>
      <c r="Q37" s="84">
        <f t="shared" si="0"/>
        <v>1.9843546569303168E-3</v>
      </c>
      <c r="R37" s="84">
        <f>O37/'סכום נכסי הקרן'!$C$42</f>
        <v>1.961212685204191E-5</v>
      </c>
    </row>
    <row r="38" spans="2:18">
      <c r="B38" s="75" t="s">
        <v>274</v>
      </c>
      <c r="C38" s="73" t="s">
        <v>275</v>
      </c>
      <c r="D38" s="86" t="s">
        <v>119</v>
      </c>
      <c r="E38" s="73" t="s">
        <v>233</v>
      </c>
      <c r="F38" s="73"/>
      <c r="G38" s="73"/>
      <c r="H38" s="83">
        <v>19.500000000000639</v>
      </c>
      <c r="I38" s="86" t="s">
        <v>131</v>
      </c>
      <c r="J38" s="87">
        <v>2.7999999999999997E-2</v>
      </c>
      <c r="K38" s="84">
        <v>3.8300000000002388E-2</v>
      </c>
      <c r="L38" s="83">
        <v>4742602.1370019997</v>
      </c>
      <c r="M38" s="85">
        <v>82.07</v>
      </c>
      <c r="N38" s="73"/>
      <c r="O38" s="83">
        <v>3892.253547929</v>
      </c>
      <c r="P38" s="84">
        <v>9.8190337471462251E-4</v>
      </c>
      <c r="Q38" s="84">
        <f t="shared" si="0"/>
        <v>6.5154799881681852E-2</v>
      </c>
      <c r="R38" s="84">
        <f>O38/'סכום נכסי הקרן'!$C$42</f>
        <v>6.4394950561693981E-4</v>
      </c>
    </row>
    <row r="39" spans="2:18">
      <c r="B39" s="76"/>
      <c r="C39" s="73"/>
      <c r="D39" s="73"/>
      <c r="E39" s="73"/>
      <c r="F39" s="73"/>
      <c r="G39" s="73"/>
      <c r="H39" s="73"/>
      <c r="I39" s="73"/>
      <c r="J39" s="73"/>
      <c r="K39" s="84"/>
      <c r="L39" s="83"/>
      <c r="M39" s="85"/>
      <c r="N39" s="73"/>
      <c r="O39" s="73"/>
      <c r="P39" s="73"/>
      <c r="Q39" s="84"/>
      <c r="R39" s="73"/>
    </row>
    <row r="40" spans="2:18">
      <c r="B40" s="74" t="s">
        <v>24</v>
      </c>
      <c r="C40" s="71"/>
      <c r="D40" s="71"/>
      <c r="E40" s="71"/>
      <c r="F40" s="71"/>
      <c r="G40" s="71"/>
      <c r="H40" s="80">
        <v>4.5009675723043143</v>
      </c>
      <c r="I40" s="71"/>
      <c r="J40" s="71"/>
      <c r="K40" s="81">
        <v>3.8169807497128401E-2</v>
      </c>
      <c r="L40" s="80"/>
      <c r="M40" s="82"/>
      <c r="N40" s="71"/>
      <c r="O40" s="80">
        <v>7150.0671460450003</v>
      </c>
      <c r="P40" s="71"/>
      <c r="Q40" s="81">
        <f t="shared" si="0"/>
        <v>0.11968932349975675</v>
      </c>
      <c r="R40" s="81">
        <f>O40/'סכום נכסי הקרן'!$C$42</f>
        <v>1.182934808107108E-3</v>
      </c>
    </row>
    <row r="41" spans="2:18">
      <c r="B41" s="75" t="s">
        <v>276</v>
      </c>
      <c r="C41" s="73" t="s">
        <v>277</v>
      </c>
      <c r="D41" s="86" t="s">
        <v>119</v>
      </c>
      <c r="E41" s="73" t="s">
        <v>233</v>
      </c>
      <c r="F41" s="73"/>
      <c r="G41" s="73"/>
      <c r="H41" s="83">
        <v>3.2199999999998195</v>
      </c>
      <c r="I41" s="86" t="s">
        <v>131</v>
      </c>
      <c r="J41" s="87">
        <v>3.27E-2</v>
      </c>
      <c r="K41" s="84">
        <v>3.8099999999998239E-2</v>
      </c>
      <c r="L41" s="83">
        <v>4655356.8861100003</v>
      </c>
      <c r="M41" s="85">
        <v>99.98</v>
      </c>
      <c r="N41" s="73"/>
      <c r="O41" s="83">
        <v>4654.4256872220003</v>
      </c>
      <c r="P41" s="84">
        <v>2.1943130340497811E-4</v>
      </c>
      <c r="Q41" s="84">
        <f t="shared" si="0"/>
        <v>7.7913262967276964E-2</v>
      </c>
      <c r="R41" s="84">
        <f>O41/'סכום נכסי הקרן'!$C$42</f>
        <v>7.7004621700766599E-4</v>
      </c>
    </row>
    <row r="42" spans="2:18">
      <c r="B42" s="75" t="s">
        <v>278</v>
      </c>
      <c r="C42" s="73" t="s">
        <v>279</v>
      </c>
      <c r="D42" s="86" t="s">
        <v>119</v>
      </c>
      <c r="E42" s="73" t="s">
        <v>233</v>
      </c>
      <c r="F42" s="73"/>
      <c r="G42" s="73"/>
      <c r="H42" s="83">
        <v>6.8900000000010131</v>
      </c>
      <c r="I42" s="86" t="s">
        <v>131</v>
      </c>
      <c r="J42" s="87">
        <v>3.27E-2</v>
      </c>
      <c r="K42" s="84">
        <v>3.8300000000003644E-2</v>
      </c>
      <c r="L42" s="83">
        <v>2505161.1398220002</v>
      </c>
      <c r="M42" s="85">
        <v>99.62</v>
      </c>
      <c r="N42" s="73"/>
      <c r="O42" s="83">
        <v>2495.641458823</v>
      </c>
      <c r="P42" s="84">
        <v>1.2635074454748387E-4</v>
      </c>
      <c r="Q42" s="84">
        <f t="shared" si="0"/>
        <v>4.1776060532479786E-2</v>
      </c>
      <c r="R42" s="84">
        <f>O42/'סכום נכסי הקרן'!$C$42</f>
        <v>4.1288859109944205E-4</v>
      </c>
    </row>
    <row r="43" spans="2:18">
      <c r="B43" s="76"/>
      <c r="C43" s="73"/>
      <c r="D43" s="73"/>
      <c r="E43" s="73"/>
      <c r="F43" s="73"/>
      <c r="G43" s="73"/>
      <c r="H43" s="73"/>
      <c r="I43" s="73"/>
      <c r="J43" s="73"/>
      <c r="K43" s="84"/>
      <c r="L43" s="83"/>
      <c r="M43" s="85"/>
      <c r="N43" s="73"/>
      <c r="O43" s="73"/>
      <c r="P43" s="73"/>
      <c r="Q43" s="84"/>
      <c r="R43" s="73"/>
    </row>
    <row r="44" spans="2:18">
      <c r="B44" s="70" t="s">
        <v>196</v>
      </c>
      <c r="C44" s="71"/>
      <c r="D44" s="71"/>
      <c r="E44" s="71"/>
      <c r="F44" s="71"/>
      <c r="G44" s="71"/>
      <c r="H44" s="80">
        <v>19.710000000005373</v>
      </c>
      <c r="I44" s="71"/>
      <c r="J44" s="71"/>
      <c r="K44" s="81">
        <v>5.1200000000011014E-2</v>
      </c>
      <c r="L44" s="80"/>
      <c r="M44" s="82"/>
      <c r="N44" s="71"/>
      <c r="O44" s="80">
        <v>652.90688171900001</v>
      </c>
      <c r="P44" s="71"/>
      <c r="Q44" s="81">
        <f t="shared" si="0"/>
        <v>1.0929405470619756E-2</v>
      </c>
      <c r="R44" s="81">
        <f>O44/'סכום נכסי הקרן'!$C$42</f>
        <v>1.0801944388246653E-4</v>
      </c>
    </row>
    <row r="45" spans="2:18">
      <c r="B45" s="74" t="s">
        <v>62</v>
      </c>
      <c r="C45" s="71"/>
      <c r="D45" s="71"/>
      <c r="E45" s="71"/>
      <c r="F45" s="71"/>
      <c r="G45" s="71"/>
      <c r="H45" s="80">
        <v>19.710000000005373</v>
      </c>
      <c r="I45" s="71"/>
      <c r="J45" s="71"/>
      <c r="K45" s="81">
        <v>5.1200000000011014E-2</v>
      </c>
      <c r="L45" s="80"/>
      <c r="M45" s="82"/>
      <c r="N45" s="71"/>
      <c r="O45" s="80">
        <v>652.90688171900001</v>
      </c>
      <c r="P45" s="71"/>
      <c r="Q45" s="81">
        <f t="shared" si="0"/>
        <v>1.0929405470619756E-2</v>
      </c>
      <c r="R45" s="81">
        <f>O45/'סכום נכסי הקרן'!$C$42</f>
        <v>1.0801944388246653E-4</v>
      </c>
    </row>
    <row r="46" spans="2:18">
      <c r="B46" s="75" t="s">
        <v>280</v>
      </c>
      <c r="C46" s="73" t="s">
        <v>281</v>
      </c>
      <c r="D46" s="86" t="s">
        <v>27</v>
      </c>
      <c r="E46" s="73" t="s">
        <v>282</v>
      </c>
      <c r="F46" s="73" t="s">
        <v>283</v>
      </c>
      <c r="G46" s="73"/>
      <c r="H46" s="83">
        <v>19.710000000005373</v>
      </c>
      <c r="I46" s="86" t="s">
        <v>130</v>
      </c>
      <c r="J46" s="87">
        <v>4.4999999999999998E-2</v>
      </c>
      <c r="K46" s="84">
        <v>5.1200000000011014E-2</v>
      </c>
      <c r="L46" s="83">
        <v>210099.27479600001</v>
      </c>
      <c r="M46" s="85">
        <v>88.3095</v>
      </c>
      <c r="N46" s="73"/>
      <c r="O46" s="83">
        <v>652.90688171900001</v>
      </c>
      <c r="P46" s="84">
        <v>2.1009927479600002E-4</v>
      </c>
      <c r="Q46" s="84">
        <f t="shared" si="0"/>
        <v>1.0929405470619756E-2</v>
      </c>
      <c r="R46" s="84">
        <f>O46/'סכום נכסי הקרן'!$C$42</f>
        <v>1.0801944388246653E-4</v>
      </c>
    </row>
    <row r="47" spans="2:18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</row>
    <row r="48" spans="2:18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</row>
    <row r="49" spans="2:18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</row>
    <row r="50" spans="2:18">
      <c r="B50" s="118" t="s">
        <v>111</v>
      </c>
      <c r="C50" s="122"/>
      <c r="D50" s="122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</row>
    <row r="51" spans="2:18">
      <c r="B51" s="118" t="s">
        <v>202</v>
      </c>
      <c r="C51" s="122"/>
      <c r="D51" s="122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</row>
    <row r="52" spans="2:18">
      <c r="B52" s="159" t="s">
        <v>210</v>
      </c>
      <c r="C52" s="159"/>
      <c r="D52" s="159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</row>
    <row r="53" spans="2:18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</row>
    <row r="54" spans="2:18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</row>
    <row r="55" spans="2:18">
      <c r="B55" s="119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</row>
    <row r="56" spans="2:18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</row>
    <row r="57" spans="2:18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</row>
    <row r="58" spans="2:18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</row>
    <row r="59" spans="2:18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</row>
    <row r="60" spans="2:18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</row>
    <row r="61" spans="2:18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</row>
    <row r="62" spans="2:18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</row>
    <row r="63" spans="2:18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</row>
    <row r="64" spans="2:18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</row>
    <row r="65" spans="2:18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</row>
    <row r="66" spans="2:18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</row>
    <row r="67" spans="2:18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</row>
    <row r="68" spans="2:18">
      <c r="B68" s="119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</row>
    <row r="69" spans="2:18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</row>
    <row r="70" spans="2:18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</row>
    <row r="71" spans="2:18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</row>
    <row r="72" spans="2:18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</row>
    <row r="73" spans="2:18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</row>
    <row r="74" spans="2:18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</row>
    <row r="75" spans="2:18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</row>
    <row r="76" spans="2:18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</row>
    <row r="77" spans="2:18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</row>
    <row r="78" spans="2:18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</row>
    <row r="79" spans="2:18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</row>
    <row r="80" spans="2:18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</row>
    <row r="81" spans="2:18">
      <c r="B81" s="119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</row>
    <row r="82" spans="2:18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</row>
    <row r="83" spans="2:18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</row>
    <row r="84" spans="2:18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</row>
    <row r="85" spans="2:18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</row>
    <row r="86" spans="2:18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</row>
    <row r="87" spans="2:18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</row>
    <row r="88" spans="2:18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</row>
    <row r="89" spans="2:18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</row>
    <row r="90" spans="2:18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</row>
    <row r="91" spans="2:18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</row>
    <row r="92" spans="2:18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</row>
    <row r="93" spans="2:18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</row>
    <row r="94" spans="2:18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</row>
    <row r="95" spans="2:18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</row>
    <row r="96" spans="2:18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</row>
    <row r="97" spans="2:18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</row>
    <row r="98" spans="2:18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</row>
    <row r="99" spans="2:18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</row>
    <row r="100" spans="2:18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</row>
    <row r="101" spans="2:18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</row>
    <row r="102" spans="2:18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</row>
    <row r="103" spans="2:18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</row>
    <row r="104" spans="2:18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</row>
    <row r="105" spans="2:18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</row>
    <row r="106" spans="2:18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</row>
    <row r="107" spans="2:18">
      <c r="B107" s="119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</row>
    <row r="108" spans="2:18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</row>
    <row r="109" spans="2:18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</row>
    <row r="110" spans="2:18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</row>
    <row r="111" spans="2:18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</row>
    <row r="112" spans="2:18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</row>
    <row r="113" spans="2:18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</row>
    <row r="114" spans="2:18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</row>
    <row r="115" spans="2:18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</row>
    <row r="116" spans="2:18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</row>
    <row r="117" spans="2:18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</row>
    <row r="118" spans="2:18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</row>
    <row r="119" spans="2:18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</row>
    <row r="120" spans="2:18">
      <c r="B120" s="119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</row>
    <row r="121" spans="2:18">
      <c r="B121" s="119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</row>
    <row r="122" spans="2:18">
      <c r="B122" s="119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</row>
    <row r="123" spans="2:18">
      <c r="B123" s="119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</row>
    <row r="124" spans="2:18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</row>
    <row r="125" spans="2:18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</row>
    <row r="126" spans="2:18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</row>
    <row r="127" spans="2:18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</row>
    <row r="128" spans="2:18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</row>
    <row r="129" spans="2:18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</row>
    <row r="130" spans="2:18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</row>
    <row r="131" spans="2:18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</row>
    <row r="132" spans="2:18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</row>
    <row r="133" spans="2:18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</row>
    <row r="134" spans="2:18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</row>
    <row r="135" spans="2:18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</row>
    <row r="136" spans="2:18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</row>
    <row r="137" spans="2:18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</row>
    <row r="138" spans="2:18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</row>
    <row r="139" spans="2:18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</row>
    <row r="140" spans="2:18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</row>
    <row r="141" spans="2:18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</row>
    <row r="142" spans="2:18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</row>
    <row r="143" spans="2:18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</row>
    <row r="144" spans="2:18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</row>
    <row r="145" spans="2:18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</row>
    <row r="146" spans="2:18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</row>
    <row r="147" spans="2:18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</row>
    <row r="148" spans="2:18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</row>
    <row r="149" spans="2:18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</row>
    <row r="150" spans="2:18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</row>
    <row r="151" spans="2:18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</row>
    <row r="152" spans="2:18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</row>
    <row r="153" spans="2:18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</row>
    <row r="154" spans="2:18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</row>
    <row r="155" spans="2:18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</row>
    <row r="156" spans="2:18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</row>
    <row r="157" spans="2:18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</row>
    <row r="158" spans="2:18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</row>
    <row r="159" spans="2:18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</row>
    <row r="160" spans="2:18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</row>
    <row r="161" spans="2:18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</row>
    <row r="162" spans="2:18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</row>
    <row r="163" spans="2:18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</row>
    <row r="164" spans="2:18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</row>
    <row r="165" spans="2:18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</row>
    <row r="166" spans="2:18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</row>
    <row r="167" spans="2:18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</row>
    <row r="168" spans="2:18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</row>
    <row r="169" spans="2:18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</row>
    <row r="170" spans="2:18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</row>
    <row r="171" spans="2:18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</row>
    <row r="172" spans="2:18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</row>
    <row r="173" spans="2:18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</row>
    <row r="174" spans="2:18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</row>
    <row r="175" spans="2:18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</row>
    <row r="176" spans="2:18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</row>
    <row r="177" spans="2:18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</row>
    <row r="178" spans="2:18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</row>
    <row r="179" spans="2:18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</row>
    <row r="180" spans="2:18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</row>
    <row r="181" spans="2:18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</row>
    <row r="182" spans="2:18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</row>
    <row r="183" spans="2:18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</row>
    <row r="184" spans="2:18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</row>
    <row r="185" spans="2:18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</row>
    <row r="186" spans="2:18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</row>
    <row r="187" spans="2:18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</row>
    <row r="188" spans="2:18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</row>
    <row r="189" spans="2:18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</row>
    <row r="190" spans="2:18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</row>
    <row r="191" spans="2:18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</row>
    <row r="192" spans="2:18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</row>
    <row r="193" spans="2:18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</row>
    <row r="194" spans="2:18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</row>
    <row r="195" spans="2:18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</row>
    <row r="196" spans="2:18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</row>
    <row r="197" spans="2:18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</row>
    <row r="198" spans="2:18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</row>
    <row r="199" spans="2:18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</row>
    <row r="200" spans="2:18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</row>
    <row r="201" spans="2:18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</row>
    <row r="202" spans="2:18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</row>
    <row r="203" spans="2:18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</row>
    <row r="204" spans="2:18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</row>
    <row r="205" spans="2:18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</row>
    <row r="206" spans="2:18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</row>
    <row r="207" spans="2:18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</row>
    <row r="208" spans="2:18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</row>
    <row r="209" spans="2:18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</row>
    <row r="210" spans="2:18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</row>
    <row r="211" spans="2:18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</row>
    <row r="212" spans="2:18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</row>
    <row r="213" spans="2:18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</row>
    <row r="214" spans="2:18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</row>
    <row r="215" spans="2:18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</row>
    <row r="216" spans="2:18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</row>
    <row r="217" spans="2:18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</row>
    <row r="218" spans="2:18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</row>
    <row r="219" spans="2:18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</row>
    <row r="220" spans="2:18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</row>
    <row r="221" spans="2:18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</row>
    <row r="222" spans="2:18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</row>
    <row r="223" spans="2:18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</row>
    <row r="224" spans="2:18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</row>
    <row r="225" spans="2:18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</row>
    <row r="226" spans="2:18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</row>
    <row r="227" spans="2:18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</row>
    <row r="228" spans="2:18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</row>
    <row r="229" spans="2:18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</row>
    <row r="230" spans="2:18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</row>
    <row r="231" spans="2:18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</row>
    <row r="232" spans="2:18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</row>
    <row r="233" spans="2:18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</row>
    <row r="234" spans="2:18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</row>
    <row r="235" spans="2:18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</row>
    <row r="236" spans="2:18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</row>
    <row r="237" spans="2:18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</row>
    <row r="238" spans="2:18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</row>
    <row r="239" spans="2:18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</row>
    <row r="240" spans="2:18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</row>
    <row r="241" spans="2:18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</row>
    <row r="242" spans="2:18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</row>
    <row r="243" spans="2:18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</row>
    <row r="244" spans="2:18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</row>
    <row r="245" spans="2:18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</row>
    <row r="246" spans="2:18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</row>
    <row r="247" spans="2:18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</row>
    <row r="248" spans="2:18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</row>
    <row r="249" spans="2:18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</row>
    <row r="250" spans="2:18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</row>
    <row r="251" spans="2:18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</row>
    <row r="252" spans="2:18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</row>
    <row r="253" spans="2:18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</row>
    <row r="254" spans="2:18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</row>
    <row r="255" spans="2:18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</row>
    <row r="256" spans="2:18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</row>
    <row r="257" spans="2:18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</row>
    <row r="258" spans="2:18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</row>
    <row r="259" spans="2:18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</row>
    <row r="260" spans="2:18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</row>
    <row r="261" spans="2:18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</row>
    <row r="262" spans="2:18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</row>
    <row r="263" spans="2:18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</row>
    <row r="264" spans="2:18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</row>
    <row r="265" spans="2:18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</row>
    <row r="266" spans="2:18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</row>
    <row r="267" spans="2:18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</row>
    <row r="268" spans="2:18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</row>
    <row r="269" spans="2:18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</row>
    <row r="270" spans="2:18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</row>
    <row r="271" spans="2:18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</row>
    <row r="272" spans="2:18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</row>
    <row r="273" spans="2:18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</row>
    <row r="274" spans="2:18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</row>
    <row r="275" spans="2:18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</row>
    <row r="276" spans="2:18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</row>
    <row r="277" spans="2:18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</row>
    <row r="278" spans="2:18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</row>
    <row r="279" spans="2:18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</row>
    <row r="280" spans="2:18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</row>
    <row r="281" spans="2:18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</row>
    <row r="282" spans="2:18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</row>
    <row r="283" spans="2:18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</row>
    <row r="284" spans="2:18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</row>
    <row r="285" spans="2:18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</row>
    <row r="286" spans="2:18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</row>
    <row r="287" spans="2:18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</row>
    <row r="288" spans="2:18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</row>
    <row r="289" spans="2:18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</row>
    <row r="290" spans="2:18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</row>
    <row r="291" spans="2:18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</row>
    <row r="292" spans="2:18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</row>
    <row r="293" spans="2:18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</row>
    <row r="294" spans="2:18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</row>
    <row r="295" spans="2:18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</row>
    <row r="296" spans="2:18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</row>
    <row r="297" spans="2:18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</row>
    <row r="298" spans="2:18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</row>
    <row r="299" spans="2:18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</row>
    <row r="300" spans="2:18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</row>
    <row r="301" spans="2:18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</row>
    <row r="302" spans="2:18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</row>
    <row r="303" spans="2:18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</row>
    <row r="304" spans="2:18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</row>
    <row r="305" spans="2:18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</row>
    <row r="306" spans="2:18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</row>
    <row r="307" spans="2:18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</row>
    <row r="308" spans="2:18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</row>
    <row r="309" spans="2:18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</row>
    <row r="310" spans="2:18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</row>
    <row r="311" spans="2:18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</row>
    <row r="312" spans="2:18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</row>
    <row r="313" spans="2:18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</row>
    <row r="314" spans="2:18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</row>
    <row r="315" spans="2:18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</row>
    <row r="316" spans="2:18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</row>
    <row r="317" spans="2:18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</row>
    <row r="318" spans="2:18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</row>
    <row r="319" spans="2:18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</row>
    <row r="320" spans="2:18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</row>
    <row r="321" spans="2:18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</row>
    <row r="322" spans="2:18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</row>
    <row r="323" spans="2:18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</row>
    <row r="324" spans="2:18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</row>
    <row r="325" spans="2:18">
      <c r="B325" s="119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</row>
    <row r="326" spans="2:18">
      <c r="B326" s="119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</row>
    <row r="327" spans="2:18">
      <c r="B327" s="119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</row>
    <row r="328" spans="2:18">
      <c r="B328" s="119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</row>
    <row r="329" spans="2:18">
      <c r="B329" s="119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</row>
    <row r="330" spans="2:18">
      <c r="B330" s="119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</row>
    <row r="331" spans="2:18">
      <c r="B331" s="119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</row>
    <row r="332" spans="2:18">
      <c r="B332" s="119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</row>
    <row r="333" spans="2:18">
      <c r="B333" s="119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</row>
    <row r="334" spans="2:18">
      <c r="B334" s="119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</row>
    <row r="335" spans="2:18">
      <c r="B335" s="119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</row>
    <row r="336" spans="2:18">
      <c r="B336" s="119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</row>
    <row r="337" spans="2:18">
      <c r="B337" s="119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</row>
    <row r="338" spans="2:18">
      <c r="B338" s="119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</row>
    <row r="339" spans="2:18">
      <c r="B339" s="119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</row>
    <row r="340" spans="2:18">
      <c r="B340" s="119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</row>
    <row r="341" spans="2:18">
      <c r="B341" s="119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</row>
    <row r="342" spans="2:18">
      <c r="B342" s="119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</row>
    <row r="343" spans="2:18">
      <c r="B343" s="119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</row>
    <row r="344" spans="2:18"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</row>
    <row r="345" spans="2:18">
      <c r="B345" s="119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</row>
    <row r="346" spans="2:18">
      <c r="B346" s="119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</row>
    <row r="347" spans="2:18">
      <c r="B347" s="119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</row>
    <row r="348" spans="2:18">
      <c r="B348" s="119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</row>
    <row r="349" spans="2:18">
      <c r="B349" s="119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</row>
    <row r="350" spans="2:18">
      <c r="B350" s="119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</row>
    <row r="351" spans="2:18">
      <c r="B351" s="119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</row>
    <row r="352" spans="2:18">
      <c r="B352" s="119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</row>
    <row r="353" spans="2:18">
      <c r="B353" s="119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</row>
    <row r="354" spans="2:18">
      <c r="B354" s="119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</row>
    <row r="355" spans="2:18">
      <c r="B355" s="119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</row>
    <row r="356" spans="2:18">
      <c r="B356" s="119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</row>
    <row r="357" spans="2:18">
      <c r="B357" s="119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</row>
    <row r="358" spans="2:18">
      <c r="B358" s="119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</row>
    <row r="359" spans="2:18">
      <c r="B359" s="119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</row>
    <row r="360" spans="2:18">
      <c r="B360" s="119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</row>
    <row r="361" spans="2:18">
      <c r="B361" s="119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</row>
    <row r="362" spans="2:18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</row>
    <row r="363" spans="2:18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</row>
    <row r="364" spans="2:18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</row>
    <row r="365" spans="2:18">
      <c r="B365" s="119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</row>
    <row r="366" spans="2:18">
      <c r="B366" s="119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</row>
    <row r="367" spans="2:18">
      <c r="B367" s="119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</row>
    <row r="368" spans="2:18">
      <c r="B368" s="119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</row>
    <row r="369" spans="2:18">
      <c r="B369" s="119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</row>
    <row r="370" spans="2:18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</row>
    <row r="371" spans="2:18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</row>
    <row r="372" spans="2:18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</row>
    <row r="373" spans="2:18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</row>
    <row r="374" spans="2:18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</row>
    <row r="375" spans="2:18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</row>
    <row r="376" spans="2:18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</row>
    <row r="377" spans="2:18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</row>
    <row r="378" spans="2:18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</row>
    <row r="379" spans="2:18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</row>
    <row r="380" spans="2:18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</row>
    <row r="381" spans="2:18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</row>
    <row r="382" spans="2:18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</row>
    <row r="383" spans="2:18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</row>
    <row r="384" spans="2:18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</row>
    <row r="385" spans="2:18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</row>
    <row r="386" spans="2:18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</row>
    <row r="387" spans="2:18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</row>
    <row r="388" spans="2:18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</row>
    <row r="389" spans="2:18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</row>
    <row r="390" spans="2:18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</row>
    <row r="391" spans="2:18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</row>
    <row r="392" spans="2:18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</row>
    <row r="393" spans="2:18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</row>
    <row r="394" spans="2:18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</row>
    <row r="395" spans="2:18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</row>
    <row r="396" spans="2:18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</row>
    <row r="397" spans="2:18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</row>
    <row r="398" spans="2:18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</row>
    <row r="399" spans="2:18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</row>
    <row r="400" spans="2:18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</row>
    <row r="401" spans="2:18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</row>
    <row r="402" spans="2:18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</row>
    <row r="403" spans="2:18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</row>
    <row r="404" spans="2:18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</row>
    <row r="405" spans="2:18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</row>
    <row r="406" spans="2:18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</row>
    <row r="407" spans="2:18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</row>
    <row r="408" spans="2:18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</row>
    <row r="409" spans="2:18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</row>
    <row r="410" spans="2:18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</row>
    <row r="411" spans="2:18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</row>
    <row r="412" spans="2:18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</row>
    <row r="413" spans="2:18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</row>
    <row r="414" spans="2:18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</row>
    <row r="415" spans="2:18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</row>
    <row r="416" spans="2:18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</row>
    <row r="417" spans="2:18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</row>
    <row r="418" spans="2:18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</row>
    <row r="419" spans="2:18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</row>
    <row r="420" spans="2:18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</row>
    <row r="421" spans="2:18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</row>
    <row r="422" spans="2:18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</row>
    <row r="423" spans="2:18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</row>
    <row r="424" spans="2:18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</row>
    <row r="425" spans="2:18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</row>
    <row r="426" spans="2:18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</row>
    <row r="427" spans="2:18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</row>
    <row r="428" spans="2:18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</row>
    <row r="429" spans="2:18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</row>
    <row r="430" spans="2:18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</row>
    <row r="431" spans="2:18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</row>
    <row r="432" spans="2:18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</row>
    <row r="433" spans="2:18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</row>
    <row r="434" spans="2:18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</row>
    <row r="435" spans="2:18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</row>
    <row r="436" spans="2:18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</row>
    <row r="437" spans="2:18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</row>
    <row r="438" spans="2:18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</row>
    <row r="439" spans="2:18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</row>
    <row r="440" spans="2:18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</row>
    <row r="441" spans="2:18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</row>
    <row r="442" spans="2:18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</row>
    <row r="443" spans="2:18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</row>
    <row r="444" spans="2:18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</row>
    <row r="445" spans="2:18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</row>
    <row r="446" spans="2:18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</row>
    <row r="447" spans="2:18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</row>
    <row r="448" spans="2:18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</row>
    <row r="449" spans="2:18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</row>
    <row r="450" spans="2:18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</row>
    <row r="451" spans="2:18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</row>
    <row r="452" spans="2:18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</row>
    <row r="453" spans="2:18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</row>
    <row r="454" spans="2:18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</row>
    <row r="455" spans="2:18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</row>
    <row r="456" spans="2:18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</row>
    <row r="457" spans="2:18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</row>
    <row r="458" spans="2:18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</row>
    <row r="459" spans="2:18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</row>
    <row r="460" spans="2:18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</row>
    <row r="461" spans="2:18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</row>
    <row r="462" spans="2:18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</row>
    <row r="463" spans="2:18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</row>
    <row r="464" spans="2:18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</row>
    <row r="465" spans="2:18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</row>
    <row r="466" spans="2:18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</row>
    <row r="467" spans="2:18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</row>
    <row r="468" spans="2:18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</row>
    <row r="469" spans="2:18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</row>
    <row r="470" spans="2:18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</row>
    <row r="471" spans="2:18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</row>
    <row r="472" spans="2:18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</row>
    <row r="473" spans="2:18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</row>
    <row r="474" spans="2:18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</row>
    <row r="475" spans="2:18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</row>
    <row r="476" spans="2:18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</row>
    <row r="477" spans="2:18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</row>
    <row r="478" spans="2:18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</row>
    <row r="479" spans="2:18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</row>
    <row r="480" spans="2:18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</row>
    <row r="481" spans="2:18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</row>
    <row r="482" spans="2:18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</row>
    <row r="483" spans="2:18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</row>
    <row r="484" spans="2:18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</row>
    <row r="485" spans="2:18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</row>
    <row r="486" spans="2:18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</row>
    <row r="487" spans="2:18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</row>
    <row r="488" spans="2:18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</row>
    <row r="489" spans="2:18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</row>
    <row r="490" spans="2:18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</row>
    <row r="491" spans="2:18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</row>
    <row r="492" spans="2:18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</row>
    <row r="493" spans="2:18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</row>
    <row r="494" spans="2:18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</row>
    <row r="495" spans="2:18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</row>
    <row r="496" spans="2:18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</row>
    <row r="497" spans="2:18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</row>
    <row r="498" spans="2:18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</row>
    <row r="499" spans="2:18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</row>
    <row r="500" spans="2:18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</row>
    <row r="501" spans="2:18">
      <c r="B501" s="119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</row>
    <row r="502" spans="2:18">
      <c r="B502" s="119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</row>
    <row r="503" spans="2:18">
      <c r="B503" s="119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</row>
    <row r="504" spans="2:18">
      <c r="B504" s="119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</row>
    <row r="505" spans="2:18">
      <c r="B505" s="119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</row>
    <row r="506" spans="2:18">
      <c r="B506" s="119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</row>
    <row r="507" spans="2:18">
      <c r="B507" s="119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</row>
    <row r="508" spans="2:18">
      <c r="B508" s="119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</row>
    <row r="509" spans="2:18">
      <c r="B509" s="119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</row>
    <row r="510" spans="2:18">
      <c r="B510" s="119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</row>
    <row r="511" spans="2:18">
      <c r="B511" s="119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52:D52"/>
  </mergeCells>
  <phoneticPr fontId="4" type="noConversion"/>
  <dataValidations count="1">
    <dataValidation allowBlank="1" showInputMessage="1" showErrorMessage="1" sqref="N10:Q10 N9 N1:N7 C5:C29 O1:Q9 E1:I30 D1:D29 C53:D1048576 C32:D51 N32:N1048576 A1:B1048576 J1:M1048576 O11:Q1048576 E32:I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144</v>
      </c>
      <c r="C1" s="67" t="s" vm="1">
        <v>228</v>
      </c>
    </row>
    <row r="2" spans="2:20">
      <c r="B2" s="46" t="s">
        <v>143</v>
      </c>
      <c r="C2" s="67" t="s">
        <v>229</v>
      </c>
    </row>
    <row r="3" spans="2:20">
      <c r="B3" s="46" t="s">
        <v>145</v>
      </c>
      <c r="C3" s="67" t="s">
        <v>230</v>
      </c>
    </row>
    <row r="4" spans="2:20">
      <c r="B4" s="46" t="s">
        <v>146</v>
      </c>
      <c r="C4" s="67">
        <v>12145</v>
      </c>
    </row>
    <row r="6" spans="2:20" ht="26.25" customHeight="1">
      <c r="B6" s="156" t="s">
        <v>172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1"/>
    </row>
    <row r="7" spans="2:20" ht="26.25" customHeight="1">
      <c r="B7" s="156" t="s">
        <v>89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1"/>
    </row>
    <row r="8" spans="2:20" s="3" customFormat="1" ht="78.75">
      <c r="B8" s="36" t="s">
        <v>114</v>
      </c>
      <c r="C8" s="12" t="s">
        <v>45</v>
      </c>
      <c r="D8" s="12" t="s">
        <v>118</v>
      </c>
      <c r="E8" s="12" t="s">
        <v>188</v>
      </c>
      <c r="F8" s="12" t="s">
        <v>116</v>
      </c>
      <c r="G8" s="12" t="s">
        <v>65</v>
      </c>
      <c r="H8" s="12" t="s">
        <v>14</v>
      </c>
      <c r="I8" s="12" t="s">
        <v>66</v>
      </c>
      <c r="J8" s="12" t="s">
        <v>103</v>
      </c>
      <c r="K8" s="12" t="s">
        <v>17</v>
      </c>
      <c r="L8" s="12" t="s">
        <v>102</v>
      </c>
      <c r="M8" s="12" t="s">
        <v>16</v>
      </c>
      <c r="N8" s="12" t="s">
        <v>18</v>
      </c>
      <c r="O8" s="12" t="s">
        <v>204</v>
      </c>
      <c r="P8" s="12" t="s">
        <v>203</v>
      </c>
      <c r="Q8" s="12" t="s">
        <v>61</v>
      </c>
      <c r="R8" s="12" t="s">
        <v>58</v>
      </c>
      <c r="S8" s="12" t="s">
        <v>147</v>
      </c>
      <c r="T8" s="37" t="s">
        <v>149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211</v>
      </c>
      <c r="P9" s="15"/>
      <c r="Q9" s="15" t="s">
        <v>207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8" t="s">
        <v>113</v>
      </c>
      <c r="S10" s="43" t="s">
        <v>150</v>
      </c>
      <c r="T10" s="60" t="s">
        <v>189</v>
      </c>
    </row>
    <row r="11" spans="2:20" s="4" customFormat="1" ht="18" customHeight="1">
      <c r="B11" s="123" t="s">
        <v>3041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124">
        <v>0</v>
      </c>
      <c r="R11" s="89"/>
      <c r="S11" s="125">
        <v>0</v>
      </c>
      <c r="T11" s="125">
        <v>0</v>
      </c>
    </row>
    <row r="12" spans="2:20">
      <c r="B12" s="126" t="s">
        <v>219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</row>
    <row r="13" spans="2:20">
      <c r="B13" s="126" t="s">
        <v>111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</row>
    <row r="14" spans="2:20">
      <c r="B14" s="126" t="s">
        <v>202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</row>
    <row r="15" spans="2:20">
      <c r="B15" s="126" t="s">
        <v>210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</row>
    <row r="16" spans="2:20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</row>
    <row r="17" spans="2:20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</row>
    <row r="18" spans="2:20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</row>
    <row r="19" spans="2:20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</row>
    <row r="20" spans="2:20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</row>
    <row r="21" spans="2:20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</row>
    <row r="22" spans="2:20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</row>
    <row r="23" spans="2:20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</row>
    <row r="24" spans="2:20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</row>
    <row r="25" spans="2:20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</row>
    <row r="26" spans="2:20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</row>
    <row r="27" spans="2:20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</row>
    <row r="28" spans="2:20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</row>
    <row r="29" spans="2:20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</row>
    <row r="30" spans="2:20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</row>
    <row r="31" spans="2:20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</row>
    <row r="32" spans="2:20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</row>
    <row r="33" spans="2:20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</row>
    <row r="34" spans="2:20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</row>
    <row r="35" spans="2:20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</row>
    <row r="36" spans="2:20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</row>
    <row r="37" spans="2:20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</row>
    <row r="38" spans="2:20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</row>
    <row r="39" spans="2:20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</row>
    <row r="40" spans="2:20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</row>
    <row r="41" spans="2:20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</row>
    <row r="42" spans="2:20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</row>
    <row r="43" spans="2:20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</row>
    <row r="44" spans="2:20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</row>
    <row r="45" spans="2:20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</row>
    <row r="46" spans="2:20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</row>
    <row r="47" spans="2:20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</row>
    <row r="48" spans="2:20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</row>
    <row r="49" spans="2:20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</row>
    <row r="50" spans="2:20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</row>
    <row r="51" spans="2:20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</row>
    <row r="52" spans="2:20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</row>
    <row r="53" spans="2:20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</row>
    <row r="54" spans="2:20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</row>
    <row r="55" spans="2:20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</row>
    <row r="56" spans="2:20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</row>
    <row r="57" spans="2:20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</row>
    <row r="58" spans="2:20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</row>
    <row r="59" spans="2:20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</row>
    <row r="60" spans="2:20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</row>
    <row r="61" spans="2:20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</row>
    <row r="62" spans="2:20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</row>
    <row r="63" spans="2:20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</row>
    <row r="64" spans="2:20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</row>
    <row r="65" spans="2:20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</row>
    <row r="66" spans="2:20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</row>
    <row r="67" spans="2:20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</row>
    <row r="68" spans="2:20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</row>
    <row r="69" spans="2:20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</row>
    <row r="70" spans="2:20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</row>
    <row r="71" spans="2:20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</row>
    <row r="72" spans="2:20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</row>
    <row r="73" spans="2:20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</row>
    <row r="74" spans="2:20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</row>
    <row r="75" spans="2:20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</row>
    <row r="76" spans="2:20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</row>
    <row r="77" spans="2:20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</row>
    <row r="78" spans="2:20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</row>
    <row r="79" spans="2:20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</row>
    <row r="80" spans="2:20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</row>
    <row r="81" spans="2:20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</row>
    <row r="82" spans="2:20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</row>
    <row r="83" spans="2:20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</row>
    <row r="84" spans="2:20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</row>
    <row r="85" spans="2:20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</row>
    <row r="86" spans="2:20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</row>
    <row r="87" spans="2:20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</row>
    <row r="88" spans="2:20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</row>
    <row r="89" spans="2:20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</row>
    <row r="90" spans="2:20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</row>
    <row r="91" spans="2:20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</row>
    <row r="92" spans="2:20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</row>
    <row r="93" spans="2:20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</row>
    <row r="94" spans="2:20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</row>
    <row r="95" spans="2:20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</row>
    <row r="96" spans="2:20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</row>
    <row r="97" spans="2:20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</row>
    <row r="98" spans="2:20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</row>
    <row r="99" spans="2:20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</row>
    <row r="100" spans="2:20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</row>
    <row r="101" spans="2:20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</row>
    <row r="102" spans="2:20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</row>
    <row r="103" spans="2:20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</row>
    <row r="104" spans="2:20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</row>
    <row r="105" spans="2:20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</row>
    <row r="106" spans="2:20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</row>
    <row r="107" spans="2:20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</row>
    <row r="108" spans="2:20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</row>
    <row r="109" spans="2:20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</row>
    <row r="110" spans="2:20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4" type="noConversion"/>
  <dataValidations count="6">
    <dataValidation allowBlank="1" showInputMessage="1" showErrorMessage="1" sqref="A1 B31:B33 B14:B15"/>
    <dataValidation type="list" allowBlank="1" showInputMessage="1" showErrorMessage="1" sqref="E205:E712">
      <formula1>#REF!</formula1>
    </dataValidation>
    <dataValidation type="list" allowBlank="1" showInputMessage="1" showErrorMessage="1" sqref="I12:I32 I34:I487">
      <formula1>#REF!</formula1>
    </dataValidation>
    <dataValidation type="list" allowBlank="1" showInputMessage="1" showErrorMessage="1" sqref="E12:E32 E34:E204">
      <formula1>#REF!</formula1>
    </dataValidation>
    <dataValidation type="list" allowBlank="1" showInputMessage="1" showErrorMessage="1" sqref="L12:L487">
      <formula1>#REF!</formula1>
    </dataValidation>
    <dataValidation type="list" allowBlank="1" showInputMessage="1" showErrorMessage="1" sqref="G12:G32 G34:G705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U829"/>
  <sheetViews>
    <sheetView rightToLeft="1" zoomScale="55" zoomScaleNormal="5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44.5703125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4.28515625" style="1" bestFit="1" customWidth="1"/>
    <col min="16" max="16" width="11.85546875" style="1" bestFit="1" customWidth="1"/>
    <col min="17" max="17" width="9" style="1" bestFit="1" customWidth="1"/>
    <col min="18" max="18" width="11.28515625" style="1" bestFit="1" customWidth="1"/>
    <col min="19" max="19" width="14.140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144</v>
      </c>
      <c r="C1" s="67" t="s" vm="1">
        <v>228</v>
      </c>
    </row>
    <row r="2" spans="2:21">
      <c r="B2" s="46" t="s">
        <v>143</v>
      </c>
      <c r="C2" s="67" t="s">
        <v>229</v>
      </c>
    </row>
    <row r="3" spans="2:21">
      <c r="B3" s="46" t="s">
        <v>145</v>
      </c>
      <c r="C3" s="67" t="s">
        <v>230</v>
      </c>
    </row>
    <row r="4" spans="2:21">
      <c r="B4" s="46" t="s">
        <v>146</v>
      </c>
      <c r="C4" s="67">
        <v>12145</v>
      </c>
    </row>
    <row r="6" spans="2:21" ht="26.25" customHeight="1">
      <c r="B6" s="150" t="s">
        <v>172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2"/>
    </row>
    <row r="7" spans="2:21" ht="26.25" customHeight="1">
      <c r="B7" s="150" t="s">
        <v>90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2"/>
    </row>
    <row r="8" spans="2:21" s="3" customFormat="1" ht="78.75">
      <c r="B8" s="21" t="s">
        <v>114</v>
      </c>
      <c r="C8" s="29" t="s">
        <v>45</v>
      </c>
      <c r="D8" s="29" t="s">
        <v>118</v>
      </c>
      <c r="E8" s="29" t="s">
        <v>188</v>
      </c>
      <c r="F8" s="29" t="s">
        <v>116</v>
      </c>
      <c r="G8" s="29" t="s">
        <v>65</v>
      </c>
      <c r="H8" s="29" t="s">
        <v>14</v>
      </c>
      <c r="I8" s="29" t="s">
        <v>66</v>
      </c>
      <c r="J8" s="29" t="s">
        <v>103</v>
      </c>
      <c r="K8" s="29" t="s">
        <v>17</v>
      </c>
      <c r="L8" s="29" t="s">
        <v>102</v>
      </c>
      <c r="M8" s="29" t="s">
        <v>16</v>
      </c>
      <c r="N8" s="29" t="s">
        <v>18</v>
      </c>
      <c r="O8" s="12" t="s">
        <v>204</v>
      </c>
      <c r="P8" s="29" t="s">
        <v>203</v>
      </c>
      <c r="Q8" s="29" t="s">
        <v>218</v>
      </c>
      <c r="R8" s="29" t="s">
        <v>61</v>
      </c>
      <c r="S8" s="12" t="s">
        <v>58</v>
      </c>
      <c r="T8" s="29" t="s">
        <v>147</v>
      </c>
      <c r="U8" s="13" t="s">
        <v>149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211</v>
      </c>
      <c r="P9" s="31"/>
      <c r="Q9" s="15" t="s">
        <v>207</v>
      </c>
      <c r="R9" s="31" t="s">
        <v>207</v>
      </c>
      <c r="S9" s="15" t="s">
        <v>19</v>
      </c>
      <c r="T9" s="31" t="s">
        <v>207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112</v>
      </c>
      <c r="R10" s="18" t="s">
        <v>113</v>
      </c>
      <c r="S10" s="18" t="s">
        <v>150</v>
      </c>
      <c r="T10" s="18" t="s">
        <v>189</v>
      </c>
      <c r="U10" s="19" t="s">
        <v>213</v>
      </c>
    </row>
    <row r="11" spans="2:21" s="4" customFormat="1" ht="18" customHeight="1">
      <c r="B11" s="68" t="s">
        <v>32</v>
      </c>
      <c r="C11" s="69"/>
      <c r="D11" s="69"/>
      <c r="E11" s="69"/>
      <c r="F11" s="69"/>
      <c r="G11" s="69"/>
      <c r="H11" s="69"/>
      <c r="I11" s="69"/>
      <c r="J11" s="69"/>
      <c r="K11" s="77">
        <v>4.7530441354998008</v>
      </c>
      <c r="L11" s="69"/>
      <c r="M11" s="69"/>
      <c r="N11" s="91">
        <v>4.2727424014540522E-2</v>
      </c>
      <c r="O11" s="77"/>
      <c r="P11" s="79"/>
      <c r="Q11" s="77">
        <f>Q12</f>
        <v>596.68783002124155</v>
      </c>
      <c r="R11" s="77">
        <v>491212.5212262572</v>
      </c>
      <c r="S11" s="69"/>
      <c r="T11" s="78">
        <v>1</v>
      </c>
      <c r="U11" s="78">
        <v>8.1268102476213341E-2</v>
      </c>
    </row>
    <row r="12" spans="2:21">
      <c r="B12" s="70" t="s">
        <v>197</v>
      </c>
      <c r="C12" s="71"/>
      <c r="D12" s="71"/>
      <c r="E12" s="71"/>
      <c r="F12" s="71"/>
      <c r="G12" s="71"/>
      <c r="H12" s="71"/>
      <c r="I12" s="71"/>
      <c r="J12" s="71"/>
      <c r="K12" s="80">
        <v>4.4980889621334095</v>
      </c>
      <c r="L12" s="71"/>
      <c r="M12" s="71"/>
      <c r="N12" s="92">
        <v>3.3533876815465435E-2</v>
      </c>
      <c r="O12" s="80"/>
      <c r="P12" s="82"/>
      <c r="Q12" s="80">
        <f>Q13+Q171+Q251</f>
        <v>596.68783002124155</v>
      </c>
      <c r="R12" s="80">
        <v>356788.87280190916</v>
      </c>
      <c r="S12" s="71"/>
      <c r="T12" s="81">
        <v>0.72634319644626644</v>
      </c>
      <c r="U12" s="81">
        <v>5.9028533321695546E-2</v>
      </c>
    </row>
    <row r="13" spans="2:21">
      <c r="B13" s="90" t="s">
        <v>31</v>
      </c>
      <c r="C13" s="71"/>
      <c r="D13" s="71"/>
      <c r="E13" s="71"/>
      <c r="F13" s="71"/>
      <c r="G13" s="71"/>
      <c r="H13" s="71"/>
      <c r="I13" s="71"/>
      <c r="J13" s="71"/>
      <c r="K13" s="80">
        <v>4.5484871587349955</v>
      </c>
      <c r="L13" s="71"/>
      <c r="M13" s="71"/>
      <c r="N13" s="92">
        <v>2.7321520733223269E-2</v>
      </c>
      <c r="O13" s="80"/>
      <c r="P13" s="82"/>
      <c r="Q13" s="80">
        <f>SUM(Q14:Q169)</f>
        <v>544.15999025924157</v>
      </c>
      <c r="R13" s="80">
        <v>289685.83806689014</v>
      </c>
      <c r="S13" s="71"/>
      <c r="T13" s="81">
        <v>0.58973626597245887</v>
      </c>
      <c r="U13" s="81">
        <v>4.7926747296989203E-2</v>
      </c>
    </row>
    <row r="14" spans="2:21">
      <c r="B14" s="76" t="s">
        <v>284</v>
      </c>
      <c r="C14" s="73">
        <v>1162577</v>
      </c>
      <c r="D14" s="86" t="s">
        <v>119</v>
      </c>
      <c r="E14" s="86" t="s">
        <v>285</v>
      </c>
      <c r="F14" s="73" t="s">
        <v>286</v>
      </c>
      <c r="G14" s="86" t="s">
        <v>287</v>
      </c>
      <c r="H14" s="73" t="s">
        <v>288</v>
      </c>
      <c r="I14" s="73" t="s">
        <v>289</v>
      </c>
      <c r="J14" s="73"/>
      <c r="K14" s="73">
        <v>3.98</v>
      </c>
      <c r="L14" s="86" t="s">
        <v>131</v>
      </c>
      <c r="M14" s="87">
        <v>5.0000000000000001E-4</v>
      </c>
      <c r="N14" s="87">
        <v>2.0400030420564305E-2</v>
      </c>
      <c r="O14" s="83">
        <v>1.3148999999999999E-2</v>
      </c>
      <c r="P14" s="85">
        <v>99.01</v>
      </c>
      <c r="Q14" s="73"/>
      <c r="R14" s="83">
        <v>1.3148999999999999E-5</v>
      </c>
      <c r="S14" s="84">
        <v>9.8999023575544204E-12</v>
      </c>
      <c r="T14" s="84">
        <v>2.6768454450580758E-11</v>
      </c>
      <c r="U14" s="84">
        <v>2.1754214994196461E-12</v>
      </c>
    </row>
    <row r="15" spans="2:21">
      <c r="B15" s="76" t="s">
        <v>290</v>
      </c>
      <c r="C15" s="73">
        <v>1160290</v>
      </c>
      <c r="D15" s="86" t="s">
        <v>119</v>
      </c>
      <c r="E15" s="86" t="s">
        <v>285</v>
      </c>
      <c r="F15" s="73" t="s">
        <v>291</v>
      </c>
      <c r="G15" s="86" t="s">
        <v>292</v>
      </c>
      <c r="H15" s="73" t="s">
        <v>293</v>
      </c>
      <c r="I15" s="73" t="s">
        <v>129</v>
      </c>
      <c r="J15" s="73"/>
      <c r="K15" s="83">
        <v>2.6999999999995175</v>
      </c>
      <c r="L15" s="86" t="s">
        <v>131</v>
      </c>
      <c r="M15" s="87">
        <v>1E-3</v>
      </c>
      <c r="N15" s="87">
        <v>1.4799999999999997E-2</v>
      </c>
      <c r="O15" s="83">
        <v>2006479.090634</v>
      </c>
      <c r="P15" s="85">
        <v>103.3</v>
      </c>
      <c r="Q15" s="73"/>
      <c r="R15" s="83">
        <v>2072.6929593499999</v>
      </c>
      <c r="S15" s="84">
        <v>1.3376527270893333E-3</v>
      </c>
      <c r="T15" s="84">
        <v>4.2195442294014687E-3</v>
      </c>
      <c r="U15" s="84">
        <v>3.4291435283791323E-4</v>
      </c>
    </row>
    <row r="16" spans="2:21">
      <c r="B16" s="76" t="s">
        <v>294</v>
      </c>
      <c r="C16" s="73">
        <v>7480304</v>
      </c>
      <c r="D16" s="86" t="s">
        <v>119</v>
      </c>
      <c r="E16" s="86" t="s">
        <v>285</v>
      </c>
      <c r="F16" s="73" t="s">
        <v>295</v>
      </c>
      <c r="G16" s="86" t="s">
        <v>292</v>
      </c>
      <c r="H16" s="73" t="s">
        <v>293</v>
      </c>
      <c r="I16" s="73" t="s">
        <v>129</v>
      </c>
      <c r="J16" s="73"/>
      <c r="K16" s="83">
        <v>4.7199999999990165</v>
      </c>
      <c r="L16" s="86" t="s">
        <v>131</v>
      </c>
      <c r="M16" s="87">
        <v>2E-3</v>
      </c>
      <c r="N16" s="87">
        <v>1.6999999999993857E-2</v>
      </c>
      <c r="O16" s="83">
        <v>664365.44351000001</v>
      </c>
      <c r="P16" s="85">
        <v>98.04</v>
      </c>
      <c r="Q16" s="73"/>
      <c r="R16" s="83">
        <v>651.34000306200005</v>
      </c>
      <c r="S16" s="84">
        <v>2.3114256382931718E-4</v>
      </c>
      <c r="T16" s="84">
        <v>1.3259841207549077E-3</v>
      </c>
      <c r="U16" s="84">
        <v>1.0776021340734149E-4</v>
      </c>
    </row>
    <row r="17" spans="2:21">
      <c r="B17" s="76" t="s">
        <v>296</v>
      </c>
      <c r="C17" s="73">
        <v>6040372</v>
      </c>
      <c r="D17" s="86" t="s">
        <v>119</v>
      </c>
      <c r="E17" s="86" t="s">
        <v>285</v>
      </c>
      <c r="F17" s="73" t="s">
        <v>297</v>
      </c>
      <c r="G17" s="86" t="s">
        <v>292</v>
      </c>
      <c r="H17" s="73" t="s">
        <v>293</v>
      </c>
      <c r="I17" s="73" t="s">
        <v>129</v>
      </c>
      <c r="J17" s="73"/>
      <c r="K17" s="73">
        <v>2.4699991646051482</v>
      </c>
      <c r="L17" s="86" t="s">
        <v>131</v>
      </c>
      <c r="M17" s="87">
        <v>8.3000000000000001E-3</v>
      </c>
      <c r="N17" s="87">
        <v>1.4799856040308715E-2</v>
      </c>
      <c r="O17" s="83">
        <v>4.6961000000000003E-2</v>
      </c>
      <c r="P17" s="85">
        <v>106.54</v>
      </c>
      <c r="Q17" s="73"/>
      <c r="R17" s="83">
        <v>5.0014000000000006E-5</v>
      </c>
      <c r="S17" s="84">
        <v>1.5438068888614208E-11</v>
      </c>
      <c r="T17" s="84">
        <v>1.0181743713524574E-10</v>
      </c>
      <c r="U17" s="84">
        <v>8.2745099149725604E-12</v>
      </c>
    </row>
    <row r="18" spans="2:21">
      <c r="B18" s="76" t="s">
        <v>298</v>
      </c>
      <c r="C18" s="73">
        <v>2310217</v>
      </c>
      <c r="D18" s="86" t="s">
        <v>119</v>
      </c>
      <c r="E18" s="86" t="s">
        <v>285</v>
      </c>
      <c r="F18" s="73" t="s">
        <v>299</v>
      </c>
      <c r="G18" s="86" t="s">
        <v>292</v>
      </c>
      <c r="H18" s="73" t="s">
        <v>293</v>
      </c>
      <c r="I18" s="73" t="s">
        <v>129</v>
      </c>
      <c r="J18" s="73"/>
      <c r="K18" s="83">
        <v>1.7399999999998834</v>
      </c>
      <c r="L18" s="86" t="s">
        <v>131</v>
      </c>
      <c r="M18" s="87">
        <v>8.6E-3</v>
      </c>
      <c r="N18" s="87">
        <v>1.4899999999997622E-2</v>
      </c>
      <c r="O18" s="83">
        <v>3817512.2765910001</v>
      </c>
      <c r="P18" s="85">
        <v>107.95</v>
      </c>
      <c r="Q18" s="73"/>
      <c r="R18" s="83">
        <v>4121.0043423019997</v>
      </c>
      <c r="S18" s="84">
        <v>1.5261801628763817E-3</v>
      </c>
      <c r="T18" s="84">
        <v>8.3894529642981677E-3</v>
      </c>
      <c r="U18" s="84">
        <v>6.8179492322195526E-4</v>
      </c>
    </row>
    <row r="19" spans="2:21">
      <c r="B19" s="76" t="s">
        <v>300</v>
      </c>
      <c r="C19" s="73">
        <v>2310282</v>
      </c>
      <c r="D19" s="86" t="s">
        <v>119</v>
      </c>
      <c r="E19" s="86" t="s">
        <v>285</v>
      </c>
      <c r="F19" s="73" t="s">
        <v>299</v>
      </c>
      <c r="G19" s="86" t="s">
        <v>292</v>
      </c>
      <c r="H19" s="73" t="s">
        <v>293</v>
      </c>
      <c r="I19" s="73" t="s">
        <v>129</v>
      </c>
      <c r="J19" s="73"/>
      <c r="K19" s="83">
        <v>3.4600000000000337</v>
      </c>
      <c r="L19" s="86" t="s">
        <v>131</v>
      </c>
      <c r="M19" s="87">
        <v>3.8E-3</v>
      </c>
      <c r="N19" s="87">
        <v>1.6500000000000847E-2</v>
      </c>
      <c r="O19" s="83">
        <v>6965372.6762889996</v>
      </c>
      <c r="P19" s="85">
        <v>101.89</v>
      </c>
      <c r="Q19" s="73"/>
      <c r="R19" s="83">
        <v>7097.0183441560002</v>
      </c>
      <c r="S19" s="84">
        <v>2.3217908920963332E-3</v>
      </c>
      <c r="T19" s="84">
        <v>1.4447958953568787E-2</v>
      </c>
      <c r="U19" s="84">
        <v>1.1741582088107523E-3</v>
      </c>
    </row>
    <row r="20" spans="2:21">
      <c r="B20" s="76" t="s">
        <v>301</v>
      </c>
      <c r="C20" s="73">
        <v>2310381</v>
      </c>
      <c r="D20" s="86" t="s">
        <v>119</v>
      </c>
      <c r="E20" s="86" t="s">
        <v>285</v>
      </c>
      <c r="F20" s="73" t="s">
        <v>299</v>
      </c>
      <c r="G20" s="86" t="s">
        <v>292</v>
      </c>
      <c r="H20" s="73" t="s">
        <v>293</v>
      </c>
      <c r="I20" s="73" t="s">
        <v>129</v>
      </c>
      <c r="J20" s="73"/>
      <c r="K20" s="83">
        <v>7.450000000000224</v>
      </c>
      <c r="L20" s="86" t="s">
        <v>131</v>
      </c>
      <c r="M20" s="87">
        <v>2E-3</v>
      </c>
      <c r="N20" s="87">
        <v>1.83999999999967E-2</v>
      </c>
      <c r="O20" s="83">
        <v>1393716.2303760001</v>
      </c>
      <c r="P20" s="85">
        <v>95.74</v>
      </c>
      <c r="Q20" s="73"/>
      <c r="R20" s="83">
        <v>1334.343846966</v>
      </c>
      <c r="S20" s="84">
        <v>1.454193217922981E-3</v>
      </c>
      <c r="T20" s="84">
        <v>2.7164288150370425E-3</v>
      </c>
      <c r="U20" s="84">
        <v>2.2075901530976916E-4</v>
      </c>
    </row>
    <row r="21" spans="2:21">
      <c r="B21" s="76" t="s">
        <v>302</v>
      </c>
      <c r="C21" s="73">
        <v>1158476</v>
      </c>
      <c r="D21" s="86" t="s">
        <v>119</v>
      </c>
      <c r="E21" s="86" t="s">
        <v>285</v>
      </c>
      <c r="F21" s="73" t="s">
        <v>303</v>
      </c>
      <c r="G21" s="86" t="s">
        <v>127</v>
      </c>
      <c r="H21" s="73" t="s">
        <v>288</v>
      </c>
      <c r="I21" s="73" t="s">
        <v>289</v>
      </c>
      <c r="J21" s="73"/>
      <c r="K21" s="83">
        <v>13.150000000000526</v>
      </c>
      <c r="L21" s="86" t="s">
        <v>131</v>
      </c>
      <c r="M21" s="87">
        <v>2.07E-2</v>
      </c>
      <c r="N21" s="87">
        <v>2.1700000000001426E-2</v>
      </c>
      <c r="O21" s="83">
        <v>6149138.3890423048</v>
      </c>
      <c r="P21" s="85">
        <v>105</v>
      </c>
      <c r="Q21" s="83"/>
      <c r="R21" s="83">
        <v>6456.5952800240002</v>
      </c>
      <c r="S21" s="84">
        <v>2.1916158694017377E-3</v>
      </c>
      <c r="T21" s="84">
        <v>1.3144199304826007E-2</v>
      </c>
      <c r="U21" s="84">
        <v>1.0682041360723722E-3</v>
      </c>
    </row>
    <row r="22" spans="2:21">
      <c r="B22" s="76" t="s">
        <v>304</v>
      </c>
      <c r="C22" s="73">
        <v>1171297</v>
      </c>
      <c r="D22" s="86" t="s">
        <v>119</v>
      </c>
      <c r="E22" s="86" t="s">
        <v>285</v>
      </c>
      <c r="F22" s="73" t="s">
        <v>305</v>
      </c>
      <c r="G22" s="86" t="s">
        <v>292</v>
      </c>
      <c r="H22" s="73" t="s">
        <v>288</v>
      </c>
      <c r="I22" s="73" t="s">
        <v>289</v>
      </c>
      <c r="J22" s="73"/>
      <c r="K22" s="83">
        <v>0.59000000000078912</v>
      </c>
      <c r="L22" s="86" t="s">
        <v>131</v>
      </c>
      <c r="M22" s="87">
        <v>3.5499999999999997E-2</v>
      </c>
      <c r="N22" s="87">
        <v>1.550000000001691E-2</v>
      </c>
      <c r="O22" s="83">
        <v>222920.813474</v>
      </c>
      <c r="P22" s="85">
        <v>119.38</v>
      </c>
      <c r="Q22" s="73"/>
      <c r="R22" s="83">
        <v>266.12285348099999</v>
      </c>
      <c r="S22" s="84">
        <v>3.1276870707189043E-3</v>
      </c>
      <c r="T22" s="84">
        <v>5.4176724326296486E-4</v>
      </c>
      <c r="U22" s="84">
        <v>4.4028395843750234E-5</v>
      </c>
    </row>
    <row r="23" spans="2:21">
      <c r="B23" s="76" t="s">
        <v>306</v>
      </c>
      <c r="C23" s="73">
        <v>1171305</v>
      </c>
      <c r="D23" s="86" t="s">
        <v>119</v>
      </c>
      <c r="E23" s="86" t="s">
        <v>285</v>
      </c>
      <c r="F23" s="73" t="s">
        <v>305</v>
      </c>
      <c r="G23" s="86" t="s">
        <v>292</v>
      </c>
      <c r="H23" s="73" t="s">
        <v>288</v>
      </c>
      <c r="I23" s="73" t="s">
        <v>289</v>
      </c>
      <c r="J23" s="73"/>
      <c r="K23" s="73">
        <v>3.4399994047727764</v>
      </c>
      <c r="L23" s="86" t="s">
        <v>131</v>
      </c>
      <c r="M23" s="87">
        <v>1.4999999999999999E-2</v>
      </c>
      <c r="N23" s="87">
        <v>1.570001257884239E-2</v>
      </c>
      <c r="O23" s="83">
        <v>5.118799999999999E-2</v>
      </c>
      <c r="P23" s="85">
        <v>109.01</v>
      </c>
      <c r="Q23" s="73"/>
      <c r="R23" s="83">
        <v>5.5648999999999995E-5</v>
      </c>
      <c r="S23" s="84">
        <v>1.3761897963710394E-10</v>
      </c>
      <c r="T23" s="84">
        <v>1.1328905024871613E-10</v>
      </c>
      <c r="U23" s="84">
        <v>9.206786145045546E-12</v>
      </c>
    </row>
    <row r="24" spans="2:21">
      <c r="B24" s="76" t="s">
        <v>307</v>
      </c>
      <c r="C24" s="73">
        <v>1145564</v>
      </c>
      <c r="D24" s="86" t="s">
        <v>119</v>
      </c>
      <c r="E24" s="86" t="s">
        <v>285</v>
      </c>
      <c r="F24" s="73" t="s">
        <v>308</v>
      </c>
      <c r="G24" s="86" t="s">
        <v>309</v>
      </c>
      <c r="H24" s="73" t="s">
        <v>293</v>
      </c>
      <c r="I24" s="73" t="s">
        <v>129</v>
      </c>
      <c r="J24" s="73"/>
      <c r="K24" s="83">
        <v>2.8799999999985655</v>
      </c>
      <c r="L24" s="86" t="s">
        <v>131</v>
      </c>
      <c r="M24" s="87">
        <v>8.3000000000000001E-3</v>
      </c>
      <c r="N24" s="87">
        <v>1.6399999999996813E-2</v>
      </c>
      <c r="O24" s="83">
        <v>472215.26343311096</v>
      </c>
      <c r="P24" s="85">
        <v>106.3</v>
      </c>
      <c r="Q24" s="83"/>
      <c r="R24" s="83">
        <v>501.96482349400003</v>
      </c>
      <c r="S24" s="84">
        <v>3.4261204686668122E-4</v>
      </c>
      <c r="T24" s="84">
        <v>1.0218893081978058E-3</v>
      </c>
      <c r="U24" s="84">
        <v>8.3047005017966057E-5</v>
      </c>
    </row>
    <row r="25" spans="2:21">
      <c r="B25" s="76" t="s">
        <v>310</v>
      </c>
      <c r="C25" s="73">
        <v>1145572</v>
      </c>
      <c r="D25" s="86" t="s">
        <v>119</v>
      </c>
      <c r="E25" s="86" t="s">
        <v>285</v>
      </c>
      <c r="F25" s="73" t="s">
        <v>308</v>
      </c>
      <c r="G25" s="86" t="s">
        <v>309</v>
      </c>
      <c r="H25" s="73" t="s">
        <v>293</v>
      </c>
      <c r="I25" s="73" t="s">
        <v>129</v>
      </c>
      <c r="J25" s="73"/>
      <c r="K25" s="83">
        <v>6.6200000000002541</v>
      </c>
      <c r="L25" s="86" t="s">
        <v>131</v>
      </c>
      <c r="M25" s="87">
        <v>1.6500000000000001E-2</v>
      </c>
      <c r="N25" s="87">
        <v>1.9900000000002364E-2</v>
      </c>
      <c r="O25" s="83">
        <v>2584689.2018579999</v>
      </c>
      <c r="P25" s="85">
        <v>106.41</v>
      </c>
      <c r="Q25" s="83"/>
      <c r="R25" s="83">
        <v>2750.3677923650002</v>
      </c>
      <c r="S25" s="84">
        <v>1.2217148235499314E-3</v>
      </c>
      <c r="T25" s="84">
        <v>5.5991402366922863E-3</v>
      </c>
      <c r="U25" s="84">
        <v>4.5503150253419812E-4</v>
      </c>
    </row>
    <row r="26" spans="2:21">
      <c r="B26" s="76" t="s">
        <v>311</v>
      </c>
      <c r="C26" s="73">
        <v>6620496</v>
      </c>
      <c r="D26" s="86" t="s">
        <v>119</v>
      </c>
      <c r="E26" s="86" t="s">
        <v>285</v>
      </c>
      <c r="F26" s="73" t="s">
        <v>312</v>
      </c>
      <c r="G26" s="86" t="s">
        <v>292</v>
      </c>
      <c r="H26" s="73" t="s">
        <v>293</v>
      </c>
      <c r="I26" s="73" t="s">
        <v>129</v>
      </c>
      <c r="J26" s="73"/>
      <c r="K26" s="83">
        <v>4.830000000001724</v>
      </c>
      <c r="L26" s="86" t="s">
        <v>131</v>
      </c>
      <c r="M26" s="87">
        <v>1E-3</v>
      </c>
      <c r="N26" s="87">
        <v>1.6500000000011544E-2</v>
      </c>
      <c r="O26" s="83">
        <v>754745.01741600002</v>
      </c>
      <c r="P26" s="85">
        <v>97.57</v>
      </c>
      <c r="Q26" s="73"/>
      <c r="R26" s="83">
        <v>736.40469573100006</v>
      </c>
      <c r="S26" s="84">
        <v>2.543041509908476E-4</v>
      </c>
      <c r="T26" s="84">
        <v>1.4991570123103703E-3</v>
      </c>
      <c r="U26" s="84">
        <v>1.21833645704373E-4</v>
      </c>
    </row>
    <row r="27" spans="2:21">
      <c r="B27" s="76" t="s">
        <v>313</v>
      </c>
      <c r="C27" s="73">
        <v>1940535</v>
      </c>
      <c r="D27" s="86" t="s">
        <v>119</v>
      </c>
      <c r="E27" s="86" t="s">
        <v>285</v>
      </c>
      <c r="F27" s="73" t="s">
        <v>314</v>
      </c>
      <c r="G27" s="86" t="s">
        <v>292</v>
      </c>
      <c r="H27" s="73" t="s">
        <v>293</v>
      </c>
      <c r="I27" s="73" t="s">
        <v>129</v>
      </c>
      <c r="J27" s="73"/>
      <c r="K27" s="73">
        <v>0.59000067926066246</v>
      </c>
      <c r="L27" s="86" t="s">
        <v>131</v>
      </c>
      <c r="M27" s="87">
        <v>0.05</v>
      </c>
      <c r="N27" s="87">
        <v>1.7599974334707495E-2</v>
      </c>
      <c r="O27" s="83">
        <v>0.10519299999999999</v>
      </c>
      <c r="P27" s="85">
        <v>115.69</v>
      </c>
      <c r="Q27" s="73"/>
      <c r="R27" s="83">
        <v>1.2468200000000001E-4</v>
      </c>
      <c r="S27" s="84">
        <v>1.0013252574478838E-10</v>
      </c>
      <c r="T27" s="84">
        <v>2.5382496294830867E-10</v>
      </c>
      <c r="U27" s="84">
        <v>2.0627873099904203E-11</v>
      </c>
    </row>
    <row r="28" spans="2:21">
      <c r="B28" s="76" t="s">
        <v>315</v>
      </c>
      <c r="C28" s="73">
        <v>1940576</v>
      </c>
      <c r="D28" s="86" t="s">
        <v>119</v>
      </c>
      <c r="E28" s="86" t="s">
        <v>285</v>
      </c>
      <c r="F28" s="73" t="s">
        <v>314</v>
      </c>
      <c r="G28" s="86" t="s">
        <v>292</v>
      </c>
      <c r="H28" s="73" t="s">
        <v>293</v>
      </c>
      <c r="I28" s="73" t="s">
        <v>129</v>
      </c>
      <c r="J28" s="73"/>
      <c r="K28" s="73">
        <v>0.23999973733074731</v>
      </c>
      <c r="L28" s="86" t="s">
        <v>131</v>
      </c>
      <c r="M28" s="87">
        <v>6.9999999999999993E-3</v>
      </c>
      <c r="N28" s="87">
        <v>1.4099995895078196E-2</v>
      </c>
      <c r="O28" s="83">
        <v>8.8522000000000003E-2</v>
      </c>
      <c r="P28" s="85">
        <v>109.95</v>
      </c>
      <c r="Q28" s="73"/>
      <c r="R28" s="83">
        <v>9.7443999999999997E-5</v>
      </c>
      <c r="S28" s="84">
        <v>1.2472697393342635E-10</v>
      </c>
      <c r="T28" s="84">
        <v>1.9837442204596481E-10</v>
      </c>
      <c r="U28" s="84">
        <v>1.6121512859491065E-11</v>
      </c>
    </row>
    <row r="29" spans="2:21">
      <c r="B29" s="76" t="s">
        <v>316</v>
      </c>
      <c r="C29" s="73">
        <v>1940618</v>
      </c>
      <c r="D29" s="86" t="s">
        <v>119</v>
      </c>
      <c r="E29" s="86" t="s">
        <v>285</v>
      </c>
      <c r="F29" s="73" t="s">
        <v>314</v>
      </c>
      <c r="G29" s="86" t="s">
        <v>292</v>
      </c>
      <c r="H29" s="73" t="s">
        <v>293</v>
      </c>
      <c r="I29" s="73" t="s">
        <v>129</v>
      </c>
      <c r="J29" s="73"/>
      <c r="K29" s="83">
        <v>2.7699999999989853</v>
      </c>
      <c r="L29" s="86" t="s">
        <v>131</v>
      </c>
      <c r="M29" s="87">
        <v>6.0000000000000001E-3</v>
      </c>
      <c r="N29" s="87">
        <v>1.469999999999335E-2</v>
      </c>
      <c r="O29" s="83">
        <v>267932.85293599998</v>
      </c>
      <c r="P29" s="85">
        <v>106.62</v>
      </c>
      <c r="Q29" s="73"/>
      <c r="R29" s="83">
        <v>285.67001107700003</v>
      </c>
      <c r="S29" s="84">
        <v>2.0077591818820571E-4</v>
      </c>
      <c r="T29" s="84">
        <v>5.8156093082451714E-4</v>
      </c>
      <c r="U29" s="84">
        <v>4.7262353322408883E-5</v>
      </c>
    </row>
    <row r="30" spans="2:21">
      <c r="B30" s="76" t="s">
        <v>317</v>
      </c>
      <c r="C30" s="73">
        <v>1940659</v>
      </c>
      <c r="D30" s="86" t="s">
        <v>119</v>
      </c>
      <c r="E30" s="86" t="s">
        <v>285</v>
      </c>
      <c r="F30" s="73" t="s">
        <v>314</v>
      </c>
      <c r="G30" s="86" t="s">
        <v>292</v>
      </c>
      <c r="H30" s="73" t="s">
        <v>293</v>
      </c>
      <c r="I30" s="73" t="s">
        <v>129</v>
      </c>
      <c r="J30" s="73"/>
      <c r="K30" s="83">
        <v>4.2600000000007281</v>
      </c>
      <c r="L30" s="86" t="s">
        <v>131</v>
      </c>
      <c r="M30" s="87">
        <v>1.7500000000000002E-2</v>
      </c>
      <c r="N30" s="87">
        <v>1.6500000000007172E-2</v>
      </c>
      <c r="O30" s="83">
        <v>841087.51054299995</v>
      </c>
      <c r="P30" s="85">
        <v>107.76</v>
      </c>
      <c r="Q30" s="73"/>
      <c r="R30" s="83">
        <v>906.35594755900001</v>
      </c>
      <c r="S30" s="84">
        <v>2.5472558826621213E-4</v>
      </c>
      <c r="T30" s="84">
        <v>1.8451401550114879E-3</v>
      </c>
      <c r="U30" s="84">
        <v>1.4995103920044977E-4</v>
      </c>
    </row>
    <row r="31" spans="2:21">
      <c r="B31" s="76" t="s">
        <v>318</v>
      </c>
      <c r="C31" s="73">
        <v>6000210</v>
      </c>
      <c r="D31" s="86" t="s">
        <v>119</v>
      </c>
      <c r="E31" s="86" t="s">
        <v>285</v>
      </c>
      <c r="F31" s="73" t="s">
        <v>319</v>
      </c>
      <c r="G31" s="86" t="s">
        <v>320</v>
      </c>
      <c r="H31" s="73" t="s">
        <v>321</v>
      </c>
      <c r="I31" s="73" t="s">
        <v>129</v>
      </c>
      <c r="J31" s="73"/>
      <c r="K31" s="83">
        <v>4.8300000000001297</v>
      </c>
      <c r="L31" s="86" t="s">
        <v>131</v>
      </c>
      <c r="M31" s="87">
        <v>3.85E-2</v>
      </c>
      <c r="N31" s="87">
        <v>2.05000000000005E-2</v>
      </c>
      <c r="O31" s="83">
        <v>5024876.6969670001</v>
      </c>
      <c r="P31" s="85">
        <v>119.26</v>
      </c>
      <c r="Q31" s="73"/>
      <c r="R31" s="83">
        <v>5992.6682169340002</v>
      </c>
      <c r="S31" s="84">
        <v>1.9249439054773588E-3</v>
      </c>
      <c r="T31" s="84">
        <v>1.2199746459992455E-2</v>
      </c>
      <c r="U31" s="84">
        <v>9.9145024549448786E-4</v>
      </c>
    </row>
    <row r="32" spans="2:21">
      <c r="B32" s="76" t="s">
        <v>322</v>
      </c>
      <c r="C32" s="73">
        <v>6000236</v>
      </c>
      <c r="D32" s="86" t="s">
        <v>119</v>
      </c>
      <c r="E32" s="86" t="s">
        <v>285</v>
      </c>
      <c r="F32" s="73" t="s">
        <v>319</v>
      </c>
      <c r="G32" s="86" t="s">
        <v>320</v>
      </c>
      <c r="H32" s="73" t="s">
        <v>321</v>
      </c>
      <c r="I32" s="73" t="s">
        <v>129</v>
      </c>
      <c r="J32" s="73"/>
      <c r="K32" s="83">
        <v>2.5199999999999627</v>
      </c>
      <c r="L32" s="86" t="s">
        <v>131</v>
      </c>
      <c r="M32" s="87">
        <v>4.4999999999999998E-2</v>
      </c>
      <c r="N32" s="87">
        <v>1.8099999999998881E-2</v>
      </c>
      <c r="O32" s="83">
        <v>5414138.6186140003</v>
      </c>
      <c r="P32" s="85">
        <v>118.6</v>
      </c>
      <c r="Q32" s="73"/>
      <c r="R32" s="83">
        <v>6421.1682458119994</v>
      </c>
      <c r="S32" s="84">
        <v>1.8318212413219121E-3</v>
      </c>
      <c r="T32" s="84">
        <v>1.3072077702299343E-2</v>
      </c>
      <c r="U32" s="84">
        <v>1.0623429502874865E-3</v>
      </c>
    </row>
    <row r="33" spans="2:21">
      <c r="B33" s="76" t="s">
        <v>323</v>
      </c>
      <c r="C33" s="73">
        <v>6000285</v>
      </c>
      <c r="D33" s="86" t="s">
        <v>119</v>
      </c>
      <c r="E33" s="86" t="s">
        <v>285</v>
      </c>
      <c r="F33" s="73" t="s">
        <v>319</v>
      </c>
      <c r="G33" s="86" t="s">
        <v>320</v>
      </c>
      <c r="H33" s="73" t="s">
        <v>321</v>
      </c>
      <c r="I33" s="73" t="s">
        <v>129</v>
      </c>
      <c r="J33" s="73"/>
      <c r="K33" s="83">
        <v>7.2700000000004517</v>
      </c>
      <c r="L33" s="86" t="s">
        <v>131</v>
      </c>
      <c r="M33" s="87">
        <v>2.3900000000000001E-2</v>
      </c>
      <c r="N33" s="87">
        <v>2.1800000000000871E-2</v>
      </c>
      <c r="O33" s="83">
        <v>7090430.7164150001</v>
      </c>
      <c r="P33" s="85">
        <v>109.95</v>
      </c>
      <c r="Q33" s="73"/>
      <c r="R33" s="83">
        <v>7795.9286080239999</v>
      </c>
      <c r="S33" s="84">
        <v>1.8231321401024081E-3</v>
      </c>
      <c r="T33" s="84">
        <v>1.5870785599199171E-2</v>
      </c>
      <c r="U33" s="84">
        <v>1.2897886304537292E-3</v>
      </c>
    </row>
    <row r="34" spans="2:21">
      <c r="B34" s="76" t="s">
        <v>324</v>
      </c>
      <c r="C34" s="73">
        <v>6000384</v>
      </c>
      <c r="D34" s="86" t="s">
        <v>119</v>
      </c>
      <c r="E34" s="86" t="s">
        <v>285</v>
      </c>
      <c r="F34" s="73" t="s">
        <v>319</v>
      </c>
      <c r="G34" s="86" t="s">
        <v>320</v>
      </c>
      <c r="H34" s="73" t="s">
        <v>321</v>
      </c>
      <c r="I34" s="73" t="s">
        <v>129</v>
      </c>
      <c r="J34" s="73"/>
      <c r="K34" s="83">
        <v>4.4600000000000328</v>
      </c>
      <c r="L34" s="86" t="s">
        <v>131</v>
      </c>
      <c r="M34" s="87">
        <v>0.01</v>
      </c>
      <c r="N34" s="87">
        <v>1.8300000000003497E-2</v>
      </c>
      <c r="O34" s="83">
        <v>1166701.31996</v>
      </c>
      <c r="P34" s="85">
        <v>102.84</v>
      </c>
      <c r="Q34" s="73"/>
      <c r="R34" s="83">
        <v>1199.835602226</v>
      </c>
      <c r="S34" s="84">
        <v>9.7084256920584389E-4</v>
      </c>
      <c r="T34" s="84">
        <v>2.44259979210372E-3</v>
      </c>
      <c r="U34" s="84">
        <v>1.9850545021306255E-4</v>
      </c>
    </row>
    <row r="35" spans="2:21">
      <c r="B35" s="76" t="s">
        <v>325</v>
      </c>
      <c r="C35" s="73">
        <v>6000392</v>
      </c>
      <c r="D35" s="86" t="s">
        <v>119</v>
      </c>
      <c r="E35" s="86" t="s">
        <v>285</v>
      </c>
      <c r="F35" s="73" t="s">
        <v>319</v>
      </c>
      <c r="G35" s="86" t="s">
        <v>320</v>
      </c>
      <c r="H35" s="73" t="s">
        <v>321</v>
      </c>
      <c r="I35" s="73" t="s">
        <v>129</v>
      </c>
      <c r="J35" s="73"/>
      <c r="K35" s="83">
        <v>12.249999999998897</v>
      </c>
      <c r="L35" s="86" t="s">
        <v>131</v>
      </c>
      <c r="M35" s="87">
        <v>1.2500000000000001E-2</v>
      </c>
      <c r="N35" s="87">
        <v>2.4299999999999357E-2</v>
      </c>
      <c r="O35" s="83">
        <v>3173468.7047250001</v>
      </c>
      <c r="P35" s="85">
        <v>92.8</v>
      </c>
      <c r="Q35" s="73"/>
      <c r="R35" s="83">
        <v>2944.978963433</v>
      </c>
      <c r="S35" s="84">
        <v>7.3941415842957933E-4</v>
      </c>
      <c r="T35" s="84">
        <v>5.995325518334078E-3</v>
      </c>
      <c r="U35" s="84">
        <v>4.8722872860223077E-4</v>
      </c>
    </row>
    <row r="36" spans="2:21">
      <c r="B36" s="76" t="s">
        <v>326</v>
      </c>
      <c r="C36" s="73">
        <v>1147503</v>
      </c>
      <c r="D36" s="86" t="s">
        <v>119</v>
      </c>
      <c r="E36" s="86" t="s">
        <v>285</v>
      </c>
      <c r="F36" s="73" t="s">
        <v>327</v>
      </c>
      <c r="G36" s="86" t="s">
        <v>127</v>
      </c>
      <c r="H36" s="73" t="s">
        <v>321</v>
      </c>
      <c r="I36" s="73" t="s">
        <v>129</v>
      </c>
      <c r="J36" s="73"/>
      <c r="K36" s="83">
        <v>6.8999999999997597</v>
      </c>
      <c r="L36" s="86" t="s">
        <v>131</v>
      </c>
      <c r="M36" s="87">
        <v>2.6499999999999999E-2</v>
      </c>
      <c r="N36" s="87">
        <v>1.9799999999999519E-2</v>
      </c>
      <c r="O36" s="83">
        <v>731603.41314369859</v>
      </c>
      <c r="P36" s="85">
        <v>113.56</v>
      </c>
      <c r="Q36" s="83"/>
      <c r="R36" s="83">
        <v>830.80883739799992</v>
      </c>
      <c r="S36" s="84">
        <v>4.8508885627311448E-4</v>
      </c>
      <c r="T36" s="84">
        <v>1.6913429554360269E-3</v>
      </c>
      <c r="U36" s="84">
        <v>1.3745223262479658E-4</v>
      </c>
    </row>
    <row r="37" spans="2:21">
      <c r="B37" s="76" t="s">
        <v>328</v>
      </c>
      <c r="C37" s="73">
        <v>1134436</v>
      </c>
      <c r="D37" s="86" t="s">
        <v>119</v>
      </c>
      <c r="E37" s="86" t="s">
        <v>285</v>
      </c>
      <c r="F37" s="73" t="s">
        <v>329</v>
      </c>
      <c r="G37" s="86" t="s">
        <v>309</v>
      </c>
      <c r="H37" s="73" t="s">
        <v>330</v>
      </c>
      <c r="I37" s="73" t="s">
        <v>289</v>
      </c>
      <c r="J37" s="73"/>
      <c r="K37" s="83">
        <v>1.2399999999987259</v>
      </c>
      <c r="L37" s="86" t="s">
        <v>131</v>
      </c>
      <c r="M37" s="87">
        <v>6.5000000000000006E-3</v>
      </c>
      <c r="N37" s="87">
        <v>1.299999999998876E-2</v>
      </c>
      <c r="O37" s="83">
        <v>498293.99084799999</v>
      </c>
      <c r="P37" s="85">
        <v>107.11</v>
      </c>
      <c r="Q37" s="73"/>
      <c r="R37" s="83">
        <v>533.72270063199994</v>
      </c>
      <c r="S37" s="84">
        <v>1.1002515966547796E-3</v>
      </c>
      <c r="T37" s="84">
        <v>1.0865413188157762E-3</v>
      </c>
      <c r="U37" s="84">
        <v>8.8301151242160499E-5</v>
      </c>
    </row>
    <row r="38" spans="2:21">
      <c r="B38" s="76" t="s">
        <v>331</v>
      </c>
      <c r="C38" s="73">
        <v>1138650</v>
      </c>
      <c r="D38" s="86" t="s">
        <v>119</v>
      </c>
      <c r="E38" s="86" t="s">
        <v>285</v>
      </c>
      <c r="F38" s="73" t="s">
        <v>329</v>
      </c>
      <c r="G38" s="86" t="s">
        <v>309</v>
      </c>
      <c r="H38" s="73" t="s">
        <v>321</v>
      </c>
      <c r="I38" s="73" t="s">
        <v>129</v>
      </c>
      <c r="J38" s="73"/>
      <c r="K38" s="83">
        <v>3.5900000000001335</v>
      </c>
      <c r="L38" s="86" t="s">
        <v>131</v>
      </c>
      <c r="M38" s="87">
        <v>1.34E-2</v>
      </c>
      <c r="N38" s="87">
        <v>2.1100000000000441E-2</v>
      </c>
      <c r="O38" s="83">
        <v>10499515.003947999</v>
      </c>
      <c r="P38" s="85">
        <v>106.99</v>
      </c>
      <c r="Q38" s="73"/>
      <c r="R38" s="83">
        <v>11233.431273550001</v>
      </c>
      <c r="S38" s="84">
        <v>2.9708157723809052E-3</v>
      </c>
      <c r="T38" s="84">
        <v>2.286878039164595E-2</v>
      </c>
      <c r="U38" s="84">
        <v>1.8585023883743014E-3</v>
      </c>
    </row>
    <row r="39" spans="2:21">
      <c r="B39" s="76" t="s">
        <v>332</v>
      </c>
      <c r="C39" s="73">
        <v>1156603</v>
      </c>
      <c r="D39" s="86" t="s">
        <v>119</v>
      </c>
      <c r="E39" s="86" t="s">
        <v>285</v>
      </c>
      <c r="F39" s="73" t="s">
        <v>329</v>
      </c>
      <c r="G39" s="86" t="s">
        <v>309</v>
      </c>
      <c r="H39" s="73" t="s">
        <v>321</v>
      </c>
      <c r="I39" s="73" t="s">
        <v>129</v>
      </c>
      <c r="J39" s="73"/>
      <c r="K39" s="83">
        <v>3.7599999999999865</v>
      </c>
      <c r="L39" s="86" t="s">
        <v>131</v>
      </c>
      <c r="M39" s="87">
        <v>1.77E-2</v>
      </c>
      <c r="N39" s="87">
        <v>2.2199999999999557E-2</v>
      </c>
      <c r="O39" s="83">
        <v>5603641.2404469987</v>
      </c>
      <c r="P39" s="85">
        <v>106.04</v>
      </c>
      <c r="Q39" s="83"/>
      <c r="R39" s="83">
        <v>5942.1011416829997</v>
      </c>
      <c r="S39" s="84">
        <v>1.8677953198405531E-3</v>
      </c>
      <c r="T39" s="84">
        <v>1.2096803084028086E-2</v>
      </c>
      <c r="U39" s="84">
        <v>9.8308423266736818E-4</v>
      </c>
    </row>
    <row r="40" spans="2:21">
      <c r="B40" s="76" t="s">
        <v>333</v>
      </c>
      <c r="C40" s="73">
        <v>1156611</v>
      </c>
      <c r="D40" s="86" t="s">
        <v>119</v>
      </c>
      <c r="E40" s="86" t="s">
        <v>285</v>
      </c>
      <c r="F40" s="73" t="s">
        <v>329</v>
      </c>
      <c r="G40" s="86" t="s">
        <v>309</v>
      </c>
      <c r="H40" s="73" t="s">
        <v>321</v>
      </c>
      <c r="I40" s="73" t="s">
        <v>129</v>
      </c>
      <c r="J40" s="73"/>
      <c r="K40" s="83">
        <v>7.0300000000001432</v>
      </c>
      <c r="L40" s="86" t="s">
        <v>131</v>
      </c>
      <c r="M40" s="87">
        <v>2.4799999999999999E-2</v>
      </c>
      <c r="N40" s="87">
        <v>2.5300000000000399E-2</v>
      </c>
      <c r="O40" s="83">
        <v>8922252.1446010005</v>
      </c>
      <c r="P40" s="85">
        <v>107.5</v>
      </c>
      <c r="Q40" s="83"/>
      <c r="R40" s="83">
        <v>9591.4210912540002</v>
      </c>
      <c r="S40" s="84">
        <v>2.7082347023669826E-3</v>
      </c>
      <c r="T40" s="84">
        <v>1.9526010996849363E-2</v>
      </c>
      <c r="U40" s="84">
        <v>1.5868418626436228E-3</v>
      </c>
    </row>
    <row r="41" spans="2:21">
      <c r="B41" s="76" t="s">
        <v>334</v>
      </c>
      <c r="C41" s="73">
        <v>1178672</v>
      </c>
      <c r="D41" s="86" t="s">
        <v>119</v>
      </c>
      <c r="E41" s="86" t="s">
        <v>285</v>
      </c>
      <c r="F41" s="73" t="s">
        <v>329</v>
      </c>
      <c r="G41" s="86" t="s">
        <v>309</v>
      </c>
      <c r="H41" s="73" t="s">
        <v>330</v>
      </c>
      <c r="I41" s="73" t="s">
        <v>289</v>
      </c>
      <c r="J41" s="73"/>
      <c r="K41" s="83">
        <v>8.4400000000006496</v>
      </c>
      <c r="L41" s="86" t="s">
        <v>131</v>
      </c>
      <c r="M41" s="87">
        <v>9.0000000000000011E-3</v>
      </c>
      <c r="N41" s="87">
        <v>2.6800000000001246E-2</v>
      </c>
      <c r="O41" s="83">
        <v>3146934.0687179998</v>
      </c>
      <c r="P41" s="85">
        <v>91.48</v>
      </c>
      <c r="Q41" s="83">
        <v>15.041052227</v>
      </c>
      <c r="R41" s="83">
        <v>2893.8564758480002</v>
      </c>
      <c r="S41" s="84">
        <v>1.6531522805878977E-3</v>
      </c>
      <c r="T41" s="84">
        <v>5.8912514457567381E-3</v>
      </c>
      <c r="U41" s="84">
        <v>4.7877082620689863E-4</v>
      </c>
    </row>
    <row r="42" spans="2:21">
      <c r="B42" s="76" t="s">
        <v>335</v>
      </c>
      <c r="C42" s="73">
        <v>1178680</v>
      </c>
      <c r="D42" s="86" t="s">
        <v>119</v>
      </c>
      <c r="E42" s="86" t="s">
        <v>285</v>
      </c>
      <c r="F42" s="73" t="s">
        <v>329</v>
      </c>
      <c r="G42" s="86" t="s">
        <v>309</v>
      </c>
      <c r="H42" s="73" t="s">
        <v>330</v>
      </c>
      <c r="I42" s="73" t="s">
        <v>289</v>
      </c>
      <c r="J42" s="73"/>
      <c r="K42" s="83">
        <v>11.889999999998579</v>
      </c>
      <c r="L42" s="86" t="s">
        <v>131</v>
      </c>
      <c r="M42" s="87">
        <v>1.6899999999999998E-2</v>
      </c>
      <c r="N42" s="87">
        <v>2.8899999999996696E-2</v>
      </c>
      <c r="O42" s="83">
        <v>2957574.4621879999</v>
      </c>
      <c r="P42" s="85">
        <v>92.36</v>
      </c>
      <c r="Q42" s="83">
        <v>26.544249412000003</v>
      </c>
      <c r="R42" s="83">
        <v>2758.1598530190004</v>
      </c>
      <c r="S42" s="84">
        <v>1.1044338540832216E-3</v>
      </c>
      <c r="T42" s="84">
        <v>5.615003147992975E-3</v>
      </c>
      <c r="U42" s="84">
        <v>4.5632065123535364E-4</v>
      </c>
    </row>
    <row r="43" spans="2:21">
      <c r="B43" s="76" t="s">
        <v>336</v>
      </c>
      <c r="C43" s="73">
        <v>1940543</v>
      </c>
      <c r="D43" s="86" t="s">
        <v>119</v>
      </c>
      <c r="E43" s="86" t="s">
        <v>285</v>
      </c>
      <c r="F43" s="73" t="s">
        <v>314</v>
      </c>
      <c r="G43" s="86" t="s">
        <v>292</v>
      </c>
      <c r="H43" s="73" t="s">
        <v>321</v>
      </c>
      <c r="I43" s="73" t="s">
        <v>129</v>
      </c>
      <c r="J43" s="73"/>
      <c r="K43" s="83">
        <v>0.40999999999833486</v>
      </c>
      <c r="L43" s="86" t="s">
        <v>131</v>
      </c>
      <c r="M43" s="87">
        <v>4.2000000000000003E-2</v>
      </c>
      <c r="N43" s="87">
        <v>1.4199999999966698E-2</v>
      </c>
      <c r="O43" s="83">
        <v>184526.13634200004</v>
      </c>
      <c r="P43" s="85">
        <v>113.91</v>
      </c>
      <c r="Q43" s="73"/>
      <c r="R43" s="83">
        <v>210.19371753499999</v>
      </c>
      <c r="S43" s="84">
        <v>5.5483455890603986E-4</v>
      </c>
      <c r="T43" s="84">
        <v>4.2790789821536889E-4</v>
      </c>
      <c r="U43" s="84">
        <v>3.4775262922547671E-5</v>
      </c>
    </row>
    <row r="44" spans="2:21">
      <c r="B44" s="76" t="s">
        <v>337</v>
      </c>
      <c r="C44" s="73">
        <v>1133149</v>
      </c>
      <c r="D44" s="86" t="s">
        <v>119</v>
      </c>
      <c r="E44" s="86" t="s">
        <v>285</v>
      </c>
      <c r="F44" s="73" t="s">
        <v>338</v>
      </c>
      <c r="G44" s="86" t="s">
        <v>309</v>
      </c>
      <c r="H44" s="73" t="s">
        <v>339</v>
      </c>
      <c r="I44" s="73" t="s">
        <v>129</v>
      </c>
      <c r="J44" s="73"/>
      <c r="K44" s="83">
        <v>2.6900000000001274</v>
      </c>
      <c r="L44" s="86" t="s">
        <v>131</v>
      </c>
      <c r="M44" s="87">
        <v>3.2000000000000001E-2</v>
      </c>
      <c r="N44" s="87">
        <v>1.8800000000001503E-2</v>
      </c>
      <c r="O44" s="83">
        <v>4235094.4684079997</v>
      </c>
      <c r="P44" s="85">
        <v>113.1</v>
      </c>
      <c r="Q44" s="73"/>
      <c r="R44" s="83">
        <v>4789.8920514310003</v>
      </c>
      <c r="S44" s="84">
        <v>2.4151450271693476E-3</v>
      </c>
      <c r="T44" s="84">
        <v>9.7511603317308963E-3</v>
      </c>
      <c r="U44" s="84">
        <v>7.9245829710109308E-4</v>
      </c>
    </row>
    <row r="45" spans="2:21">
      <c r="B45" s="76" t="s">
        <v>340</v>
      </c>
      <c r="C45" s="73">
        <v>1158609</v>
      </c>
      <c r="D45" s="86" t="s">
        <v>119</v>
      </c>
      <c r="E45" s="86" t="s">
        <v>285</v>
      </c>
      <c r="F45" s="73" t="s">
        <v>338</v>
      </c>
      <c r="G45" s="86" t="s">
        <v>309</v>
      </c>
      <c r="H45" s="73" t="s">
        <v>339</v>
      </c>
      <c r="I45" s="73" t="s">
        <v>129</v>
      </c>
      <c r="J45" s="73"/>
      <c r="K45" s="83">
        <v>4.9999999999997016</v>
      </c>
      <c r="L45" s="86" t="s">
        <v>131</v>
      </c>
      <c r="M45" s="87">
        <v>1.1399999999999999E-2</v>
      </c>
      <c r="N45" s="87">
        <v>2.439999999999988E-2</v>
      </c>
      <c r="O45" s="83">
        <v>3357508.3241750002</v>
      </c>
      <c r="P45" s="85">
        <v>99.9</v>
      </c>
      <c r="Q45" s="73"/>
      <c r="R45" s="83">
        <v>3354.150773891</v>
      </c>
      <c r="S45" s="84">
        <v>1.4208770542043681E-3</v>
      </c>
      <c r="T45" s="84">
        <v>6.8283087847959114E-3</v>
      </c>
      <c r="U45" s="84">
        <v>5.5492369806202195E-4</v>
      </c>
    </row>
    <row r="46" spans="2:21">
      <c r="B46" s="76" t="s">
        <v>341</v>
      </c>
      <c r="C46" s="73">
        <v>1172782</v>
      </c>
      <c r="D46" s="86" t="s">
        <v>119</v>
      </c>
      <c r="E46" s="86" t="s">
        <v>285</v>
      </c>
      <c r="F46" s="73" t="s">
        <v>338</v>
      </c>
      <c r="G46" s="86" t="s">
        <v>309</v>
      </c>
      <c r="H46" s="73" t="s">
        <v>339</v>
      </c>
      <c r="I46" s="73" t="s">
        <v>129</v>
      </c>
      <c r="J46" s="73"/>
      <c r="K46" s="83">
        <v>7.1900000000004969</v>
      </c>
      <c r="L46" s="86" t="s">
        <v>131</v>
      </c>
      <c r="M46" s="87">
        <v>9.1999999999999998E-3</v>
      </c>
      <c r="N46" s="87">
        <v>2.6900000000002578E-2</v>
      </c>
      <c r="O46" s="83">
        <v>4352051.4152610004</v>
      </c>
      <c r="P46" s="85">
        <v>96.16</v>
      </c>
      <c r="Q46" s="73"/>
      <c r="R46" s="83">
        <v>4184.932583068</v>
      </c>
      <c r="S46" s="84">
        <v>2.1743818749330509E-3</v>
      </c>
      <c r="T46" s="84">
        <v>8.5195967167546616E-3</v>
      </c>
      <c r="U46" s="84">
        <v>6.9237145903322853E-4</v>
      </c>
    </row>
    <row r="47" spans="2:21">
      <c r="B47" s="76" t="s">
        <v>342</v>
      </c>
      <c r="C47" s="73">
        <v>1133487</v>
      </c>
      <c r="D47" s="86" t="s">
        <v>119</v>
      </c>
      <c r="E47" s="86" t="s">
        <v>285</v>
      </c>
      <c r="F47" s="73" t="s">
        <v>343</v>
      </c>
      <c r="G47" s="86" t="s">
        <v>309</v>
      </c>
      <c r="H47" s="73" t="s">
        <v>344</v>
      </c>
      <c r="I47" s="73" t="s">
        <v>289</v>
      </c>
      <c r="J47" s="73"/>
      <c r="K47" s="83">
        <v>2.8300000000000667</v>
      </c>
      <c r="L47" s="86" t="s">
        <v>131</v>
      </c>
      <c r="M47" s="87">
        <v>2.3399999999999997E-2</v>
      </c>
      <c r="N47" s="87">
        <v>2.0999999999999443E-2</v>
      </c>
      <c r="O47" s="83">
        <v>3252419.4959890004</v>
      </c>
      <c r="P47" s="85">
        <v>110.4</v>
      </c>
      <c r="Q47" s="73"/>
      <c r="R47" s="83">
        <v>3590.6712919720003</v>
      </c>
      <c r="S47" s="84">
        <v>1.0599563156467829E-3</v>
      </c>
      <c r="T47" s="84">
        <v>7.3098122234512477E-3</v>
      </c>
      <c r="U47" s="84">
        <v>5.9405456885731293E-4</v>
      </c>
    </row>
    <row r="48" spans="2:21">
      <c r="B48" s="76" t="s">
        <v>345</v>
      </c>
      <c r="C48" s="73">
        <v>1160944</v>
      </c>
      <c r="D48" s="86" t="s">
        <v>119</v>
      </c>
      <c r="E48" s="86" t="s">
        <v>285</v>
      </c>
      <c r="F48" s="73" t="s">
        <v>343</v>
      </c>
      <c r="G48" s="86" t="s">
        <v>309</v>
      </c>
      <c r="H48" s="73" t="s">
        <v>344</v>
      </c>
      <c r="I48" s="73" t="s">
        <v>289</v>
      </c>
      <c r="J48" s="73"/>
      <c r="K48" s="83">
        <v>6.1899999999997926</v>
      </c>
      <c r="L48" s="86" t="s">
        <v>131</v>
      </c>
      <c r="M48" s="87">
        <v>6.5000000000000006E-3</v>
      </c>
      <c r="N48" s="87">
        <v>2.7499999999999015E-2</v>
      </c>
      <c r="O48" s="83">
        <v>5405682.2391020004</v>
      </c>
      <c r="P48" s="85">
        <v>94.27</v>
      </c>
      <c r="Q48" s="73"/>
      <c r="R48" s="83">
        <v>5095.9364880740004</v>
      </c>
      <c r="S48" s="84">
        <v>2.3615847946328915E-3</v>
      </c>
      <c r="T48" s="84">
        <v>1.0374199084649887E-2</v>
      </c>
      <c r="U48" s="84">
        <v>8.4309147431996571E-4</v>
      </c>
    </row>
    <row r="49" spans="2:21">
      <c r="B49" s="76" t="s">
        <v>346</v>
      </c>
      <c r="C49" s="73">
        <v>1138924</v>
      </c>
      <c r="D49" s="86" t="s">
        <v>119</v>
      </c>
      <c r="E49" s="86" t="s">
        <v>285</v>
      </c>
      <c r="F49" s="73" t="s">
        <v>347</v>
      </c>
      <c r="G49" s="86" t="s">
        <v>309</v>
      </c>
      <c r="H49" s="73" t="s">
        <v>339</v>
      </c>
      <c r="I49" s="73" t="s">
        <v>129</v>
      </c>
      <c r="J49" s="73"/>
      <c r="K49" s="83">
        <v>2.7900000000008465</v>
      </c>
      <c r="L49" s="86" t="s">
        <v>131</v>
      </c>
      <c r="M49" s="87">
        <v>1.34E-2</v>
      </c>
      <c r="N49" s="87">
        <v>2.1200000000010495E-2</v>
      </c>
      <c r="O49" s="83">
        <v>784468.03248599987</v>
      </c>
      <c r="P49" s="85">
        <v>106.88</v>
      </c>
      <c r="Q49" s="73"/>
      <c r="R49" s="83">
        <v>838.43941295100001</v>
      </c>
      <c r="S49" s="84">
        <v>1.3662002538048963E-3</v>
      </c>
      <c r="T49" s="84">
        <v>1.7068771188037506E-3</v>
      </c>
      <c r="U49" s="84">
        <v>1.3871466460524699E-4</v>
      </c>
    </row>
    <row r="50" spans="2:21">
      <c r="B50" s="76" t="s">
        <v>348</v>
      </c>
      <c r="C50" s="73">
        <v>1151117</v>
      </c>
      <c r="D50" s="86" t="s">
        <v>119</v>
      </c>
      <c r="E50" s="86" t="s">
        <v>285</v>
      </c>
      <c r="F50" s="73" t="s">
        <v>347</v>
      </c>
      <c r="G50" s="86" t="s">
        <v>309</v>
      </c>
      <c r="H50" s="73" t="s">
        <v>344</v>
      </c>
      <c r="I50" s="73" t="s">
        <v>289</v>
      </c>
      <c r="J50" s="73"/>
      <c r="K50" s="83">
        <v>4.3100000000003087</v>
      </c>
      <c r="L50" s="86" t="s">
        <v>131</v>
      </c>
      <c r="M50" s="87">
        <v>1.8200000000000001E-2</v>
      </c>
      <c r="N50" s="87">
        <v>2.3500000000001929E-2</v>
      </c>
      <c r="O50" s="83">
        <v>1958993.4701479999</v>
      </c>
      <c r="P50" s="85">
        <v>105.72</v>
      </c>
      <c r="Q50" s="73"/>
      <c r="R50" s="83">
        <v>2071.0478893560003</v>
      </c>
      <c r="S50" s="84">
        <v>5.1770440543023252E-3</v>
      </c>
      <c r="T50" s="84">
        <v>4.216195230907104E-3</v>
      </c>
      <c r="U50" s="84">
        <v>3.4264218608508055E-4</v>
      </c>
    </row>
    <row r="51" spans="2:21">
      <c r="B51" s="76" t="s">
        <v>349</v>
      </c>
      <c r="C51" s="73">
        <v>1159516</v>
      </c>
      <c r="D51" s="86" t="s">
        <v>119</v>
      </c>
      <c r="E51" s="86" t="s">
        <v>285</v>
      </c>
      <c r="F51" s="73" t="s">
        <v>347</v>
      </c>
      <c r="G51" s="86" t="s">
        <v>309</v>
      </c>
      <c r="H51" s="73" t="s">
        <v>344</v>
      </c>
      <c r="I51" s="73" t="s">
        <v>289</v>
      </c>
      <c r="J51" s="73"/>
      <c r="K51" s="73">
        <v>5.07</v>
      </c>
      <c r="L51" s="86" t="s">
        <v>131</v>
      </c>
      <c r="M51" s="87">
        <v>7.8000000000000005E-3</v>
      </c>
      <c r="N51" s="87">
        <v>2.4099609987896172E-2</v>
      </c>
      <c r="O51" s="83">
        <v>2.2776000000000001E-2</v>
      </c>
      <c r="P51" s="85">
        <v>98.69</v>
      </c>
      <c r="Q51" s="73"/>
      <c r="R51" s="83">
        <v>2.2307000000000002E-5</v>
      </c>
      <c r="S51" s="84">
        <v>5.485549132947977E-11</v>
      </c>
      <c r="T51" s="84">
        <v>4.5412116011035444E-11</v>
      </c>
      <c r="U51" s="84">
        <v>3.6905564976465172E-12</v>
      </c>
    </row>
    <row r="52" spans="2:21">
      <c r="B52" s="76" t="s">
        <v>350</v>
      </c>
      <c r="C52" s="73">
        <v>1161512</v>
      </c>
      <c r="D52" s="86" t="s">
        <v>119</v>
      </c>
      <c r="E52" s="86" t="s">
        <v>285</v>
      </c>
      <c r="F52" s="73" t="s">
        <v>347</v>
      </c>
      <c r="G52" s="86" t="s">
        <v>309</v>
      </c>
      <c r="H52" s="73" t="s">
        <v>344</v>
      </c>
      <c r="I52" s="73" t="s">
        <v>289</v>
      </c>
      <c r="J52" s="73"/>
      <c r="K52" s="83">
        <v>2.7699999999999751</v>
      </c>
      <c r="L52" s="86" t="s">
        <v>131</v>
      </c>
      <c r="M52" s="87">
        <v>2E-3</v>
      </c>
      <c r="N52" s="87">
        <v>2.08000000000053E-2</v>
      </c>
      <c r="O52" s="83">
        <v>1564075.1828900001</v>
      </c>
      <c r="P52" s="85">
        <v>101.4</v>
      </c>
      <c r="Q52" s="73"/>
      <c r="R52" s="83">
        <v>1585.9722823519999</v>
      </c>
      <c r="S52" s="84">
        <v>4.7396217663333339E-3</v>
      </c>
      <c r="T52" s="84">
        <v>3.2286886303158503E-3</v>
      </c>
      <c r="U52" s="84">
        <v>2.6238939847229344E-4</v>
      </c>
    </row>
    <row r="53" spans="2:21">
      <c r="B53" s="76" t="s">
        <v>351</v>
      </c>
      <c r="C53" s="73">
        <v>7590128</v>
      </c>
      <c r="D53" s="86" t="s">
        <v>119</v>
      </c>
      <c r="E53" s="86" t="s">
        <v>285</v>
      </c>
      <c r="F53" s="73" t="s">
        <v>352</v>
      </c>
      <c r="G53" s="86" t="s">
        <v>309</v>
      </c>
      <c r="H53" s="73" t="s">
        <v>339</v>
      </c>
      <c r="I53" s="73" t="s">
        <v>129</v>
      </c>
      <c r="J53" s="73"/>
      <c r="K53" s="83">
        <v>1.6899999999999129</v>
      </c>
      <c r="L53" s="86" t="s">
        <v>131</v>
      </c>
      <c r="M53" s="87">
        <v>4.7500000000000001E-2</v>
      </c>
      <c r="N53" s="87">
        <v>2.2399999999999341E-2</v>
      </c>
      <c r="O53" s="83">
        <v>1749232.5486020001</v>
      </c>
      <c r="P53" s="85">
        <v>137.94999999999999</v>
      </c>
      <c r="Q53" s="73"/>
      <c r="R53" s="83">
        <v>2413.066222809</v>
      </c>
      <c r="S53" s="84">
        <v>1.3053436032596417E-3</v>
      </c>
      <c r="T53" s="84">
        <v>4.9124688775950779E-3</v>
      </c>
      <c r="U53" s="84">
        <v>3.9922702415560551E-4</v>
      </c>
    </row>
    <row r="54" spans="2:21">
      <c r="B54" s="76" t="s">
        <v>353</v>
      </c>
      <c r="C54" s="73">
        <v>7590219</v>
      </c>
      <c r="D54" s="86" t="s">
        <v>119</v>
      </c>
      <c r="E54" s="86" t="s">
        <v>285</v>
      </c>
      <c r="F54" s="73" t="s">
        <v>352</v>
      </c>
      <c r="G54" s="86" t="s">
        <v>309</v>
      </c>
      <c r="H54" s="73" t="s">
        <v>339</v>
      </c>
      <c r="I54" s="73" t="s">
        <v>129</v>
      </c>
      <c r="J54" s="73"/>
      <c r="K54" s="83">
        <v>4.4399999999997348</v>
      </c>
      <c r="L54" s="86" t="s">
        <v>131</v>
      </c>
      <c r="M54" s="87">
        <v>5.0000000000000001E-3</v>
      </c>
      <c r="N54" s="87">
        <v>2.5199999999996864E-2</v>
      </c>
      <c r="O54" s="83">
        <v>1688292.7028600001</v>
      </c>
      <c r="P54" s="85">
        <v>98.31</v>
      </c>
      <c r="Q54" s="83"/>
      <c r="R54" s="83">
        <v>1659.7605574010001</v>
      </c>
      <c r="S54" s="84">
        <v>8.259908919714486E-4</v>
      </c>
      <c r="T54" s="84">
        <v>3.3789052307901133E-3</v>
      </c>
      <c r="U54" s="84">
        <v>2.7459721655326427E-4</v>
      </c>
    </row>
    <row r="55" spans="2:21">
      <c r="B55" s="76" t="s">
        <v>354</v>
      </c>
      <c r="C55" s="73">
        <v>7590284</v>
      </c>
      <c r="D55" s="86" t="s">
        <v>119</v>
      </c>
      <c r="E55" s="86" t="s">
        <v>285</v>
      </c>
      <c r="F55" s="73" t="s">
        <v>352</v>
      </c>
      <c r="G55" s="86" t="s">
        <v>309</v>
      </c>
      <c r="H55" s="73" t="s">
        <v>339</v>
      </c>
      <c r="I55" s="73" t="s">
        <v>129</v>
      </c>
      <c r="J55" s="73"/>
      <c r="K55" s="83">
        <v>6.8699999999996484</v>
      </c>
      <c r="L55" s="86" t="s">
        <v>131</v>
      </c>
      <c r="M55" s="87">
        <v>5.8999999999999999E-3</v>
      </c>
      <c r="N55" s="87">
        <v>2.839999999999852E-2</v>
      </c>
      <c r="O55" s="83">
        <v>2405525.3645390002</v>
      </c>
      <c r="P55" s="85">
        <v>89.83</v>
      </c>
      <c r="Q55" s="83"/>
      <c r="R55" s="83">
        <v>2160.883426548</v>
      </c>
      <c r="S55" s="84">
        <v>2.1880446650557809E-3</v>
      </c>
      <c r="T55" s="84">
        <v>4.3990805062411598E-3</v>
      </c>
      <c r="U55" s="84">
        <v>3.5750492538231908E-4</v>
      </c>
    </row>
    <row r="56" spans="2:21">
      <c r="B56" s="76" t="s">
        <v>355</v>
      </c>
      <c r="C56" s="73">
        <v>6130207</v>
      </c>
      <c r="D56" s="86" t="s">
        <v>119</v>
      </c>
      <c r="E56" s="86" t="s">
        <v>285</v>
      </c>
      <c r="F56" s="73" t="s">
        <v>356</v>
      </c>
      <c r="G56" s="86" t="s">
        <v>309</v>
      </c>
      <c r="H56" s="73" t="s">
        <v>339</v>
      </c>
      <c r="I56" s="73" t="s">
        <v>129</v>
      </c>
      <c r="J56" s="73"/>
      <c r="K56" s="83">
        <v>3.5400000000005059</v>
      </c>
      <c r="L56" s="86" t="s">
        <v>131</v>
      </c>
      <c r="M56" s="87">
        <v>1.5800000000000002E-2</v>
      </c>
      <c r="N56" s="87">
        <v>2.1500000000005102E-2</v>
      </c>
      <c r="O56" s="83">
        <v>2106584.9287479999</v>
      </c>
      <c r="P56" s="85">
        <v>106.98</v>
      </c>
      <c r="Q56" s="73"/>
      <c r="R56" s="83">
        <v>2253.6246135590004</v>
      </c>
      <c r="S56" s="84">
        <v>4.2053241356477906E-3</v>
      </c>
      <c r="T56" s="84">
        <v>4.5878810416580549E-3</v>
      </c>
      <c r="U56" s="84">
        <v>3.7284838664214327E-4</v>
      </c>
    </row>
    <row r="57" spans="2:21">
      <c r="B57" s="76" t="s">
        <v>357</v>
      </c>
      <c r="C57" s="73">
        <v>6130280</v>
      </c>
      <c r="D57" s="86" t="s">
        <v>119</v>
      </c>
      <c r="E57" s="86" t="s">
        <v>285</v>
      </c>
      <c r="F57" s="73" t="s">
        <v>356</v>
      </c>
      <c r="G57" s="86" t="s">
        <v>309</v>
      </c>
      <c r="H57" s="73" t="s">
        <v>339</v>
      </c>
      <c r="I57" s="73" t="s">
        <v>129</v>
      </c>
      <c r="J57" s="73"/>
      <c r="K57" s="83">
        <v>6.2300000000009872</v>
      </c>
      <c r="L57" s="86" t="s">
        <v>131</v>
      </c>
      <c r="M57" s="87">
        <v>8.3999999999999995E-3</v>
      </c>
      <c r="N57" s="87">
        <v>2.5400000000006581E-2</v>
      </c>
      <c r="O57" s="83">
        <v>1574285.0754140001</v>
      </c>
      <c r="P57" s="85">
        <v>96.52</v>
      </c>
      <c r="Q57" s="73"/>
      <c r="R57" s="83">
        <v>1519.4999057499999</v>
      </c>
      <c r="S57" s="84">
        <v>3.5305787741960084E-3</v>
      </c>
      <c r="T57" s="84">
        <v>3.0933655802517779E-3</v>
      </c>
      <c r="U57" s="84">
        <v>2.5139195097229267E-4</v>
      </c>
    </row>
    <row r="58" spans="2:21">
      <c r="B58" s="76" t="s">
        <v>358</v>
      </c>
      <c r="C58" s="73">
        <v>6040380</v>
      </c>
      <c r="D58" s="86" t="s">
        <v>119</v>
      </c>
      <c r="E58" s="86" t="s">
        <v>285</v>
      </c>
      <c r="F58" s="73" t="s">
        <v>297</v>
      </c>
      <c r="G58" s="86" t="s">
        <v>292</v>
      </c>
      <c r="H58" s="73" t="s">
        <v>344</v>
      </c>
      <c r="I58" s="73" t="s">
        <v>289</v>
      </c>
      <c r="J58" s="73"/>
      <c r="K58" s="83">
        <v>0.5800000000002935</v>
      </c>
      <c r="L58" s="86" t="s">
        <v>131</v>
      </c>
      <c r="M58" s="87">
        <v>1.6399999999999998E-2</v>
      </c>
      <c r="N58" s="87">
        <v>2.2499999999999999E-2</v>
      </c>
      <c r="O58" s="83">
        <v>30.356001000000003</v>
      </c>
      <c r="P58" s="85">
        <v>5386667</v>
      </c>
      <c r="Q58" s="73"/>
      <c r="R58" s="83">
        <v>1635.176705244</v>
      </c>
      <c r="S58" s="84">
        <v>2.4727925219941351E-3</v>
      </c>
      <c r="T58" s="84">
        <v>3.3288579475986564E-3</v>
      </c>
      <c r="U58" s="84">
        <v>2.7052996881420484E-4</v>
      </c>
    </row>
    <row r="59" spans="2:21">
      <c r="B59" s="76" t="s">
        <v>359</v>
      </c>
      <c r="C59" s="73">
        <v>6040398</v>
      </c>
      <c r="D59" s="86" t="s">
        <v>119</v>
      </c>
      <c r="E59" s="86" t="s">
        <v>285</v>
      </c>
      <c r="F59" s="73" t="s">
        <v>297</v>
      </c>
      <c r="G59" s="86" t="s">
        <v>292</v>
      </c>
      <c r="H59" s="73" t="s">
        <v>344</v>
      </c>
      <c r="I59" s="73" t="s">
        <v>289</v>
      </c>
      <c r="J59" s="73"/>
      <c r="K59" s="83">
        <v>5.170000000002851</v>
      </c>
      <c r="L59" s="86" t="s">
        <v>131</v>
      </c>
      <c r="M59" s="87">
        <v>2.7799999999999998E-2</v>
      </c>
      <c r="N59" s="87">
        <v>3.3500000000014511E-2</v>
      </c>
      <c r="O59" s="83">
        <v>11.110122</v>
      </c>
      <c r="P59" s="85">
        <v>5270388</v>
      </c>
      <c r="Q59" s="73"/>
      <c r="R59" s="83">
        <v>585.54655834900007</v>
      </c>
      <c r="S59" s="84">
        <v>2.6566527977044479E-3</v>
      </c>
      <c r="T59" s="84">
        <v>1.1920432257859562E-3</v>
      </c>
      <c r="U59" s="84">
        <v>9.6875091029249009E-5</v>
      </c>
    </row>
    <row r="60" spans="2:21">
      <c r="B60" s="76" t="s">
        <v>360</v>
      </c>
      <c r="C60" s="73">
        <v>6040430</v>
      </c>
      <c r="D60" s="86" t="s">
        <v>119</v>
      </c>
      <c r="E60" s="86" t="s">
        <v>285</v>
      </c>
      <c r="F60" s="73" t="s">
        <v>297</v>
      </c>
      <c r="G60" s="86" t="s">
        <v>292</v>
      </c>
      <c r="H60" s="73" t="s">
        <v>344</v>
      </c>
      <c r="I60" s="73" t="s">
        <v>289</v>
      </c>
      <c r="J60" s="73"/>
      <c r="K60" s="83">
        <v>2.09999999999979</v>
      </c>
      <c r="L60" s="86" t="s">
        <v>131</v>
      </c>
      <c r="M60" s="87">
        <v>2.4199999999999999E-2</v>
      </c>
      <c r="N60" s="87">
        <v>2.2699999999997274E-2</v>
      </c>
      <c r="O60" s="83">
        <v>43.226683999999999</v>
      </c>
      <c r="P60" s="85">
        <v>5516000</v>
      </c>
      <c r="Q60" s="73"/>
      <c r="R60" s="83">
        <v>2384.3836954950002</v>
      </c>
      <c r="S60" s="84">
        <v>1.499728827672345E-3</v>
      </c>
      <c r="T60" s="84">
        <v>4.8540775987196997E-3</v>
      </c>
      <c r="U60" s="84">
        <v>3.9448167572024421E-4</v>
      </c>
    </row>
    <row r="61" spans="2:21">
      <c r="B61" s="76" t="s">
        <v>361</v>
      </c>
      <c r="C61" s="73">
        <v>6040471</v>
      </c>
      <c r="D61" s="86" t="s">
        <v>119</v>
      </c>
      <c r="E61" s="86" t="s">
        <v>285</v>
      </c>
      <c r="F61" s="73" t="s">
        <v>297</v>
      </c>
      <c r="G61" s="86" t="s">
        <v>292</v>
      </c>
      <c r="H61" s="73" t="s">
        <v>344</v>
      </c>
      <c r="I61" s="73" t="s">
        <v>289</v>
      </c>
      <c r="J61" s="73"/>
      <c r="K61" s="83">
        <v>1.7300000000002071</v>
      </c>
      <c r="L61" s="86" t="s">
        <v>131</v>
      </c>
      <c r="M61" s="87">
        <v>1.95E-2</v>
      </c>
      <c r="N61" s="87">
        <v>2.7600000000004652E-2</v>
      </c>
      <c r="O61" s="83">
        <v>37.606012</v>
      </c>
      <c r="P61" s="85">
        <v>5263064</v>
      </c>
      <c r="Q61" s="73"/>
      <c r="R61" s="83">
        <v>1979.2284589829999</v>
      </c>
      <c r="S61" s="84">
        <v>1.5152106047785971E-3</v>
      </c>
      <c r="T61" s="84">
        <v>4.0292711880431653E-3</v>
      </c>
      <c r="U61" s="84">
        <v>3.2745122381434583E-4</v>
      </c>
    </row>
    <row r="62" spans="2:21">
      <c r="B62" s="76" t="s">
        <v>362</v>
      </c>
      <c r="C62" s="73">
        <v>6040620</v>
      </c>
      <c r="D62" s="86" t="s">
        <v>119</v>
      </c>
      <c r="E62" s="86" t="s">
        <v>285</v>
      </c>
      <c r="F62" s="73" t="s">
        <v>297</v>
      </c>
      <c r="G62" s="86" t="s">
        <v>292</v>
      </c>
      <c r="H62" s="73" t="s">
        <v>339</v>
      </c>
      <c r="I62" s="73" t="s">
        <v>129</v>
      </c>
      <c r="J62" s="73"/>
      <c r="K62" s="83">
        <v>5.01000000000084</v>
      </c>
      <c r="L62" s="86" t="s">
        <v>131</v>
      </c>
      <c r="M62" s="87">
        <v>1.4999999999999999E-2</v>
      </c>
      <c r="N62" s="87">
        <v>3.1100000000004294E-2</v>
      </c>
      <c r="O62" s="83">
        <v>34.992508999999998</v>
      </c>
      <c r="P62" s="85">
        <v>4861800</v>
      </c>
      <c r="Q62" s="73"/>
      <c r="R62" s="83">
        <v>1701.2657778570001</v>
      </c>
      <c r="S62" s="84">
        <v>1.246260737944298E-3</v>
      </c>
      <c r="T62" s="84">
        <v>3.4634006755568446E-3</v>
      </c>
      <c r="U62" s="84">
        <v>2.8146400101734017E-4</v>
      </c>
    </row>
    <row r="63" spans="2:21">
      <c r="B63" s="76" t="s">
        <v>363</v>
      </c>
      <c r="C63" s="73">
        <v>2260446</v>
      </c>
      <c r="D63" s="86" t="s">
        <v>119</v>
      </c>
      <c r="E63" s="86" t="s">
        <v>285</v>
      </c>
      <c r="F63" s="73" t="s">
        <v>364</v>
      </c>
      <c r="G63" s="86" t="s">
        <v>309</v>
      </c>
      <c r="H63" s="73" t="s">
        <v>339</v>
      </c>
      <c r="I63" s="73" t="s">
        <v>129</v>
      </c>
      <c r="J63" s="73"/>
      <c r="K63" s="83">
        <v>2.8700000000050476</v>
      </c>
      <c r="L63" s="86" t="s">
        <v>131</v>
      </c>
      <c r="M63" s="87">
        <v>3.7000000000000005E-2</v>
      </c>
      <c r="N63" s="87">
        <v>1.960000000002388E-2</v>
      </c>
      <c r="O63" s="83">
        <v>162586.92780999999</v>
      </c>
      <c r="P63" s="85">
        <v>113.32</v>
      </c>
      <c r="Q63" s="83"/>
      <c r="R63" s="83">
        <v>184.24350736099998</v>
      </c>
      <c r="S63" s="84">
        <v>3.6040955848327602E-4</v>
      </c>
      <c r="T63" s="84">
        <v>3.7507901244263205E-4</v>
      </c>
      <c r="U63" s="84">
        <v>3.0481959619864723E-5</v>
      </c>
    </row>
    <row r="64" spans="2:21">
      <c r="B64" s="76" t="s">
        <v>365</v>
      </c>
      <c r="C64" s="73">
        <v>2260479</v>
      </c>
      <c r="D64" s="86" t="s">
        <v>119</v>
      </c>
      <c r="E64" s="86" t="s">
        <v>285</v>
      </c>
      <c r="F64" s="73" t="s">
        <v>364</v>
      </c>
      <c r="G64" s="86" t="s">
        <v>309</v>
      </c>
      <c r="H64" s="73" t="s">
        <v>344</v>
      </c>
      <c r="I64" s="73" t="s">
        <v>289</v>
      </c>
      <c r="J64" s="73"/>
      <c r="K64" s="83">
        <v>1.620000000000211</v>
      </c>
      <c r="L64" s="86" t="s">
        <v>131</v>
      </c>
      <c r="M64" s="87">
        <v>2.8500000000000001E-2</v>
      </c>
      <c r="N64" s="87">
        <v>1.7400000000004225E-2</v>
      </c>
      <c r="O64" s="83">
        <v>1851944.3000990001</v>
      </c>
      <c r="P64" s="85">
        <v>112.51</v>
      </c>
      <c r="Q64" s="73"/>
      <c r="R64" s="83">
        <v>2083.6224817379998</v>
      </c>
      <c r="S64" s="84">
        <v>3.2399872287811196E-3</v>
      </c>
      <c r="T64" s="84">
        <v>4.2417943185496755E-3</v>
      </c>
      <c r="U64" s="84">
        <v>3.4472257536291459E-4</v>
      </c>
    </row>
    <row r="65" spans="2:21">
      <c r="B65" s="76" t="s">
        <v>366</v>
      </c>
      <c r="C65" s="73">
        <v>2260495</v>
      </c>
      <c r="D65" s="86" t="s">
        <v>119</v>
      </c>
      <c r="E65" s="86" t="s">
        <v>285</v>
      </c>
      <c r="F65" s="73" t="s">
        <v>364</v>
      </c>
      <c r="G65" s="86" t="s">
        <v>309</v>
      </c>
      <c r="H65" s="73" t="s">
        <v>339</v>
      </c>
      <c r="I65" s="73" t="s">
        <v>129</v>
      </c>
      <c r="J65" s="73"/>
      <c r="K65" s="83">
        <v>4.790000000006982</v>
      </c>
      <c r="L65" s="86" t="s">
        <v>131</v>
      </c>
      <c r="M65" s="87">
        <v>2.81E-2</v>
      </c>
      <c r="N65" s="87">
        <v>2.5300000000038295E-2</v>
      </c>
      <c r="O65" s="83">
        <v>240833.19541700001</v>
      </c>
      <c r="P65" s="85">
        <v>110.61</v>
      </c>
      <c r="Q65" s="83"/>
      <c r="R65" s="83">
        <v>266.38559866600002</v>
      </c>
      <c r="S65" s="84">
        <v>2.5366167820099457E-4</v>
      </c>
      <c r="T65" s="84">
        <v>5.4230213432059538E-4</v>
      </c>
      <c r="U65" s="84">
        <v>4.4071865425035358E-5</v>
      </c>
    </row>
    <row r="66" spans="2:21">
      <c r="B66" s="76" t="s">
        <v>367</v>
      </c>
      <c r="C66" s="73">
        <v>2260545</v>
      </c>
      <c r="D66" s="86" t="s">
        <v>119</v>
      </c>
      <c r="E66" s="86" t="s">
        <v>285</v>
      </c>
      <c r="F66" s="73" t="s">
        <v>364</v>
      </c>
      <c r="G66" s="86" t="s">
        <v>309</v>
      </c>
      <c r="H66" s="73" t="s">
        <v>344</v>
      </c>
      <c r="I66" s="73" t="s">
        <v>289</v>
      </c>
      <c r="J66" s="73"/>
      <c r="K66" s="83">
        <v>3.2300000000048783</v>
      </c>
      <c r="L66" s="86" t="s">
        <v>131</v>
      </c>
      <c r="M66" s="87">
        <v>2.4E-2</v>
      </c>
      <c r="N66" s="87">
        <v>2.2300000000023249E-2</v>
      </c>
      <c r="O66" s="83">
        <v>356845.18980800005</v>
      </c>
      <c r="P66" s="85">
        <v>109.73</v>
      </c>
      <c r="Q66" s="73"/>
      <c r="R66" s="83">
        <v>391.56619878299995</v>
      </c>
      <c r="S66" s="84">
        <v>5.7880100835647783E-4</v>
      </c>
      <c r="T66" s="84">
        <v>7.9714213677920638E-4</v>
      </c>
      <c r="U66" s="84">
        <v>6.4782228859880229E-5</v>
      </c>
    </row>
    <row r="67" spans="2:21">
      <c r="B67" s="76" t="s">
        <v>368</v>
      </c>
      <c r="C67" s="73">
        <v>2260552</v>
      </c>
      <c r="D67" s="86" t="s">
        <v>119</v>
      </c>
      <c r="E67" s="86" t="s">
        <v>285</v>
      </c>
      <c r="F67" s="73" t="s">
        <v>364</v>
      </c>
      <c r="G67" s="86" t="s">
        <v>309</v>
      </c>
      <c r="H67" s="73" t="s">
        <v>339</v>
      </c>
      <c r="I67" s="73" t="s">
        <v>129</v>
      </c>
      <c r="J67" s="73"/>
      <c r="K67" s="83">
        <v>4.3900000000003558</v>
      </c>
      <c r="L67" s="86" t="s">
        <v>131</v>
      </c>
      <c r="M67" s="87">
        <v>2.6000000000000002E-2</v>
      </c>
      <c r="N67" s="87">
        <v>2.3100000000000832E-2</v>
      </c>
      <c r="O67" s="83">
        <v>1867342.8013589999</v>
      </c>
      <c r="P67" s="85">
        <v>109.79</v>
      </c>
      <c r="Q67" s="83"/>
      <c r="R67" s="83">
        <v>2050.155657193</v>
      </c>
      <c r="S67" s="84">
        <v>3.6275960648080156E-3</v>
      </c>
      <c r="T67" s="84">
        <v>4.1736632691589687E-3</v>
      </c>
      <c r="U67" s="84">
        <v>3.3918569425921868E-4</v>
      </c>
    </row>
    <row r="68" spans="2:21">
      <c r="B68" s="76" t="s">
        <v>369</v>
      </c>
      <c r="C68" s="73">
        <v>2260636</v>
      </c>
      <c r="D68" s="86" t="s">
        <v>119</v>
      </c>
      <c r="E68" s="86" t="s">
        <v>285</v>
      </c>
      <c r="F68" s="73" t="s">
        <v>364</v>
      </c>
      <c r="G68" s="86" t="s">
        <v>309</v>
      </c>
      <c r="H68" s="73" t="s">
        <v>339</v>
      </c>
      <c r="I68" s="73" t="s">
        <v>129</v>
      </c>
      <c r="J68" s="73"/>
      <c r="K68" s="83">
        <v>7.1600000000003083</v>
      </c>
      <c r="L68" s="86" t="s">
        <v>131</v>
      </c>
      <c r="M68" s="87">
        <v>3.4999999999999996E-3</v>
      </c>
      <c r="N68" s="87">
        <v>2.8300000000001536E-2</v>
      </c>
      <c r="O68" s="83">
        <v>2794475.5206670002</v>
      </c>
      <c r="P68" s="85">
        <v>88.29</v>
      </c>
      <c r="Q68" s="73"/>
      <c r="R68" s="83">
        <v>2467.2424898140002</v>
      </c>
      <c r="S68" s="84">
        <v>2.7218935083727328E-3</v>
      </c>
      <c r="T68" s="84">
        <v>5.0227597693454657E-3</v>
      </c>
      <c r="U68" s="84">
        <v>4.0819015564856902E-4</v>
      </c>
    </row>
    <row r="69" spans="2:21">
      <c r="B69" s="76" t="s">
        <v>370</v>
      </c>
      <c r="C69" s="73">
        <v>3230125</v>
      </c>
      <c r="D69" s="86" t="s">
        <v>119</v>
      </c>
      <c r="E69" s="86" t="s">
        <v>285</v>
      </c>
      <c r="F69" s="73" t="s">
        <v>371</v>
      </c>
      <c r="G69" s="86" t="s">
        <v>309</v>
      </c>
      <c r="H69" s="73" t="s">
        <v>344</v>
      </c>
      <c r="I69" s="73" t="s">
        <v>289</v>
      </c>
      <c r="J69" s="73"/>
      <c r="K69" s="83">
        <v>0.76999999999831414</v>
      </c>
      <c r="L69" s="86" t="s">
        <v>131</v>
      </c>
      <c r="M69" s="87">
        <v>4.9000000000000002E-2</v>
      </c>
      <c r="N69" s="87">
        <v>1.3299999999996075E-2</v>
      </c>
      <c r="O69" s="83">
        <v>375247.091335</v>
      </c>
      <c r="P69" s="85">
        <v>115.39</v>
      </c>
      <c r="Q69" s="73"/>
      <c r="R69" s="83">
        <v>432.99761714900001</v>
      </c>
      <c r="S69" s="84">
        <v>2.8213503808251048E-3</v>
      </c>
      <c r="T69" s="84">
        <v>8.814873368212802E-4</v>
      </c>
      <c r="U69" s="84">
        <v>7.1636803220276183E-5</v>
      </c>
    </row>
    <row r="70" spans="2:21">
      <c r="B70" s="76" t="s">
        <v>372</v>
      </c>
      <c r="C70" s="73">
        <v>3230265</v>
      </c>
      <c r="D70" s="86" t="s">
        <v>119</v>
      </c>
      <c r="E70" s="86" t="s">
        <v>285</v>
      </c>
      <c r="F70" s="73" t="s">
        <v>371</v>
      </c>
      <c r="G70" s="86" t="s">
        <v>309</v>
      </c>
      <c r="H70" s="73" t="s">
        <v>344</v>
      </c>
      <c r="I70" s="73" t="s">
        <v>289</v>
      </c>
      <c r="J70" s="73"/>
      <c r="K70" s="83">
        <v>3.8600000000001362</v>
      </c>
      <c r="L70" s="86" t="s">
        <v>131</v>
      </c>
      <c r="M70" s="87">
        <v>2.35E-2</v>
      </c>
      <c r="N70" s="87">
        <v>2.180000000000136E-2</v>
      </c>
      <c r="O70" s="83">
        <v>3324664.7956269998</v>
      </c>
      <c r="P70" s="85">
        <v>110.48</v>
      </c>
      <c r="Q70" s="73"/>
      <c r="R70" s="83">
        <v>3673.089757275</v>
      </c>
      <c r="S70" s="84">
        <v>4.4766821275891988E-3</v>
      </c>
      <c r="T70" s="84">
        <v>7.4775979816343882E-3</v>
      </c>
      <c r="U70" s="84">
        <v>6.076901990473896E-4</v>
      </c>
    </row>
    <row r="71" spans="2:21">
      <c r="B71" s="76" t="s">
        <v>373</v>
      </c>
      <c r="C71" s="73">
        <v>3230190</v>
      </c>
      <c r="D71" s="86" t="s">
        <v>119</v>
      </c>
      <c r="E71" s="86" t="s">
        <v>285</v>
      </c>
      <c r="F71" s="73" t="s">
        <v>371</v>
      </c>
      <c r="G71" s="86" t="s">
        <v>309</v>
      </c>
      <c r="H71" s="73" t="s">
        <v>344</v>
      </c>
      <c r="I71" s="73" t="s">
        <v>289</v>
      </c>
      <c r="J71" s="73"/>
      <c r="K71" s="83">
        <v>2.430000000000303</v>
      </c>
      <c r="L71" s="86" t="s">
        <v>131</v>
      </c>
      <c r="M71" s="87">
        <v>1.7600000000000001E-2</v>
      </c>
      <c r="N71" s="87">
        <v>1.8300000000003029E-2</v>
      </c>
      <c r="O71" s="83">
        <v>2958790.2143669999</v>
      </c>
      <c r="P71" s="85">
        <v>109.32</v>
      </c>
      <c r="Q71" s="83">
        <v>66.990909217999999</v>
      </c>
      <c r="R71" s="83">
        <v>3301.5403716000001</v>
      </c>
      <c r="S71" s="84">
        <v>2.2150345827050351E-3</v>
      </c>
      <c r="T71" s="84">
        <v>6.7212056471159841E-3</v>
      </c>
      <c r="U71" s="84">
        <v>5.4621962929352562E-4</v>
      </c>
    </row>
    <row r="72" spans="2:21">
      <c r="B72" s="76" t="s">
        <v>374</v>
      </c>
      <c r="C72" s="73">
        <v>3230224</v>
      </c>
      <c r="D72" s="86" t="s">
        <v>119</v>
      </c>
      <c r="E72" s="86" t="s">
        <v>285</v>
      </c>
      <c r="F72" s="73" t="s">
        <v>371</v>
      </c>
      <c r="G72" s="86" t="s">
        <v>309</v>
      </c>
      <c r="H72" s="73" t="s">
        <v>344</v>
      </c>
      <c r="I72" s="73" t="s">
        <v>289</v>
      </c>
      <c r="J72" s="73"/>
      <c r="K72" s="73">
        <v>0.40999942824379471</v>
      </c>
      <c r="L72" s="86" t="s">
        <v>131</v>
      </c>
      <c r="M72" s="87">
        <v>5.8499999999999996E-2</v>
      </c>
      <c r="N72" s="87">
        <v>1.3999886431390364E-2</v>
      </c>
      <c r="O72" s="83">
        <v>5.8936000000000002E-2</v>
      </c>
      <c r="P72" s="85">
        <v>119.5</v>
      </c>
      <c r="Q72" s="73"/>
      <c r="R72" s="83">
        <v>7.0442000000000001E-5</v>
      </c>
      <c r="S72" s="84">
        <v>4.9373761823238249E-10</v>
      </c>
      <c r="T72" s="84">
        <v>1.4340432492264124E-10</v>
      </c>
      <c r="U72" s="84">
        <v>1.1654197373345405E-11</v>
      </c>
    </row>
    <row r="73" spans="2:21">
      <c r="B73" s="76" t="s">
        <v>375</v>
      </c>
      <c r="C73" s="73">
        <v>3230232</v>
      </c>
      <c r="D73" s="86" t="s">
        <v>119</v>
      </c>
      <c r="E73" s="86" t="s">
        <v>285</v>
      </c>
      <c r="F73" s="73" t="s">
        <v>371</v>
      </c>
      <c r="G73" s="86" t="s">
        <v>309</v>
      </c>
      <c r="H73" s="73" t="s">
        <v>344</v>
      </c>
      <c r="I73" s="73" t="s">
        <v>289</v>
      </c>
      <c r="J73" s="73"/>
      <c r="K73" s="83">
        <v>3.1000000000000005</v>
      </c>
      <c r="L73" s="86" t="s">
        <v>131</v>
      </c>
      <c r="M73" s="87">
        <v>2.1499999999999998E-2</v>
      </c>
      <c r="N73" s="87">
        <v>2.2000000000000002E-2</v>
      </c>
      <c r="O73" s="83">
        <v>3607696.2887050002</v>
      </c>
      <c r="P73" s="85">
        <v>110.05</v>
      </c>
      <c r="Q73" s="73"/>
      <c r="R73" s="83">
        <v>3970.2698659999996</v>
      </c>
      <c r="S73" s="84">
        <v>2.9200424013749566E-3</v>
      </c>
      <c r="T73" s="84">
        <v>8.0825909243694861E-3</v>
      </c>
      <c r="U73" s="84">
        <v>6.568568275149713E-4</v>
      </c>
    </row>
    <row r="74" spans="2:21">
      <c r="B74" s="76" t="s">
        <v>376</v>
      </c>
      <c r="C74" s="73">
        <v>3230273</v>
      </c>
      <c r="D74" s="86" t="s">
        <v>119</v>
      </c>
      <c r="E74" s="86" t="s">
        <v>285</v>
      </c>
      <c r="F74" s="73" t="s">
        <v>371</v>
      </c>
      <c r="G74" s="86" t="s">
        <v>309</v>
      </c>
      <c r="H74" s="73" t="s">
        <v>344</v>
      </c>
      <c r="I74" s="73" t="s">
        <v>289</v>
      </c>
      <c r="J74" s="73"/>
      <c r="K74" s="83">
        <v>4.6700000000001971</v>
      </c>
      <c r="L74" s="86" t="s">
        <v>131</v>
      </c>
      <c r="M74" s="87">
        <v>2.2499999999999999E-2</v>
      </c>
      <c r="N74" s="87">
        <v>2.6200000000000886E-2</v>
      </c>
      <c r="O74" s="83">
        <v>3935115.909821</v>
      </c>
      <c r="P74" s="85">
        <v>107.42</v>
      </c>
      <c r="Q74" s="83">
        <v>313.34794440600001</v>
      </c>
      <c r="R74" s="83">
        <v>4540.4494547300001</v>
      </c>
      <c r="S74" s="84">
        <v>3.9468810827551111E-3</v>
      </c>
      <c r="T74" s="84">
        <v>9.2433504003425551E-3</v>
      </c>
      <c r="U74" s="84">
        <v>7.5118954755858634E-4</v>
      </c>
    </row>
    <row r="75" spans="2:21">
      <c r="B75" s="76" t="s">
        <v>377</v>
      </c>
      <c r="C75" s="73">
        <v>3230372</v>
      </c>
      <c r="D75" s="86" t="s">
        <v>119</v>
      </c>
      <c r="E75" s="86" t="s">
        <v>285</v>
      </c>
      <c r="F75" s="73" t="s">
        <v>371</v>
      </c>
      <c r="G75" s="86" t="s">
        <v>309</v>
      </c>
      <c r="H75" s="73" t="s">
        <v>344</v>
      </c>
      <c r="I75" s="73" t="s">
        <v>289</v>
      </c>
      <c r="J75" s="73"/>
      <c r="K75" s="83">
        <v>5.1100000000002517</v>
      </c>
      <c r="L75" s="86" t="s">
        <v>131</v>
      </c>
      <c r="M75" s="87">
        <v>6.5000000000000006E-3</v>
      </c>
      <c r="N75" s="87">
        <v>2.3400000000002877E-2</v>
      </c>
      <c r="O75" s="83">
        <v>1663997.4256839999</v>
      </c>
      <c r="P75" s="85">
        <v>98.81</v>
      </c>
      <c r="Q75" s="83">
        <v>24.926695094999999</v>
      </c>
      <c r="R75" s="83">
        <v>1669.1225514779999</v>
      </c>
      <c r="S75" s="84">
        <v>4.4726051228643612E-3</v>
      </c>
      <c r="T75" s="84">
        <v>3.3979641791524813E-3</v>
      </c>
      <c r="U75" s="84">
        <v>2.7614610112186604E-4</v>
      </c>
    </row>
    <row r="76" spans="2:21">
      <c r="B76" s="76" t="s">
        <v>378</v>
      </c>
      <c r="C76" s="73">
        <v>3230398</v>
      </c>
      <c r="D76" s="86" t="s">
        <v>119</v>
      </c>
      <c r="E76" s="86" t="s">
        <v>285</v>
      </c>
      <c r="F76" s="73" t="s">
        <v>371</v>
      </c>
      <c r="G76" s="86" t="s">
        <v>309</v>
      </c>
      <c r="H76" s="73" t="s">
        <v>344</v>
      </c>
      <c r="I76" s="73" t="s">
        <v>289</v>
      </c>
      <c r="J76" s="73"/>
      <c r="K76" s="83">
        <v>5.8200000000043737</v>
      </c>
      <c r="L76" s="86" t="s">
        <v>131</v>
      </c>
      <c r="M76" s="87">
        <v>1.43E-2</v>
      </c>
      <c r="N76" s="87">
        <v>2.6300000000029154E-2</v>
      </c>
      <c r="O76" s="83">
        <v>26744.974260999996</v>
      </c>
      <c r="P76" s="85">
        <v>100.69</v>
      </c>
      <c r="Q76" s="83">
        <v>0.474307009</v>
      </c>
      <c r="R76" s="83">
        <v>27.440853083999997</v>
      </c>
      <c r="S76" s="84">
        <v>6.6468384338416129E-5</v>
      </c>
      <c r="T76" s="84">
        <v>5.5863504894983078E-5</v>
      </c>
      <c r="U76" s="84">
        <v>4.5399210404859305E-6</v>
      </c>
    </row>
    <row r="77" spans="2:21">
      <c r="B77" s="76" t="s">
        <v>379</v>
      </c>
      <c r="C77" s="73">
        <v>3230422</v>
      </c>
      <c r="D77" s="86" t="s">
        <v>119</v>
      </c>
      <c r="E77" s="86" t="s">
        <v>285</v>
      </c>
      <c r="F77" s="73" t="s">
        <v>371</v>
      </c>
      <c r="G77" s="86" t="s">
        <v>309</v>
      </c>
      <c r="H77" s="73" t="s">
        <v>344</v>
      </c>
      <c r="I77" s="73" t="s">
        <v>289</v>
      </c>
      <c r="J77" s="73"/>
      <c r="K77" s="83">
        <v>6.6</v>
      </c>
      <c r="L77" s="86" t="s">
        <v>131</v>
      </c>
      <c r="M77" s="87">
        <v>2.5000000000000001E-3</v>
      </c>
      <c r="N77" s="87">
        <v>2.5100000000001038E-2</v>
      </c>
      <c r="O77" s="83">
        <v>3608225.2781464076</v>
      </c>
      <c r="P77" s="85">
        <v>91.26</v>
      </c>
      <c r="Q77" s="83">
        <v>85.960501994241596</v>
      </c>
      <c r="R77" s="83">
        <v>3378.8268907150004</v>
      </c>
      <c r="S77" s="84">
        <v>2.7793020123310338E-3</v>
      </c>
      <c r="T77" s="84">
        <v>6.8785438984334856E-3</v>
      </c>
      <c r="U77" s="84">
        <v>5.5900621042502454E-4</v>
      </c>
    </row>
    <row r="78" spans="2:21">
      <c r="B78" s="76" t="s">
        <v>380</v>
      </c>
      <c r="C78" s="73">
        <v>1940600</v>
      </c>
      <c r="D78" s="86" t="s">
        <v>119</v>
      </c>
      <c r="E78" s="86" t="s">
        <v>285</v>
      </c>
      <c r="F78" s="73" t="s">
        <v>314</v>
      </c>
      <c r="G78" s="86" t="s">
        <v>292</v>
      </c>
      <c r="H78" s="73" t="s">
        <v>339</v>
      </c>
      <c r="I78" s="73" t="s">
        <v>129</v>
      </c>
      <c r="J78" s="73"/>
      <c r="K78" s="83">
        <v>0.33000000000005858</v>
      </c>
      <c r="L78" s="86" t="s">
        <v>131</v>
      </c>
      <c r="M78" s="87">
        <v>1.4199999999999999E-2</v>
      </c>
      <c r="N78" s="87">
        <v>3.0200000000000671E-2</v>
      </c>
      <c r="O78" s="83">
        <v>43.740636000000002</v>
      </c>
      <c r="P78" s="85">
        <v>5462000</v>
      </c>
      <c r="Q78" s="73"/>
      <c r="R78" s="83">
        <v>2389.1134789419998</v>
      </c>
      <c r="S78" s="84">
        <v>2.063919029868353E-3</v>
      </c>
      <c r="T78" s="84">
        <v>4.8637063912333606E-3</v>
      </c>
      <c r="U78" s="84">
        <v>3.9526418941696653E-4</v>
      </c>
    </row>
    <row r="79" spans="2:21">
      <c r="B79" s="76" t="s">
        <v>381</v>
      </c>
      <c r="C79" s="73">
        <v>1940626</v>
      </c>
      <c r="D79" s="86" t="s">
        <v>119</v>
      </c>
      <c r="E79" s="86" t="s">
        <v>285</v>
      </c>
      <c r="F79" s="73" t="s">
        <v>314</v>
      </c>
      <c r="G79" s="86" t="s">
        <v>292</v>
      </c>
      <c r="H79" s="73" t="s">
        <v>339</v>
      </c>
      <c r="I79" s="73" t="s">
        <v>129</v>
      </c>
      <c r="J79" s="73"/>
      <c r="K79" s="83">
        <v>1</v>
      </c>
      <c r="L79" s="86" t="s">
        <v>131</v>
      </c>
      <c r="M79" s="87">
        <v>1.5900000000000001E-2</v>
      </c>
      <c r="N79" s="87">
        <v>2.2599999999998135E-2</v>
      </c>
      <c r="O79" s="83">
        <v>34.128630999999999</v>
      </c>
      <c r="P79" s="85">
        <v>5355000</v>
      </c>
      <c r="Q79" s="73"/>
      <c r="R79" s="83">
        <v>1827.5881977090003</v>
      </c>
      <c r="S79" s="84">
        <v>2.27980167000668E-3</v>
      </c>
      <c r="T79" s="84">
        <v>3.7205651703393684E-3</v>
      </c>
      <c r="U79" s="84">
        <v>3.0236327153256997E-4</v>
      </c>
    </row>
    <row r="80" spans="2:21">
      <c r="B80" s="76" t="s">
        <v>382</v>
      </c>
      <c r="C80" s="73">
        <v>1940725</v>
      </c>
      <c r="D80" s="86" t="s">
        <v>119</v>
      </c>
      <c r="E80" s="86" t="s">
        <v>285</v>
      </c>
      <c r="F80" s="73" t="s">
        <v>314</v>
      </c>
      <c r="G80" s="86" t="s">
        <v>292</v>
      </c>
      <c r="H80" s="73" t="s">
        <v>339</v>
      </c>
      <c r="I80" s="73" t="s">
        <v>129</v>
      </c>
      <c r="J80" s="73"/>
      <c r="K80" s="83">
        <v>3.2300000000003068</v>
      </c>
      <c r="L80" s="86" t="s">
        <v>131</v>
      </c>
      <c r="M80" s="87">
        <v>2.5899999999999999E-2</v>
      </c>
      <c r="N80" s="87">
        <v>2.8100000000001023E-2</v>
      </c>
      <c r="O80" s="83">
        <v>54.041556</v>
      </c>
      <c r="P80" s="85">
        <v>5428111</v>
      </c>
      <c r="Q80" s="73"/>
      <c r="R80" s="83">
        <v>2933.4355707700001</v>
      </c>
      <c r="S80" s="84">
        <v>2.5584223831842069E-3</v>
      </c>
      <c r="T80" s="84">
        <v>5.9718257251403237E-3</v>
      </c>
      <c r="U80" s="84">
        <v>4.8531894500079093E-4</v>
      </c>
    </row>
    <row r="81" spans="2:21">
      <c r="B81" s="76" t="s">
        <v>383</v>
      </c>
      <c r="C81" s="73">
        <v>1940691</v>
      </c>
      <c r="D81" s="86" t="s">
        <v>119</v>
      </c>
      <c r="E81" s="86" t="s">
        <v>285</v>
      </c>
      <c r="F81" s="73" t="s">
        <v>314</v>
      </c>
      <c r="G81" s="86" t="s">
        <v>292</v>
      </c>
      <c r="H81" s="73" t="s">
        <v>339</v>
      </c>
      <c r="I81" s="73" t="s">
        <v>129</v>
      </c>
      <c r="J81" s="73"/>
      <c r="K81" s="83">
        <v>2.2000000000009128</v>
      </c>
      <c r="L81" s="86" t="s">
        <v>131</v>
      </c>
      <c r="M81" s="87">
        <v>2.0199999999999999E-2</v>
      </c>
      <c r="N81" s="87">
        <v>2.4900000000007045E-2</v>
      </c>
      <c r="O81" s="83">
        <v>28.300190999999998</v>
      </c>
      <c r="P81" s="85">
        <v>5415800</v>
      </c>
      <c r="Q81" s="73"/>
      <c r="R81" s="83">
        <v>1532.6817110080001</v>
      </c>
      <c r="S81" s="84">
        <v>1.3447465431218816E-3</v>
      </c>
      <c r="T81" s="84">
        <v>3.1202008189486524E-3</v>
      </c>
      <c r="U81" s="84">
        <v>2.5357279990068392E-4</v>
      </c>
    </row>
    <row r="82" spans="2:21">
      <c r="B82" s="76" t="s">
        <v>384</v>
      </c>
      <c r="C82" s="73">
        <v>6620462</v>
      </c>
      <c r="D82" s="86" t="s">
        <v>119</v>
      </c>
      <c r="E82" s="86" t="s">
        <v>285</v>
      </c>
      <c r="F82" s="73" t="s">
        <v>312</v>
      </c>
      <c r="G82" s="86" t="s">
        <v>292</v>
      </c>
      <c r="H82" s="73" t="s">
        <v>339</v>
      </c>
      <c r="I82" s="73" t="s">
        <v>129</v>
      </c>
      <c r="J82" s="73"/>
      <c r="K82" s="83">
        <v>3.4599999999980837</v>
      </c>
      <c r="L82" s="86" t="s">
        <v>131</v>
      </c>
      <c r="M82" s="87">
        <v>2.9700000000000001E-2</v>
      </c>
      <c r="N82" s="87">
        <v>2.9099999999996806E-2</v>
      </c>
      <c r="O82" s="83">
        <v>9.1745979999999996</v>
      </c>
      <c r="P82" s="85">
        <v>5460401</v>
      </c>
      <c r="Q82" s="73"/>
      <c r="R82" s="83">
        <v>500.96987267600002</v>
      </c>
      <c r="S82" s="84">
        <v>6.5532842857142851E-4</v>
      </c>
      <c r="T82" s="84">
        <v>1.0198638084904365E-3</v>
      </c>
      <c r="U82" s="84">
        <v>8.2882396500182009E-5</v>
      </c>
    </row>
    <row r="83" spans="2:21">
      <c r="B83" s="76" t="s">
        <v>385</v>
      </c>
      <c r="C83" s="73">
        <v>6620553</v>
      </c>
      <c r="D83" s="86" t="s">
        <v>119</v>
      </c>
      <c r="E83" s="86" t="s">
        <v>285</v>
      </c>
      <c r="F83" s="73" t="s">
        <v>312</v>
      </c>
      <c r="G83" s="86" t="s">
        <v>292</v>
      </c>
      <c r="H83" s="73" t="s">
        <v>339</v>
      </c>
      <c r="I83" s="73" t="s">
        <v>129</v>
      </c>
      <c r="J83" s="73"/>
      <c r="K83" s="83">
        <v>5.0700000000000305</v>
      </c>
      <c r="L83" s="86" t="s">
        <v>131</v>
      </c>
      <c r="M83" s="87">
        <v>8.3999999999999995E-3</v>
      </c>
      <c r="N83" s="87">
        <v>3.2700000000003331E-2</v>
      </c>
      <c r="O83" s="83">
        <v>14.139161</v>
      </c>
      <c r="P83" s="85">
        <v>4672001</v>
      </c>
      <c r="Q83" s="73"/>
      <c r="R83" s="83">
        <v>660.581734514</v>
      </c>
      <c r="S83" s="84">
        <v>1.7778399346158682E-3</v>
      </c>
      <c r="T83" s="84">
        <v>1.3447982410239288E-3</v>
      </c>
      <c r="U83" s="84">
        <v>1.092892012613641E-4</v>
      </c>
    </row>
    <row r="84" spans="2:21">
      <c r="B84" s="76" t="s">
        <v>386</v>
      </c>
      <c r="C84" s="73">
        <v>1191329</v>
      </c>
      <c r="D84" s="86" t="s">
        <v>119</v>
      </c>
      <c r="E84" s="86" t="s">
        <v>285</v>
      </c>
      <c r="F84" s="73" t="s">
        <v>312</v>
      </c>
      <c r="G84" s="86" t="s">
        <v>292</v>
      </c>
      <c r="H84" s="73" t="s">
        <v>339</v>
      </c>
      <c r="I84" s="73" t="s">
        <v>129</v>
      </c>
      <c r="J84" s="73"/>
      <c r="K84" s="83">
        <v>5.4799999999997349</v>
      </c>
      <c r="L84" s="86" t="s">
        <v>131</v>
      </c>
      <c r="M84" s="87">
        <v>3.0899999999999997E-2</v>
      </c>
      <c r="N84" s="87">
        <v>3.4499999999999392E-2</v>
      </c>
      <c r="O84" s="83">
        <v>33.636549000000002</v>
      </c>
      <c r="P84" s="85">
        <v>4921002</v>
      </c>
      <c r="Q84" s="73"/>
      <c r="R84" s="83">
        <v>1655.2552171779998</v>
      </c>
      <c r="S84" s="84">
        <v>1.7703446842105264E-3</v>
      </c>
      <c r="T84" s="84">
        <v>3.3697333550167657E-3</v>
      </c>
      <c r="U84" s="84">
        <v>2.7385183561301669E-4</v>
      </c>
    </row>
    <row r="85" spans="2:21">
      <c r="B85" s="76" t="s">
        <v>387</v>
      </c>
      <c r="C85" s="73">
        <v>1157569</v>
      </c>
      <c r="D85" s="86" t="s">
        <v>119</v>
      </c>
      <c r="E85" s="86" t="s">
        <v>285</v>
      </c>
      <c r="F85" s="73" t="s">
        <v>388</v>
      </c>
      <c r="G85" s="86" t="s">
        <v>309</v>
      </c>
      <c r="H85" s="73" t="s">
        <v>344</v>
      </c>
      <c r="I85" s="73" t="s">
        <v>289</v>
      </c>
      <c r="J85" s="73"/>
      <c r="K85" s="83">
        <v>3.7099999999996331</v>
      </c>
      <c r="L85" s="86" t="s">
        <v>131</v>
      </c>
      <c r="M85" s="87">
        <v>1.4199999999999999E-2</v>
      </c>
      <c r="N85" s="87">
        <v>2.1699999999997853E-2</v>
      </c>
      <c r="O85" s="83">
        <v>2749404.980366</v>
      </c>
      <c r="P85" s="85">
        <v>105.14</v>
      </c>
      <c r="Q85" s="73"/>
      <c r="R85" s="83">
        <v>2890.7242307860001</v>
      </c>
      <c r="S85" s="84">
        <v>2.8556377101708651E-3</v>
      </c>
      <c r="T85" s="84">
        <v>5.8848748878990911E-3</v>
      </c>
      <c r="U85" s="84">
        <v>4.7825261544947787E-4</v>
      </c>
    </row>
    <row r="86" spans="2:21">
      <c r="B86" s="76" t="s">
        <v>389</v>
      </c>
      <c r="C86" s="73">
        <v>1129899</v>
      </c>
      <c r="D86" s="86" t="s">
        <v>119</v>
      </c>
      <c r="E86" s="86" t="s">
        <v>285</v>
      </c>
      <c r="F86" s="73" t="s">
        <v>390</v>
      </c>
      <c r="G86" s="86" t="s">
        <v>309</v>
      </c>
      <c r="H86" s="73" t="s">
        <v>344</v>
      </c>
      <c r="I86" s="73" t="s">
        <v>289</v>
      </c>
      <c r="J86" s="73"/>
      <c r="K86" s="83">
        <v>1.2000000000000002</v>
      </c>
      <c r="L86" s="86" t="s">
        <v>131</v>
      </c>
      <c r="M86" s="87">
        <v>0.04</v>
      </c>
      <c r="N86" s="87">
        <v>1.5000000000000003E-2</v>
      </c>
      <c r="O86" s="83">
        <v>93698.265530999997</v>
      </c>
      <c r="P86" s="85">
        <v>112.02</v>
      </c>
      <c r="Q86" s="73"/>
      <c r="R86" s="83">
        <v>104.96079980999998</v>
      </c>
      <c r="S86" s="84">
        <v>5.7546501400905536E-4</v>
      </c>
      <c r="T86" s="84">
        <v>2.1367696317670622E-4</v>
      </c>
      <c r="U86" s="84">
        <v>1.7365121340250626E-5</v>
      </c>
    </row>
    <row r="87" spans="2:21">
      <c r="B87" s="76" t="s">
        <v>391</v>
      </c>
      <c r="C87" s="73">
        <v>1136753</v>
      </c>
      <c r="D87" s="86" t="s">
        <v>119</v>
      </c>
      <c r="E87" s="86" t="s">
        <v>285</v>
      </c>
      <c r="F87" s="73" t="s">
        <v>390</v>
      </c>
      <c r="G87" s="86" t="s">
        <v>309</v>
      </c>
      <c r="H87" s="73" t="s">
        <v>344</v>
      </c>
      <c r="I87" s="73" t="s">
        <v>289</v>
      </c>
      <c r="J87" s="73"/>
      <c r="K87" s="83">
        <v>3.4100000000001129</v>
      </c>
      <c r="L87" s="86" t="s">
        <v>131</v>
      </c>
      <c r="M87" s="87">
        <v>0.04</v>
      </c>
      <c r="N87" s="87">
        <v>2.1200000000000205E-2</v>
      </c>
      <c r="O87" s="83">
        <v>3335217.493307</v>
      </c>
      <c r="P87" s="85">
        <v>116.79</v>
      </c>
      <c r="Q87" s="73"/>
      <c r="R87" s="83">
        <v>3895.2004924160001</v>
      </c>
      <c r="S87" s="84">
        <v>3.4891158331703791E-3</v>
      </c>
      <c r="T87" s="84">
        <v>7.9297662907534747E-3</v>
      </c>
      <c r="U87" s="84">
        <v>6.4443705952937555E-4</v>
      </c>
    </row>
    <row r="88" spans="2:21">
      <c r="B88" s="76" t="s">
        <v>392</v>
      </c>
      <c r="C88" s="73">
        <v>1138544</v>
      </c>
      <c r="D88" s="86" t="s">
        <v>119</v>
      </c>
      <c r="E88" s="86" t="s">
        <v>285</v>
      </c>
      <c r="F88" s="73" t="s">
        <v>390</v>
      </c>
      <c r="G88" s="86" t="s">
        <v>309</v>
      </c>
      <c r="H88" s="73" t="s">
        <v>344</v>
      </c>
      <c r="I88" s="73" t="s">
        <v>289</v>
      </c>
      <c r="J88" s="73"/>
      <c r="K88" s="83">
        <v>4.7999999999985974</v>
      </c>
      <c r="L88" s="86" t="s">
        <v>131</v>
      </c>
      <c r="M88" s="87">
        <v>3.5000000000000003E-2</v>
      </c>
      <c r="N88" s="87">
        <v>2.4199999999992835E-2</v>
      </c>
      <c r="O88" s="83">
        <v>1102668.7574799999</v>
      </c>
      <c r="P88" s="85">
        <v>116.43</v>
      </c>
      <c r="Q88" s="73"/>
      <c r="R88" s="83">
        <v>1283.837285776</v>
      </c>
      <c r="S88" s="84">
        <v>1.2223154838694108E-3</v>
      </c>
      <c r="T88" s="84">
        <v>2.6136086323106009E-3</v>
      </c>
      <c r="U88" s="84">
        <v>2.1240301416333371E-4</v>
      </c>
    </row>
    <row r="89" spans="2:21">
      <c r="B89" s="76" t="s">
        <v>393</v>
      </c>
      <c r="C89" s="73">
        <v>1171271</v>
      </c>
      <c r="D89" s="86" t="s">
        <v>119</v>
      </c>
      <c r="E89" s="86" t="s">
        <v>285</v>
      </c>
      <c r="F89" s="73" t="s">
        <v>390</v>
      </c>
      <c r="G89" s="86" t="s">
        <v>309</v>
      </c>
      <c r="H89" s="73" t="s">
        <v>344</v>
      </c>
      <c r="I89" s="73" t="s">
        <v>289</v>
      </c>
      <c r="J89" s="73"/>
      <c r="K89" s="83">
        <v>6.8499999999898673</v>
      </c>
      <c r="L89" s="86" t="s">
        <v>131</v>
      </c>
      <c r="M89" s="87">
        <v>2.5000000000000001E-2</v>
      </c>
      <c r="N89" s="87">
        <v>2.5099999999955422E-2</v>
      </c>
      <c r="O89" s="83">
        <v>113602.436126</v>
      </c>
      <c r="P89" s="85">
        <v>108.6</v>
      </c>
      <c r="Q89" s="73"/>
      <c r="R89" s="83">
        <v>123.37224500500001</v>
      </c>
      <c r="S89" s="84">
        <v>3.2126618959094983E-4</v>
      </c>
      <c r="T89" s="84">
        <v>2.5115859159496786E-4</v>
      </c>
      <c r="U89" s="84">
        <v>2.0411182159521264E-5</v>
      </c>
    </row>
    <row r="90" spans="2:21">
      <c r="B90" s="76" t="s">
        <v>394</v>
      </c>
      <c r="C90" s="73">
        <v>7770217</v>
      </c>
      <c r="D90" s="86" t="s">
        <v>119</v>
      </c>
      <c r="E90" s="86" t="s">
        <v>285</v>
      </c>
      <c r="F90" s="73" t="s">
        <v>395</v>
      </c>
      <c r="G90" s="86" t="s">
        <v>396</v>
      </c>
      <c r="H90" s="73" t="s">
        <v>344</v>
      </c>
      <c r="I90" s="73" t="s">
        <v>289</v>
      </c>
      <c r="J90" s="73"/>
      <c r="K90" s="73">
        <v>3.12</v>
      </c>
      <c r="L90" s="86" t="s">
        <v>131</v>
      </c>
      <c r="M90" s="87">
        <v>4.2999999999999997E-2</v>
      </c>
      <c r="N90" s="87">
        <v>1.7198479087452472E-2</v>
      </c>
      <c r="O90" s="83">
        <v>5.6350000000000003E-3</v>
      </c>
      <c r="P90" s="85">
        <v>117.55</v>
      </c>
      <c r="Q90" s="73"/>
      <c r="R90" s="83">
        <v>6.5749999999999997E-6</v>
      </c>
      <c r="S90" s="84">
        <v>9.2091770012644761E-12</v>
      </c>
      <c r="T90" s="84">
        <v>1.338524511465271E-11</v>
      </c>
      <c r="U90" s="84">
        <v>1.0877934716468305E-12</v>
      </c>
    </row>
    <row r="91" spans="2:21">
      <c r="B91" s="76" t="s">
        <v>397</v>
      </c>
      <c r="C91" s="73">
        <v>1410281</v>
      </c>
      <c r="D91" s="86" t="s">
        <v>119</v>
      </c>
      <c r="E91" s="86" t="s">
        <v>285</v>
      </c>
      <c r="F91" s="73" t="s">
        <v>398</v>
      </c>
      <c r="G91" s="86" t="s">
        <v>127</v>
      </c>
      <c r="H91" s="73" t="s">
        <v>344</v>
      </c>
      <c r="I91" s="73" t="s">
        <v>289</v>
      </c>
      <c r="J91" s="73"/>
      <c r="K91" s="83">
        <v>0.15999999999945225</v>
      </c>
      <c r="L91" s="86" t="s">
        <v>131</v>
      </c>
      <c r="M91" s="87">
        <v>2.1499999999999998E-2</v>
      </c>
      <c r="N91" s="87">
        <v>1.239999999997809E-2</v>
      </c>
      <c r="O91" s="83">
        <v>334634.80281800003</v>
      </c>
      <c r="P91" s="85">
        <v>109.11</v>
      </c>
      <c r="Q91" s="73"/>
      <c r="R91" s="83">
        <v>365.120006945</v>
      </c>
      <c r="S91" s="84">
        <v>2.8695984511371074E-3</v>
      </c>
      <c r="T91" s="84">
        <v>7.4330354208707603E-4</v>
      </c>
      <c r="U91" s="84">
        <v>6.0406868429264858E-5</v>
      </c>
    </row>
    <row r="92" spans="2:21">
      <c r="B92" s="76" t="s">
        <v>399</v>
      </c>
      <c r="C92" s="73">
        <v>1410307</v>
      </c>
      <c r="D92" s="86" t="s">
        <v>119</v>
      </c>
      <c r="E92" s="86" t="s">
        <v>285</v>
      </c>
      <c r="F92" s="73" t="s">
        <v>398</v>
      </c>
      <c r="G92" s="86" t="s">
        <v>127</v>
      </c>
      <c r="H92" s="73" t="s">
        <v>344</v>
      </c>
      <c r="I92" s="73" t="s">
        <v>289</v>
      </c>
      <c r="J92" s="73"/>
      <c r="K92" s="83">
        <v>1.8099999999997243</v>
      </c>
      <c r="L92" s="86" t="s">
        <v>131</v>
      </c>
      <c r="M92" s="87">
        <v>1.8000000000000002E-2</v>
      </c>
      <c r="N92" s="87">
        <v>1.7899999999997241E-2</v>
      </c>
      <c r="O92" s="83">
        <v>1670168.5475339999</v>
      </c>
      <c r="P92" s="85">
        <v>108.44</v>
      </c>
      <c r="Q92" s="73"/>
      <c r="R92" s="83">
        <v>1811.1308159499999</v>
      </c>
      <c r="S92" s="84">
        <v>1.4686763055035126E-3</v>
      </c>
      <c r="T92" s="84">
        <v>3.6870615826907547E-3</v>
      </c>
      <c r="U92" s="84">
        <v>2.9964049853822166E-4</v>
      </c>
    </row>
    <row r="93" spans="2:21">
      <c r="B93" s="76" t="s">
        <v>400</v>
      </c>
      <c r="C93" s="73">
        <v>1110915</v>
      </c>
      <c r="D93" s="86" t="s">
        <v>119</v>
      </c>
      <c r="E93" s="86" t="s">
        <v>285</v>
      </c>
      <c r="F93" s="73" t="s">
        <v>401</v>
      </c>
      <c r="G93" s="86" t="s">
        <v>402</v>
      </c>
      <c r="H93" s="73" t="s">
        <v>403</v>
      </c>
      <c r="I93" s="73" t="s">
        <v>289</v>
      </c>
      <c r="J93" s="73"/>
      <c r="K93" s="83">
        <v>6.3200000000002765</v>
      </c>
      <c r="L93" s="86" t="s">
        <v>131</v>
      </c>
      <c r="M93" s="87">
        <v>5.1500000000000004E-2</v>
      </c>
      <c r="N93" s="87">
        <v>2.7600000000001915E-2</v>
      </c>
      <c r="O93" s="83">
        <v>4993165.9253249997</v>
      </c>
      <c r="P93" s="85">
        <v>150.84</v>
      </c>
      <c r="Q93" s="73"/>
      <c r="R93" s="83">
        <v>7531.6914602059996</v>
      </c>
      <c r="S93" s="84">
        <v>1.5966021084022951E-3</v>
      </c>
      <c r="T93" s="84">
        <v>1.5332857235405915E-2</v>
      </c>
      <c r="U93" s="84">
        <v>1.2460722130601173E-3</v>
      </c>
    </row>
    <row r="94" spans="2:21">
      <c r="B94" s="76" t="s">
        <v>404</v>
      </c>
      <c r="C94" s="73">
        <v>2300184</v>
      </c>
      <c r="D94" s="86" t="s">
        <v>119</v>
      </c>
      <c r="E94" s="86" t="s">
        <v>285</v>
      </c>
      <c r="F94" s="73" t="s">
        <v>405</v>
      </c>
      <c r="G94" s="86" t="s">
        <v>155</v>
      </c>
      <c r="H94" s="73" t="s">
        <v>406</v>
      </c>
      <c r="I94" s="73" t="s">
        <v>129</v>
      </c>
      <c r="J94" s="73"/>
      <c r="K94" s="83">
        <v>1.8900000000003891</v>
      </c>
      <c r="L94" s="86" t="s">
        <v>131</v>
      </c>
      <c r="M94" s="87">
        <v>2.2000000000000002E-2</v>
      </c>
      <c r="N94" s="87">
        <v>1.370000000000083E-2</v>
      </c>
      <c r="O94" s="83">
        <v>1426406.3898739999</v>
      </c>
      <c r="P94" s="85">
        <v>109.89</v>
      </c>
      <c r="Q94" s="73"/>
      <c r="R94" s="83">
        <v>1567.4779961510001</v>
      </c>
      <c r="S94" s="84">
        <v>1.7975786498149579E-3</v>
      </c>
      <c r="T94" s="84">
        <v>3.1910383559400446E-3</v>
      </c>
      <c r="U94" s="84">
        <v>2.5932963211606293E-4</v>
      </c>
    </row>
    <row r="95" spans="2:21">
      <c r="B95" s="76" t="s">
        <v>407</v>
      </c>
      <c r="C95" s="73">
        <v>2300242</v>
      </c>
      <c r="D95" s="86" t="s">
        <v>119</v>
      </c>
      <c r="E95" s="86" t="s">
        <v>285</v>
      </c>
      <c r="F95" s="73" t="s">
        <v>405</v>
      </c>
      <c r="G95" s="86" t="s">
        <v>155</v>
      </c>
      <c r="H95" s="73" t="s">
        <v>406</v>
      </c>
      <c r="I95" s="73" t="s">
        <v>129</v>
      </c>
      <c r="J95" s="73"/>
      <c r="K95" s="83">
        <v>5.1700000000004707</v>
      </c>
      <c r="L95" s="86" t="s">
        <v>131</v>
      </c>
      <c r="M95" s="87">
        <v>1.7000000000000001E-2</v>
      </c>
      <c r="N95" s="87">
        <v>2.0599999999999143E-2</v>
      </c>
      <c r="O95" s="83">
        <v>894935.21451700001</v>
      </c>
      <c r="P95" s="85">
        <v>104.49</v>
      </c>
      <c r="Q95" s="73"/>
      <c r="R95" s="83">
        <v>935.11788466799999</v>
      </c>
      <c r="S95" s="84">
        <v>7.050953440775582E-4</v>
      </c>
      <c r="T95" s="84">
        <v>1.9036930946580567E-3</v>
      </c>
      <c r="U95" s="84">
        <v>1.5470952549993068E-4</v>
      </c>
    </row>
    <row r="96" spans="2:21">
      <c r="B96" s="76" t="s">
        <v>408</v>
      </c>
      <c r="C96" s="73">
        <v>1136084</v>
      </c>
      <c r="D96" s="86" t="s">
        <v>119</v>
      </c>
      <c r="E96" s="86" t="s">
        <v>285</v>
      </c>
      <c r="F96" s="73" t="s">
        <v>347</v>
      </c>
      <c r="G96" s="86" t="s">
        <v>309</v>
      </c>
      <c r="H96" s="73" t="s">
        <v>406</v>
      </c>
      <c r="I96" s="73" t="s">
        <v>129</v>
      </c>
      <c r="J96" s="73"/>
      <c r="K96" s="83">
        <v>1.3400000000987411</v>
      </c>
      <c r="L96" s="86" t="s">
        <v>131</v>
      </c>
      <c r="M96" s="87">
        <v>2.5000000000000001E-2</v>
      </c>
      <c r="N96" s="87">
        <v>2.0600000001172552E-2</v>
      </c>
      <c r="O96" s="83">
        <v>5944.7719800000013</v>
      </c>
      <c r="P96" s="85">
        <v>109.03</v>
      </c>
      <c r="Q96" s="73"/>
      <c r="R96" s="83">
        <v>6.481584904</v>
      </c>
      <c r="S96" s="84">
        <v>8.4164577079968636E-6</v>
      </c>
      <c r="T96" s="84">
        <v>1.3195072649653651E-5</v>
      </c>
      <c r="U96" s="84">
        <v>1.0723385162731328E-6</v>
      </c>
    </row>
    <row r="97" spans="2:21">
      <c r="B97" s="76" t="s">
        <v>409</v>
      </c>
      <c r="C97" s="73">
        <v>1141050</v>
      </c>
      <c r="D97" s="86" t="s">
        <v>119</v>
      </c>
      <c r="E97" s="86" t="s">
        <v>285</v>
      </c>
      <c r="F97" s="73" t="s">
        <v>347</v>
      </c>
      <c r="G97" s="86" t="s">
        <v>309</v>
      </c>
      <c r="H97" s="73" t="s">
        <v>406</v>
      </c>
      <c r="I97" s="73" t="s">
        <v>129</v>
      </c>
      <c r="J97" s="73"/>
      <c r="K97" s="83">
        <v>2.6799999999999997</v>
      </c>
      <c r="L97" s="86" t="s">
        <v>131</v>
      </c>
      <c r="M97" s="87">
        <v>1.95E-2</v>
      </c>
      <c r="N97" s="87">
        <v>2.3899999999996036E-2</v>
      </c>
      <c r="O97" s="83">
        <v>1171966.7004499999</v>
      </c>
      <c r="P97" s="85">
        <v>107.6</v>
      </c>
      <c r="Q97" s="73"/>
      <c r="R97" s="83">
        <v>1261.0361989500002</v>
      </c>
      <c r="S97" s="84">
        <v>2.0594145692081358E-3</v>
      </c>
      <c r="T97" s="84">
        <v>2.5671906648510592E-3</v>
      </c>
      <c r="U97" s="84">
        <v>2.0863071402709414E-4</v>
      </c>
    </row>
    <row r="98" spans="2:21">
      <c r="B98" s="76" t="s">
        <v>410</v>
      </c>
      <c r="C98" s="73">
        <v>1162221</v>
      </c>
      <c r="D98" s="86" t="s">
        <v>119</v>
      </c>
      <c r="E98" s="86" t="s">
        <v>285</v>
      </c>
      <c r="F98" s="73" t="s">
        <v>347</v>
      </c>
      <c r="G98" s="86" t="s">
        <v>309</v>
      </c>
      <c r="H98" s="73" t="s">
        <v>406</v>
      </c>
      <c r="I98" s="73" t="s">
        <v>129</v>
      </c>
      <c r="J98" s="73"/>
      <c r="K98" s="73">
        <v>5.54</v>
      </c>
      <c r="L98" s="86" t="s">
        <v>131</v>
      </c>
      <c r="M98" s="87">
        <v>1.1699999999999999E-2</v>
      </c>
      <c r="N98" s="87">
        <v>3.6501688941107363E-2</v>
      </c>
      <c r="O98" s="83">
        <v>7.2789999999999999E-3</v>
      </c>
      <c r="P98" s="85">
        <v>94.04</v>
      </c>
      <c r="Q98" s="73"/>
      <c r="R98" s="83">
        <v>6.8089999999999987E-6</v>
      </c>
      <c r="S98" s="84">
        <v>9.651929081035575E-12</v>
      </c>
      <c r="T98" s="84">
        <v>1.3861617336223618E-11</v>
      </c>
      <c r="U98" s="84">
        <v>1.1265073381662765E-12</v>
      </c>
    </row>
    <row r="99" spans="2:21">
      <c r="B99" s="76" t="s">
        <v>411</v>
      </c>
      <c r="C99" s="73">
        <v>1156231</v>
      </c>
      <c r="D99" s="86" t="s">
        <v>119</v>
      </c>
      <c r="E99" s="86" t="s">
        <v>285</v>
      </c>
      <c r="F99" s="73" t="s">
        <v>347</v>
      </c>
      <c r="G99" s="86" t="s">
        <v>309</v>
      </c>
      <c r="H99" s="73" t="s">
        <v>406</v>
      </c>
      <c r="I99" s="73" t="s">
        <v>129</v>
      </c>
      <c r="J99" s="73"/>
      <c r="K99" s="83">
        <v>3.9600000000001918</v>
      </c>
      <c r="L99" s="86" t="s">
        <v>131</v>
      </c>
      <c r="M99" s="87">
        <v>3.3500000000000002E-2</v>
      </c>
      <c r="N99" s="87">
        <v>2.7199999999997438E-2</v>
      </c>
      <c r="O99" s="83">
        <v>1122041.153371</v>
      </c>
      <c r="P99" s="85">
        <v>111.49</v>
      </c>
      <c r="Q99" s="73"/>
      <c r="R99" s="83">
        <v>1250.963785956</v>
      </c>
      <c r="S99" s="84">
        <v>2.5749625183912593E-3</v>
      </c>
      <c r="T99" s="84">
        <v>2.5466854607718646E-3</v>
      </c>
      <c r="U99" s="84">
        <v>2.0696429500069048E-4</v>
      </c>
    </row>
    <row r="100" spans="2:21">
      <c r="B100" s="76" t="s">
        <v>412</v>
      </c>
      <c r="C100" s="73">
        <v>1174226</v>
      </c>
      <c r="D100" s="86" t="s">
        <v>119</v>
      </c>
      <c r="E100" s="86" t="s">
        <v>285</v>
      </c>
      <c r="F100" s="73" t="s">
        <v>347</v>
      </c>
      <c r="G100" s="86" t="s">
        <v>309</v>
      </c>
      <c r="H100" s="73" t="s">
        <v>406</v>
      </c>
      <c r="I100" s="73" t="s">
        <v>129</v>
      </c>
      <c r="J100" s="73"/>
      <c r="K100" s="83">
        <v>5.5200000000013727</v>
      </c>
      <c r="L100" s="86" t="s">
        <v>131</v>
      </c>
      <c r="M100" s="87">
        <v>1.3300000000000001E-2</v>
      </c>
      <c r="N100" s="87">
        <v>3.7000000000007957E-2</v>
      </c>
      <c r="O100" s="83">
        <v>2117349.4340929999</v>
      </c>
      <c r="P100" s="85">
        <v>94.95</v>
      </c>
      <c r="Q100" s="73"/>
      <c r="R100" s="83">
        <v>2010.423341312</v>
      </c>
      <c r="S100" s="84">
        <v>1.6938795472744E-3</v>
      </c>
      <c r="T100" s="84">
        <v>4.0927770658068787E-3</v>
      </c>
      <c r="U100" s="84">
        <v>3.3261222599628921E-4</v>
      </c>
    </row>
    <row r="101" spans="2:21">
      <c r="B101" s="76" t="s">
        <v>413</v>
      </c>
      <c r="C101" s="73">
        <v>1186188</v>
      </c>
      <c r="D101" s="86" t="s">
        <v>119</v>
      </c>
      <c r="E101" s="86" t="s">
        <v>285</v>
      </c>
      <c r="F101" s="73" t="s">
        <v>347</v>
      </c>
      <c r="G101" s="86" t="s">
        <v>309</v>
      </c>
      <c r="H101" s="73" t="s">
        <v>403</v>
      </c>
      <c r="I101" s="73" t="s">
        <v>289</v>
      </c>
      <c r="J101" s="73"/>
      <c r="K101" s="83">
        <v>6.0400000000001555</v>
      </c>
      <c r="L101" s="86" t="s">
        <v>131</v>
      </c>
      <c r="M101" s="87">
        <v>1.8700000000000001E-2</v>
      </c>
      <c r="N101" s="87">
        <v>3.8199999999999477E-2</v>
      </c>
      <c r="O101" s="83">
        <v>1668335.7620890001</v>
      </c>
      <c r="P101" s="85">
        <v>92.39</v>
      </c>
      <c r="Q101" s="73"/>
      <c r="R101" s="83">
        <v>1541.3753871440001</v>
      </c>
      <c r="S101" s="84">
        <v>2.8047034254692479E-3</v>
      </c>
      <c r="T101" s="84">
        <v>3.1378992198654232E-3</v>
      </c>
      <c r="U101" s="84">
        <v>2.5501111536005314E-4</v>
      </c>
    </row>
    <row r="102" spans="2:21">
      <c r="B102" s="76" t="s">
        <v>414</v>
      </c>
      <c r="C102" s="73">
        <v>1185537</v>
      </c>
      <c r="D102" s="86" t="s">
        <v>119</v>
      </c>
      <c r="E102" s="86" t="s">
        <v>285</v>
      </c>
      <c r="F102" s="73" t="s">
        <v>291</v>
      </c>
      <c r="G102" s="86" t="s">
        <v>292</v>
      </c>
      <c r="H102" s="73" t="s">
        <v>406</v>
      </c>
      <c r="I102" s="73" t="s">
        <v>129</v>
      </c>
      <c r="J102" s="73"/>
      <c r="K102" s="83">
        <v>5.0800000000009025</v>
      </c>
      <c r="L102" s="86" t="s">
        <v>131</v>
      </c>
      <c r="M102" s="87">
        <v>1.09E-2</v>
      </c>
      <c r="N102" s="87">
        <v>3.2400000000003072E-2</v>
      </c>
      <c r="O102" s="83">
        <v>44.265523999999999</v>
      </c>
      <c r="P102" s="85">
        <v>4713094</v>
      </c>
      <c r="Q102" s="73"/>
      <c r="R102" s="83">
        <v>2086.2756260639999</v>
      </c>
      <c r="S102" s="84">
        <v>2.437663087174404E-3</v>
      </c>
      <c r="T102" s="84">
        <v>4.2471955333220042E-3</v>
      </c>
      <c r="U102" s="84">
        <v>3.4516152183852825E-4</v>
      </c>
    </row>
    <row r="103" spans="2:21">
      <c r="B103" s="76" t="s">
        <v>415</v>
      </c>
      <c r="C103" s="73">
        <v>1151000</v>
      </c>
      <c r="D103" s="86" t="s">
        <v>119</v>
      </c>
      <c r="E103" s="86" t="s">
        <v>285</v>
      </c>
      <c r="F103" s="73" t="s">
        <v>291</v>
      </c>
      <c r="G103" s="86" t="s">
        <v>292</v>
      </c>
      <c r="H103" s="73" t="s">
        <v>406</v>
      </c>
      <c r="I103" s="73" t="s">
        <v>129</v>
      </c>
      <c r="J103" s="73"/>
      <c r="K103" s="83">
        <v>1.509999999998783</v>
      </c>
      <c r="L103" s="86" t="s">
        <v>131</v>
      </c>
      <c r="M103" s="87">
        <v>2.2000000000000002E-2</v>
      </c>
      <c r="N103" s="87">
        <v>2.6399999999987381E-2</v>
      </c>
      <c r="O103" s="83">
        <v>8.2013689999999997</v>
      </c>
      <c r="P103" s="85">
        <v>5410109</v>
      </c>
      <c r="Q103" s="73"/>
      <c r="R103" s="83">
        <v>443.70299295400002</v>
      </c>
      <c r="S103" s="84">
        <v>1.6291952721493841E-3</v>
      </c>
      <c r="T103" s="84">
        <v>9.0328111312461062E-4</v>
      </c>
      <c r="U103" s="84">
        <v>7.3407942066238912E-5</v>
      </c>
    </row>
    <row r="104" spans="2:21">
      <c r="B104" s="76" t="s">
        <v>416</v>
      </c>
      <c r="C104" s="73">
        <v>1167030</v>
      </c>
      <c r="D104" s="86" t="s">
        <v>119</v>
      </c>
      <c r="E104" s="86" t="s">
        <v>285</v>
      </c>
      <c r="F104" s="73" t="s">
        <v>291</v>
      </c>
      <c r="G104" s="86" t="s">
        <v>292</v>
      </c>
      <c r="H104" s="73" t="s">
        <v>406</v>
      </c>
      <c r="I104" s="73" t="s">
        <v>129</v>
      </c>
      <c r="J104" s="73"/>
      <c r="K104" s="83">
        <v>3.3499999999962791</v>
      </c>
      <c r="L104" s="86" t="s">
        <v>131</v>
      </c>
      <c r="M104" s="87">
        <v>2.3199999999999998E-2</v>
      </c>
      <c r="N104" s="87">
        <v>2.6699999999985468E-2</v>
      </c>
      <c r="O104" s="83">
        <v>5.2270060000000003</v>
      </c>
      <c r="P104" s="85">
        <v>5398214</v>
      </c>
      <c r="Q104" s="73"/>
      <c r="R104" s="83">
        <v>282.16494922299995</v>
      </c>
      <c r="S104" s="84">
        <v>8.711676666666667E-4</v>
      </c>
      <c r="T104" s="84">
        <v>5.7442540047351941E-4</v>
      </c>
      <c r="U104" s="84">
        <v>4.6682462310621864E-5</v>
      </c>
    </row>
    <row r="105" spans="2:21">
      <c r="B105" s="76" t="s">
        <v>417</v>
      </c>
      <c r="C105" s="73">
        <v>1189497</v>
      </c>
      <c r="D105" s="86" t="s">
        <v>119</v>
      </c>
      <c r="E105" s="86" t="s">
        <v>285</v>
      </c>
      <c r="F105" s="73" t="s">
        <v>291</v>
      </c>
      <c r="G105" s="86" t="s">
        <v>292</v>
      </c>
      <c r="H105" s="73" t="s">
        <v>406</v>
      </c>
      <c r="I105" s="73" t="s">
        <v>129</v>
      </c>
      <c r="J105" s="73"/>
      <c r="K105" s="83">
        <v>5.6999999999989068</v>
      </c>
      <c r="L105" s="86" t="s">
        <v>131</v>
      </c>
      <c r="M105" s="87">
        <v>2.9900000000000003E-2</v>
      </c>
      <c r="N105" s="87">
        <v>3.1199999999996723E-2</v>
      </c>
      <c r="O105" s="83">
        <v>36.326597999999997</v>
      </c>
      <c r="P105" s="85">
        <v>5034999</v>
      </c>
      <c r="Q105" s="73"/>
      <c r="R105" s="83">
        <v>1829.0437621799999</v>
      </c>
      <c r="S105" s="84">
        <v>2.2704123749999997E-3</v>
      </c>
      <c r="T105" s="84">
        <v>3.7235283775218036E-3</v>
      </c>
      <c r="U105" s="84">
        <v>3.0260408575753035E-4</v>
      </c>
    </row>
    <row r="106" spans="2:21">
      <c r="B106" s="76" t="s">
        <v>418</v>
      </c>
      <c r="C106" s="73">
        <v>7480197</v>
      </c>
      <c r="D106" s="86" t="s">
        <v>119</v>
      </c>
      <c r="E106" s="86" t="s">
        <v>285</v>
      </c>
      <c r="F106" s="73" t="s">
        <v>295</v>
      </c>
      <c r="G106" s="86" t="s">
        <v>292</v>
      </c>
      <c r="H106" s="73" t="s">
        <v>406</v>
      </c>
      <c r="I106" s="73" t="s">
        <v>129</v>
      </c>
      <c r="J106" s="73"/>
      <c r="K106" s="83">
        <v>2.7899999999999374</v>
      </c>
      <c r="L106" s="86" t="s">
        <v>131</v>
      </c>
      <c r="M106" s="87">
        <v>1.46E-2</v>
      </c>
      <c r="N106" s="87">
        <v>2.6499999999996506E-2</v>
      </c>
      <c r="O106" s="83">
        <v>52.193514000000008</v>
      </c>
      <c r="P106" s="85">
        <v>5199058</v>
      </c>
      <c r="Q106" s="73"/>
      <c r="R106" s="83">
        <v>2713.5711311229998</v>
      </c>
      <c r="S106" s="84">
        <v>1.9597309353058239E-3</v>
      </c>
      <c r="T106" s="84">
        <v>5.5242303765972263E-3</v>
      </c>
      <c r="U106" s="84">
        <v>4.4894372034751405E-4</v>
      </c>
    </row>
    <row r="107" spans="2:21">
      <c r="B107" s="76" t="s">
        <v>419</v>
      </c>
      <c r="C107" s="73">
        <v>7480247</v>
      </c>
      <c r="D107" s="86" t="s">
        <v>119</v>
      </c>
      <c r="E107" s="86" t="s">
        <v>285</v>
      </c>
      <c r="F107" s="73" t="s">
        <v>295</v>
      </c>
      <c r="G107" s="86" t="s">
        <v>292</v>
      </c>
      <c r="H107" s="73" t="s">
        <v>406</v>
      </c>
      <c r="I107" s="73" t="s">
        <v>129</v>
      </c>
      <c r="J107" s="73"/>
      <c r="K107" s="83">
        <v>3.3599999999994896</v>
      </c>
      <c r="L107" s="86" t="s">
        <v>131</v>
      </c>
      <c r="M107" s="87">
        <v>2.4199999999999999E-2</v>
      </c>
      <c r="N107" s="87">
        <v>3.0399999999996097E-2</v>
      </c>
      <c r="O107" s="83">
        <v>49.853389999999997</v>
      </c>
      <c r="P107" s="85">
        <v>5350089</v>
      </c>
      <c r="Q107" s="73"/>
      <c r="R107" s="83">
        <v>2667.2008149760004</v>
      </c>
      <c r="S107" s="84">
        <v>1.6461956808875974E-3</v>
      </c>
      <c r="T107" s="84">
        <v>5.429830673529314E-3</v>
      </c>
      <c r="U107" s="84">
        <v>4.4127203560486681E-4</v>
      </c>
    </row>
    <row r="108" spans="2:21">
      <c r="B108" s="76" t="s">
        <v>420</v>
      </c>
      <c r="C108" s="73">
        <v>7480312</v>
      </c>
      <c r="D108" s="86" t="s">
        <v>119</v>
      </c>
      <c r="E108" s="86" t="s">
        <v>285</v>
      </c>
      <c r="F108" s="73" t="s">
        <v>295</v>
      </c>
      <c r="G108" s="86" t="s">
        <v>292</v>
      </c>
      <c r="H108" s="73" t="s">
        <v>406</v>
      </c>
      <c r="I108" s="73" t="s">
        <v>129</v>
      </c>
      <c r="J108" s="73"/>
      <c r="K108" s="83">
        <v>4.8199999999990304</v>
      </c>
      <c r="L108" s="86" t="s">
        <v>131</v>
      </c>
      <c r="M108" s="87">
        <v>2E-3</v>
      </c>
      <c r="N108" s="87">
        <v>3.1499999999991452E-2</v>
      </c>
      <c r="O108" s="83">
        <v>30.716862000000003</v>
      </c>
      <c r="P108" s="85">
        <v>4574001</v>
      </c>
      <c r="Q108" s="73"/>
      <c r="R108" s="83">
        <v>1404.9895333480001</v>
      </c>
      <c r="S108" s="84">
        <v>2.6798867562380039E-3</v>
      </c>
      <c r="T108" s="84">
        <v>2.8602478003626631E-3</v>
      </c>
      <c r="U108" s="84">
        <v>2.3244691134723672E-4</v>
      </c>
    </row>
    <row r="109" spans="2:21">
      <c r="B109" s="76" t="s">
        <v>421</v>
      </c>
      <c r="C109" s="73">
        <v>1191246</v>
      </c>
      <c r="D109" s="86" t="s">
        <v>119</v>
      </c>
      <c r="E109" s="86" t="s">
        <v>285</v>
      </c>
      <c r="F109" s="73" t="s">
        <v>295</v>
      </c>
      <c r="G109" s="86" t="s">
        <v>292</v>
      </c>
      <c r="H109" s="73" t="s">
        <v>406</v>
      </c>
      <c r="I109" s="73" t="s">
        <v>129</v>
      </c>
      <c r="J109" s="73"/>
      <c r="K109" s="83">
        <v>5.4800000000007527</v>
      </c>
      <c r="L109" s="86" t="s">
        <v>131</v>
      </c>
      <c r="M109" s="87">
        <v>3.1699999999999999E-2</v>
      </c>
      <c r="N109" s="87">
        <v>3.4600000000006875E-2</v>
      </c>
      <c r="O109" s="83">
        <v>24.735329999999998</v>
      </c>
      <c r="P109" s="85">
        <v>4940000</v>
      </c>
      <c r="Q109" s="73"/>
      <c r="R109" s="83">
        <v>1221.925327096</v>
      </c>
      <c r="S109" s="84">
        <v>2.6694722641916681E-3</v>
      </c>
      <c r="T109" s="84">
        <v>2.4875695840277032E-3</v>
      </c>
      <c r="U109" s="84">
        <v>2.0216005987147481E-4</v>
      </c>
    </row>
    <row r="110" spans="2:21">
      <c r="B110" s="76" t="s">
        <v>422</v>
      </c>
      <c r="C110" s="73">
        <v>7670284</v>
      </c>
      <c r="D110" s="86" t="s">
        <v>119</v>
      </c>
      <c r="E110" s="86" t="s">
        <v>285</v>
      </c>
      <c r="F110" s="73" t="s">
        <v>423</v>
      </c>
      <c r="G110" s="86" t="s">
        <v>424</v>
      </c>
      <c r="H110" s="73" t="s">
        <v>406</v>
      </c>
      <c r="I110" s="73" t="s">
        <v>129</v>
      </c>
      <c r="J110" s="73"/>
      <c r="K110" s="83">
        <v>5.7600000000012859</v>
      </c>
      <c r="L110" s="86" t="s">
        <v>131</v>
      </c>
      <c r="M110" s="87">
        <v>4.4000000000000003E-3</v>
      </c>
      <c r="N110" s="87">
        <v>2.3400000000000917E-2</v>
      </c>
      <c r="O110" s="83">
        <v>1126884.9503029999</v>
      </c>
      <c r="P110" s="85">
        <v>96.62</v>
      </c>
      <c r="Q110" s="73"/>
      <c r="R110" s="83">
        <v>1088.7962507350001</v>
      </c>
      <c r="S110" s="84">
        <v>1.4269580094466413E-3</v>
      </c>
      <c r="T110" s="84">
        <v>2.2165482427380758E-3</v>
      </c>
      <c r="U110" s="84">
        <v>1.8013466973430855E-4</v>
      </c>
    </row>
    <row r="111" spans="2:21">
      <c r="B111" s="76" t="s">
        <v>425</v>
      </c>
      <c r="C111" s="73">
        <v>1126069</v>
      </c>
      <c r="D111" s="86" t="s">
        <v>119</v>
      </c>
      <c r="E111" s="86" t="s">
        <v>285</v>
      </c>
      <c r="F111" s="73" t="s">
        <v>426</v>
      </c>
      <c r="G111" s="86" t="s">
        <v>424</v>
      </c>
      <c r="H111" s="73" t="s">
        <v>403</v>
      </c>
      <c r="I111" s="73" t="s">
        <v>289</v>
      </c>
      <c r="J111" s="73"/>
      <c r="K111" s="83">
        <v>0.42000000000017412</v>
      </c>
      <c r="L111" s="86" t="s">
        <v>131</v>
      </c>
      <c r="M111" s="87">
        <v>3.85E-2</v>
      </c>
      <c r="N111" s="87">
        <v>1.7999999999960832E-3</v>
      </c>
      <c r="O111" s="83">
        <v>810548.06119200005</v>
      </c>
      <c r="P111" s="85">
        <v>113.39</v>
      </c>
      <c r="Q111" s="73"/>
      <c r="R111" s="83">
        <v>919.08051065199993</v>
      </c>
      <c r="S111" s="84">
        <v>3.3836719609622971E-3</v>
      </c>
      <c r="T111" s="84">
        <v>1.8710445498368365E-3</v>
      </c>
      <c r="U111" s="84">
        <v>1.5205624021370052E-4</v>
      </c>
    </row>
    <row r="112" spans="2:21">
      <c r="B112" s="76" t="s">
        <v>427</v>
      </c>
      <c r="C112" s="73">
        <v>1126077</v>
      </c>
      <c r="D112" s="86" t="s">
        <v>119</v>
      </c>
      <c r="E112" s="86" t="s">
        <v>285</v>
      </c>
      <c r="F112" s="73" t="s">
        <v>426</v>
      </c>
      <c r="G112" s="86" t="s">
        <v>424</v>
      </c>
      <c r="H112" s="73" t="s">
        <v>403</v>
      </c>
      <c r="I112" s="73" t="s">
        <v>289</v>
      </c>
      <c r="J112" s="73"/>
      <c r="K112" s="83">
        <v>1.3900000000011794</v>
      </c>
      <c r="L112" s="86" t="s">
        <v>131</v>
      </c>
      <c r="M112" s="87">
        <v>3.85E-2</v>
      </c>
      <c r="N112" s="87">
        <v>1.1500000000005471E-2</v>
      </c>
      <c r="O112" s="83">
        <v>709564.61258399999</v>
      </c>
      <c r="P112" s="85">
        <v>115.9</v>
      </c>
      <c r="Q112" s="73"/>
      <c r="R112" s="83">
        <v>822.38544147699997</v>
      </c>
      <c r="S112" s="84">
        <v>2.838258450336E-3</v>
      </c>
      <c r="T112" s="84">
        <v>1.6741947852306504E-3</v>
      </c>
      <c r="U112" s="84">
        <v>1.360586333712665E-4</v>
      </c>
    </row>
    <row r="113" spans="2:21">
      <c r="B113" s="76" t="s">
        <v>428</v>
      </c>
      <c r="C113" s="73">
        <v>6130223</v>
      </c>
      <c r="D113" s="86" t="s">
        <v>119</v>
      </c>
      <c r="E113" s="86" t="s">
        <v>285</v>
      </c>
      <c r="F113" s="73" t="s">
        <v>356</v>
      </c>
      <c r="G113" s="86" t="s">
        <v>309</v>
      </c>
      <c r="H113" s="73" t="s">
        <v>406</v>
      </c>
      <c r="I113" s="73" t="s">
        <v>129</v>
      </c>
      <c r="J113" s="73"/>
      <c r="K113" s="83">
        <v>4.5600000000002039</v>
      </c>
      <c r="L113" s="86" t="s">
        <v>131</v>
      </c>
      <c r="M113" s="87">
        <v>2.4E-2</v>
      </c>
      <c r="N113" s="87">
        <v>2.5900000000000933E-2</v>
      </c>
      <c r="O113" s="83">
        <v>2174464.585281</v>
      </c>
      <c r="P113" s="85">
        <v>109</v>
      </c>
      <c r="Q113" s="73"/>
      <c r="R113" s="83">
        <v>2370.1664241419999</v>
      </c>
      <c r="S113" s="84">
        <v>1.9167153774290004E-3</v>
      </c>
      <c r="T113" s="84">
        <v>4.8251343801765153E-3</v>
      </c>
      <c r="U113" s="84">
        <v>3.9212951526968522E-4</v>
      </c>
    </row>
    <row r="114" spans="2:21">
      <c r="B114" s="76" t="s">
        <v>429</v>
      </c>
      <c r="C114" s="73">
        <v>6130181</v>
      </c>
      <c r="D114" s="86" t="s">
        <v>119</v>
      </c>
      <c r="E114" s="86" t="s">
        <v>285</v>
      </c>
      <c r="F114" s="73" t="s">
        <v>356</v>
      </c>
      <c r="G114" s="86" t="s">
        <v>309</v>
      </c>
      <c r="H114" s="73" t="s">
        <v>406</v>
      </c>
      <c r="I114" s="73" t="s">
        <v>129</v>
      </c>
      <c r="J114" s="73"/>
      <c r="K114" s="83">
        <v>0.98999999999147592</v>
      </c>
      <c r="L114" s="86" t="s">
        <v>131</v>
      </c>
      <c r="M114" s="87">
        <v>3.4799999999999998E-2</v>
      </c>
      <c r="N114" s="87">
        <v>1.8400000000056826E-2</v>
      </c>
      <c r="O114" s="83">
        <v>12914.299280389099</v>
      </c>
      <c r="P114" s="85">
        <v>109.01</v>
      </c>
      <c r="Q114" s="83"/>
      <c r="R114" s="83">
        <v>14.077877688000001</v>
      </c>
      <c r="S114" s="84">
        <v>9.9177664497231765E-5</v>
      </c>
      <c r="T114" s="84">
        <v>2.8659443885624395E-5</v>
      </c>
      <c r="U114" s="84">
        <v>2.3290986226082096E-6</v>
      </c>
    </row>
    <row r="115" spans="2:21">
      <c r="B115" s="76" t="s">
        <v>430</v>
      </c>
      <c r="C115" s="73">
        <v>6130348</v>
      </c>
      <c r="D115" s="86" t="s">
        <v>119</v>
      </c>
      <c r="E115" s="86" t="s">
        <v>285</v>
      </c>
      <c r="F115" s="73" t="s">
        <v>356</v>
      </c>
      <c r="G115" s="86" t="s">
        <v>309</v>
      </c>
      <c r="H115" s="73" t="s">
        <v>406</v>
      </c>
      <c r="I115" s="73" t="s">
        <v>129</v>
      </c>
      <c r="J115" s="73"/>
      <c r="K115" s="83">
        <v>6.5200000000000689</v>
      </c>
      <c r="L115" s="86" t="s">
        <v>131</v>
      </c>
      <c r="M115" s="87">
        <v>1.4999999999999999E-2</v>
      </c>
      <c r="N115" s="87">
        <v>2.9900000000001779E-2</v>
      </c>
      <c r="O115" s="83">
        <v>1247334.0515429999</v>
      </c>
      <c r="P115" s="85">
        <v>94.85</v>
      </c>
      <c r="Q115" s="73"/>
      <c r="R115" s="83">
        <v>1183.0963151209999</v>
      </c>
      <c r="S115" s="84">
        <v>4.4789990539634093E-3</v>
      </c>
      <c r="T115" s="84">
        <v>2.4085223075493516E-3</v>
      </c>
      <c r="U115" s="84">
        <v>1.9573603770616654E-4</v>
      </c>
    </row>
    <row r="116" spans="2:21">
      <c r="B116" s="76" t="s">
        <v>431</v>
      </c>
      <c r="C116" s="73">
        <v>1136050</v>
      </c>
      <c r="D116" s="86" t="s">
        <v>119</v>
      </c>
      <c r="E116" s="86" t="s">
        <v>285</v>
      </c>
      <c r="F116" s="73" t="s">
        <v>432</v>
      </c>
      <c r="G116" s="86" t="s">
        <v>424</v>
      </c>
      <c r="H116" s="73" t="s">
        <v>406</v>
      </c>
      <c r="I116" s="73" t="s">
        <v>129</v>
      </c>
      <c r="J116" s="73"/>
      <c r="K116" s="83">
        <v>2.4999999999995079</v>
      </c>
      <c r="L116" s="86" t="s">
        <v>131</v>
      </c>
      <c r="M116" s="87">
        <v>2.4799999999999999E-2</v>
      </c>
      <c r="N116" s="87">
        <v>1.7399999999993504E-2</v>
      </c>
      <c r="O116" s="83">
        <v>914249.01940400002</v>
      </c>
      <c r="P116" s="85">
        <v>111.15</v>
      </c>
      <c r="Q116" s="73"/>
      <c r="R116" s="83">
        <v>1016.187841609</v>
      </c>
      <c r="S116" s="84">
        <v>2.1588637260352263E-3</v>
      </c>
      <c r="T116" s="84">
        <v>2.0687335882078098E-3</v>
      </c>
      <c r="U116" s="84">
        <v>1.6812205324245682E-4</v>
      </c>
    </row>
    <row r="117" spans="2:21">
      <c r="B117" s="76" t="s">
        <v>433</v>
      </c>
      <c r="C117" s="73">
        <v>1147602</v>
      </c>
      <c r="D117" s="86" t="s">
        <v>119</v>
      </c>
      <c r="E117" s="86" t="s">
        <v>285</v>
      </c>
      <c r="F117" s="73" t="s">
        <v>434</v>
      </c>
      <c r="G117" s="86" t="s">
        <v>309</v>
      </c>
      <c r="H117" s="73" t="s">
        <v>403</v>
      </c>
      <c r="I117" s="73" t="s">
        <v>289</v>
      </c>
      <c r="J117" s="73"/>
      <c r="K117" s="83">
        <v>2.9699999999997511</v>
      </c>
      <c r="L117" s="86" t="s">
        <v>131</v>
      </c>
      <c r="M117" s="87">
        <v>1.3999999999999999E-2</v>
      </c>
      <c r="N117" s="87">
        <v>2.1199999999998106E-2</v>
      </c>
      <c r="O117" s="83">
        <v>2375748.8166450001</v>
      </c>
      <c r="P117" s="85">
        <v>106.48</v>
      </c>
      <c r="Q117" s="73"/>
      <c r="R117" s="83">
        <v>2529.6972939789998</v>
      </c>
      <c r="S117" s="84">
        <v>2.6735863342842677E-3</v>
      </c>
      <c r="T117" s="84">
        <v>5.1499039309175036E-3</v>
      </c>
      <c r="U117" s="84">
        <v>4.1852292040045767E-4</v>
      </c>
    </row>
    <row r="118" spans="2:21">
      <c r="B118" s="76" t="s">
        <v>435</v>
      </c>
      <c r="C118" s="73">
        <v>2310399</v>
      </c>
      <c r="D118" s="86" t="s">
        <v>119</v>
      </c>
      <c r="E118" s="86" t="s">
        <v>285</v>
      </c>
      <c r="F118" s="73" t="s">
        <v>299</v>
      </c>
      <c r="G118" s="86" t="s">
        <v>292</v>
      </c>
      <c r="H118" s="73" t="s">
        <v>406</v>
      </c>
      <c r="I118" s="73" t="s">
        <v>129</v>
      </c>
      <c r="J118" s="73"/>
      <c r="K118" s="83">
        <v>3.3700000000005228</v>
      </c>
      <c r="L118" s="86" t="s">
        <v>131</v>
      </c>
      <c r="M118" s="87">
        <v>1.89E-2</v>
      </c>
      <c r="N118" s="87">
        <v>2.6600000000003964E-2</v>
      </c>
      <c r="O118" s="83">
        <v>20.929894000000001</v>
      </c>
      <c r="P118" s="85">
        <v>5305382</v>
      </c>
      <c r="Q118" s="73"/>
      <c r="R118" s="83">
        <v>1110.410843566</v>
      </c>
      <c r="S118" s="84">
        <v>2.6162367500000001E-3</v>
      </c>
      <c r="T118" s="84">
        <v>2.2605507709656573E-3</v>
      </c>
      <c r="U118" s="84">
        <v>1.8371067170752013E-4</v>
      </c>
    </row>
    <row r="119" spans="2:21">
      <c r="B119" s="76" t="s">
        <v>436</v>
      </c>
      <c r="C119" s="73">
        <v>2310266</v>
      </c>
      <c r="D119" s="86" t="s">
        <v>119</v>
      </c>
      <c r="E119" s="86" t="s">
        <v>285</v>
      </c>
      <c r="F119" s="73" t="s">
        <v>299</v>
      </c>
      <c r="G119" s="86" t="s">
        <v>292</v>
      </c>
      <c r="H119" s="73" t="s">
        <v>406</v>
      </c>
      <c r="I119" s="73" t="s">
        <v>129</v>
      </c>
      <c r="J119" s="73"/>
      <c r="K119" s="83">
        <v>0.81000000000038908</v>
      </c>
      <c r="L119" s="86" t="s">
        <v>131</v>
      </c>
      <c r="M119" s="87">
        <v>1.8200000000000001E-2</v>
      </c>
      <c r="N119" s="87">
        <v>2.3699999999998934E-2</v>
      </c>
      <c r="O119" s="83">
        <v>21.061115999999998</v>
      </c>
      <c r="P119" s="85">
        <v>5369548</v>
      </c>
      <c r="Q119" s="73"/>
      <c r="R119" s="83">
        <v>1130.8867917760001</v>
      </c>
      <c r="S119" s="84">
        <v>1.4820291323622546E-3</v>
      </c>
      <c r="T119" s="84">
        <v>2.3022352706988567E-3</v>
      </c>
      <c r="U119" s="84">
        <v>1.8709829190350746E-4</v>
      </c>
    </row>
    <row r="120" spans="2:21">
      <c r="B120" s="76" t="s">
        <v>437</v>
      </c>
      <c r="C120" s="73">
        <v>2310290</v>
      </c>
      <c r="D120" s="86" t="s">
        <v>119</v>
      </c>
      <c r="E120" s="86" t="s">
        <v>285</v>
      </c>
      <c r="F120" s="73" t="s">
        <v>299</v>
      </c>
      <c r="G120" s="86" t="s">
        <v>292</v>
      </c>
      <c r="H120" s="73" t="s">
        <v>406</v>
      </c>
      <c r="I120" s="73" t="s">
        <v>129</v>
      </c>
      <c r="J120" s="73"/>
      <c r="K120" s="83">
        <v>1.9600000000003412</v>
      </c>
      <c r="L120" s="86" t="s">
        <v>131</v>
      </c>
      <c r="M120" s="87">
        <v>1.89E-2</v>
      </c>
      <c r="N120" s="87">
        <v>2.3700000000003413E-2</v>
      </c>
      <c r="O120" s="83">
        <v>55.681829999999998</v>
      </c>
      <c r="P120" s="85">
        <v>5264000</v>
      </c>
      <c r="Q120" s="73"/>
      <c r="R120" s="83">
        <v>2931.0916376999999</v>
      </c>
      <c r="S120" s="84">
        <v>2.5544467382328652E-3</v>
      </c>
      <c r="T120" s="84">
        <v>5.9670539960643854E-3</v>
      </c>
      <c r="U120" s="84">
        <v>4.8493115563325885E-4</v>
      </c>
    </row>
    <row r="121" spans="2:21">
      <c r="B121" s="76" t="s">
        <v>438</v>
      </c>
      <c r="C121" s="73">
        <v>1191675</v>
      </c>
      <c r="D121" s="86" t="s">
        <v>119</v>
      </c>
      <c r="E121" s="86" t="s">
        <v>285</v>
      </c>
      <c r="F121" s="73" t="s">
        <v>299</v>
      </c>
      <c r="G121" s="86" t="s">
        <v>292</v>
      </c>
      <c r="H121" s="73" t="s">
        <v>406</v>
      </c>
      <c r="I121" s="73" t="s">
        <v>129</v>
      </c>
      <c r="J121" s="73"/>
      <c r="K121" s="83">
        <v>5.0600000000006968</v>
      </c>
      <c r="L121" s="86" t="s">
        <v>131</v>
      </c>
      <c r="M121" s="87">
        <v>3.3099999999999997E-2</v>
      </c>
      <c r="N121" s="87">
        <v>3.4100000000002212E-2</v>
      </c>
      <c r="O121" s="83">
        <v>31.701025999999999</v>
      </c>
      <c r="P121" s="85">
        <v>4989000</v>
      </c>
      <c r="Q121" s="73"/>
      <c r="R121" s="83">
        <v>1581.5640528649999</v>
      </c>
      <c r="S121" s="84">
        <v>2.2596782379357043E-3</v>
      </c>
      <c r="T121" s="84">
        <v>3.2197144505127879E-3</v>
      </c>
      <c r="U121" s="84">
        <v>2.6166008390841818E-4</v>
      </c>
    </row>
    <row r="122" spans="2:21">
      <c r="B122" s="76" t="s">
        <v>439</v>
      </c>
      <c r="C122" s="73">
        <v>1132927</v>
      </c>
      <c r="D122" s="86" t="s">
        <v>119</v>
      </c>
      <c r="E122" s="86" t="s">
        <v>285</v>
      </c>
      <c r="F122" s="73" t="s">
        <v>440</v>
      </c>
      <c r="G122" s="86" t="s">
        <v>309</v>
      </c>
      <c r="H122" s="73" t="s">
        <v>406</v>
      </c>
      <c r="I122" s="73" t="s">
        <v>129</v>
      </c>
      <c r="J122" s="73"/>
      <c r="K122" s="83">
        <v>1.009999999999081</v>
      </c>
      <c r="L122" s="86" t="s">
        <v>131</v>
      </c>
      <c r="M122" s="87">
        <v>2.75E-2</v>
      </c>
      <c r="N122" s="87">
        <v>2.0300000000001147E-2</v>
      </c>
      <c r="O122" s="83">
        <v>313092.18538699998</v>
      </c>
      <c r="P122" s="85">
        <v>111.21</v>
      </c>
      <c r="Q122" s="73"/>
      <c r="R122" s="83">
        <v>348.18983733199997</v>
      </c>
      <c r="S122" s="84">
        <v>7.5494160284984325E-4</v>
      </c>
      <c r="T122" s="84">
        <v>7.0883746298401129E-4</v>
      </c>
      <c r="U122" s="84">
        <v>5.7605875580763717E-5</v>
      </c>
    </row>
    <row r="123" spans="2:21">
      <c r="B123" s="76" t="s">
        <v>441</v>
      </c>
      <c r="C123" s="73">
        <v>1138973</v>
      </c>
      <c r="D123" s="86" t="s">
        <v>119</v>
      </c>
      <c r="E123" s="86" t="s">
        <v>285</v>
      </c>
      <c r="F123" s="73" t="s">
        <v>440</v>
      </c>
      <c r="G123" s="86" t="s">
        <v>309</v>
      </c>
      <c r="H123" s="73" t="s">
        <v>406</v>
      </c>
      <c r="I123" s="73" t="s">
        <v>129</v>
      </c>
      <c r="J123" s="73"/>
      <c r="K123" s="83">
        <v>4.5599999999993521</v>
      </c>
      <c r="L123" s="86" t="s">
        <v>131</v>
      </c>
      <c r="M123" s="87">
        <v>1.9599999999999999E-2</v>
      </c>
      <c r="N123" s="87">
        <v>2.5199999999995764E-2</v>
      </c>
      <c r="O123" s="83">
        <v>1509818.617352</v>
      </c>
      <c r="P123" s="85">
        <v>106.25</v>
      </c>
      <c r="Q123" s="73"/>
      <c r="R123" s="83">
        <v>1604.1822426339997</v>
      </c>
      <c r="S123" s="84">
        <v>1.436497551445523E-3</v>
      </c>
      <c r="T123" s="84">
        <v>3.2657600800348858E-3</v>
      </c>
      <c r="U123" s="84">
        <v>2.654021248470018E-4</v>
      </c>
    </row>
    <row r="124" spans="2:21">
      <c r="B124" s="76" t="s">
        <v>442</v>
      </c>
      <c r="C124" s="73">
        <v>1167147</v>
      </c>
      <c r="D124" s="86" t="s">
        <v>119</v>
      </c>
      <c r="E124" s="86" t="s">
        <v>285</v>
      </c>
      <c r="F124" s="73" t="s">
        <v>440</v>
      </c>
      <c r="G124" s="86" t="s">
        <v>309</v>
      </c>
      <c r="H124" s="73" t="s">
        <v>406</v>
      </c>
      <c r="I124" s="73" t="s">
        <v>129</v>
      </c>
      <c r="J124" s="73"/>
      <c r="K124" s="83">
        <v>6.1200000000008616</v>
      </c>
      <c r="L124" s="86" t="s">
        <v>131</v>
      </c>
      <c r="M124" s="87">
        <v>1.5800000000000002E-2</v>
      </c>
      <c r="N124" s="87">
        <v>2.7400000000003581E-2</v>
      </c>
      <c r="O124" s="83">
        <v>3264479.0858209999</v>
      </c>
      <c r="P124" s="85">
        <v>101</v>
      </c>
      <c r="Q124" s="73"/>
      <c r="R124" s="83">
        <v>3297.1238710429993</v>
      </c>
      <c r="S124" s="84">
        <v>3.272267737489773E-3</v>
      </c>
      <c r="T124" s="84">
        <v>6.7122146292445837E-3</v>
      </c>
      <c r="U124" s="84">
        <v>5.4548894633178724E-4</v>
      </c>
    </row>
    <row r="125" spans="2:21">
      <c r="B125" s="76" t="s">
        <v>443</v>
      </c>
      <c r="C125" s="73">
        <v>1135417</v>
      </c>
      <c r="D125" s="86" t="s">
        <v>119</v>
      </c>
      <c r="E125" s="86" t="s">
        <v>285</v>
      </c>
      <c r="F125" s="73" t="s">
        <v>444</v>
      </c>
      <c r="G125" s="86" t="s">
        <v>424</v>
      </c>
      <c r="H125" s="73" t="s">
        <v>406</v>
      </c>
      <c r="I125" s="73" t="s">
        <v>129</v>
      </c>
      <c r="J125" s="73"/>
      <c r="K125" s="83">
        <v>3.6900000000003366</v>
      </c>
      <c r="L125" s="86" t="s">
        <v>131</v>
      </c>
      <c r="M125" s="87">
        <v>2.2499999999999999E-2</v>
      </c>
      <c r="N125" s="87">
        <v>1.8400000000008979E-2</v>
      </c>
      <c r="O125" s="83">
        <v>480421.34291800001</v>
      </c>
      <c r="P125" s="85">
        <v>111.28</v>
      </c>
      <c r="Q125" s="73"/>
      <c r="R125" s="83">
        <v>534.61287767800002</v>
      </c>
      <c r="S125" s="84">
        <v>1.174290871998974E-3</v>
      </c>
      <c r="T125" s="84">
        <v>1.0883535223072055E-3</v>
      </c>
      <c r="U125" s="84">
        <v>8.8448425581209736E-5</v>
      </c>
    </row>
    <row r="126" spans="2:21">
      <c r="B126" s="76" t="s">
        <v>445</v>
      </c>
      <c r="C126" s="73">
        <v>1140607</v>
      </c>
      <c r="D126" s="86" t="s">
        <v>119</v>
      </c>
      <c r="E126" s="86" t="s">
        <v>285</v>
      </c>
      <c r="F126" s="73" t="s">
        <v>388</v>
      </c>
      <c r="G126" s="86" t="s">
        <v>309</v>
      </c>
      <c r="H126" s="73" t="s">
        <v>403</v>
      </c>
      <c r="I126" s="73" t="s">
        <v>289</v>
      </c>
      <c r="J126" s="73"/>
      <c r="K126" s="83">
        <v>2.9000000000002961</v>
      </c>
      <c r="L126" s="86" t="s">
        <v>131</v>
      </c>
      <c r="M126" s="87">
        <v>2.1499999999999998E-2</v>
      </c>
      <c r="N126" s="87">
        <v>2.8200000000002966E-2</v>
      </c>
      <c r="O126" s="83">
        <v>4707302.3777339999</v>
      </c>
      <c r="P126" s="85">
        <v>107.47</v>
      </c>
      <c r="Q126" s="73"/>
      <c r="R126" s="83">
        <v>5058.937785225</v>
      </c>
      <c r="S126" s="84">
        <v>2.4000939671693128E-3</v>
      </c>
      <c r="T126" s="84">
        <v>1.0298877912549799E-2</v>
      </c>
      <c r="U126" s="84">
        <v>8.3697026558710735E-4</v>
      </c>
    </row>
    <row r="127" spans="2:21">
      <c r="B127" s="76" t="s">
        <v>446</v>
      </c>
      <c r="C127" s="73">
        <v>1174556</v>
      </c>
      <c r="D127" s="86" t="s">
        <v>119</v>
      </c>
      <c r="E127" s="86" t="s">
        <v>285</v>
      </c>
      <c r="F127" s="73" t="s">
        <v>388</v>
      </c>
      <c r="G127" s="86" t="s">
        <v>309</v>
      </c>
      <c r="H127" s="73" t="s">
        <v>403</v>
      </c>
      <c r="I127" s="73" t="s">
        <v>289</v>
      </c>
      <c r="J127" s="73"/>
      <c r="K127" s="83">
        <v>7.889999999998901</v>
      </c>
      <c r="L127" s="86" t="s">
        <v>131</v>
      </c>
      <c r="M127" s="87">
        <v>1.15E-2</v>
      </c>
      <c r="N127" s="87">
        <v>3.6799999999995142E-2</v>
      </c>
      <c r="O127" s="83">
        <v>2049499.4635429999</v>
      </c>
      <c r="P127" s="85">
        <v>88.43</v>
      </c>
      <c r="Q127" s="83"/>
      <c r="R127" s="83">
        <v>1812.3723748910002</v>
      </c>
      <c r="S127" s="84">
        <v>4.4577392851356864E-3</v>
      </c>
      <c r="T127" s="84">
        <v>3.6895891219682572E-3</v>
      </c>
      <c r="U127" s="84">
        <v>2.9984590685923834E-4</v>
      </c>
    </row>
    <row r="128" spans="2:21">
      <c r="B128" s="76" t="s">
        <v>447</v>
      </c>
      <c r="C128" s="73">
        <v>1155357</v>
      </c>
      <c r="D128" s="86" t="s">
        <v>119</v>
      </c>
      <c r="E128" s="86" t="s">
        <v>285</v>
      </c>
      <c r="F128" s="73" t="s">
        <v>448</v>
      </c>
      <c r="G128" s="86" t="s">
        <v>127</v>
      </c>
      <c r="H128" s="73" t="s">
        <v>449</v>
      </c>
      <c r="I128" s="73" t="s">
        <v>289</v>
      </c>
      <c r="J128" s="73"/>
      <c r="K128" s="83">
        <v>0.7400000000000847</v>
      </c>
      <c r="L128" s="86" t="s">
        <v>131</v>
      </c>
      <c r="M128" s="87">
        <v>3.15E-2</v>
      </c>
      <c r="N128" s="87">
        <v>2.8700000000009492E-2</v>
      </c>
      <c r="O128" s="83">
        <v>1521581.414504</v>
      </c>
      <c r="P128" s="85">
        <v>108.68</v>
      </c>
      <c r="Q128" s="73"/>
      <c r="R128" s="83">
        <v>1653.654694089</v>
      </c>
      <c r="S128" s="84">
        <v>5.6108418250002193E-3</v>
      </c>
      <c r="T128" s="84">
        <v>3.3664750441638495E-3</v>
      </c>
      <c r="U128" s="84">
        <v>2.7358703887272258E-4</v>
      </c>
    </row>
    <row r="129" spans="2:21">
      <c r="B129" s="76" t="s">
        <v>450</v>
      </c>
      <c r="C129" s="73">
        <v>1184779</v>
      </c>
      <c r="D129" s="86" t="s">
        <v>119</v>
      </c>
      <c r="E129" s="86" t="s">
        <v>285</v>
      </c>
      <c r="F129" s="73" t="s">
        <v>448</v>
      </c>
      <c r="G129" s="86" t="s">
        <v>127</v>
      </c>
      <c r="H129" s="73" t="s">
        <v>449</v>
      </c>
      <c r="I129" s="73" t="s">
        <v>289</v>
      </c>
      <c r="J129" s="73"/>
      <c r="K129" s="83">
        <v>2.9200000000005244</v>
      </c>
      <c r="L129" s="86" t="s">
        <v>131</v>
      </c>
      <c r="M129" s="87">
        <v>0.01</v>
      </c>
      <c r="N129" s="87">
        <v>3.1500000000003928E-2</v>
      </c>
      <c r="O129" s="83">
        <v>1938288.5824440001</v>
      </c>
      <c r="P129" s="85">
        <v>98.45</v>
      </c>
      <c r="Q129" s="83"/>
      <c r="R129" s="83">
        <v>1908.2451121749998</v>
      </c>
      <c r="S129" s="84">
        <v>4.1991563561688946E-3</v>
      </c>
      <c r="T129" s="84">
        <v>3.8847648008061338E-3</v>
      </c>
      <c r="U129" s="84">
        <v>3.1570746392789938E-4</v>
      </c>
    </row>
    <row r="130" spans="2:21">
      <c r="B130" s="76" t="s">
        <v>451</v>
      </c>
      <c r="C130" s="73">
        <v>1139849</v>
      </c>
      <c r="D130" s="86" t="s">
        <v>119</v>
      </c>
      <c r="E130" s="86" t="s">
        <v>285</v>
      </c>
      <c r="F130" s="73" t="s">
        <v>452</v>
      </c>
      <c r="G130" s="86" t="s">
        <v>309</v>
      </c>
      <c r="H130" s="73" t="s">
        <v>453</v>
      </c>
      <c r="I130" s="73" t="s">
        <v>129</v>
      </c>
      <c r="J130" s="73"/>
      <c r="K130" s="83">
        <v>2.7099999999992588</v>
      </c>
      <c r="L130" s="86" t="s">
        <v>131</v>
      </c>
      <c r="M130" s="87">
        <v>2.5000000000000001E-2</v>
      </c>
      <c r="N130" s="87">
        <v>2.3699999999985181E-2</v>
      </c>
      <c r="O130" s="83">
        <v>493052.37666039629</v>
      </c>
      <c r="P130" s="85">
        <v>109.5</v>
      </c>
      <c r="Q130" s="83"/>
      <c r="R130" s="83">
        <v>539.89235354000004</v>
      </c>
      <c r="S130" s="84">
        <v>1.3862479882034225E-3</v>
      </c>
      <c r="T130" s="84">
        <v>1.0991013669444318E-3</v>
      </c>
      <c r="U130" s="84">
        <v>8.9321882520586253E-5</v>
      </c>
    </row>
    <row r="131" spans="2:21">
      <c r="B131" s="76" t="s">
        <v>454</v>
      </c>
      <c r="C131" s="73">
        <v>1142629</v>
      </c>
      <c r="D131" s="86" t="s">
        <v>119</v>
      </c>
      <c r="E131" s="86" t="s">
        <v>285</v>
      </c>
      <c r="F131" s="73" t="s">
        <v>452</v>
      </c>
      <c r="G131" s="86" t="s">
        <v>309</v>
      </c>
      <c r="H131" s="73" t="s">
        <v>453</v>
      </c>
      <c r="I131" s="73" t="s">
        <v>129</v>
      </c>
      <c r="J131" s="73"/>
      <c r="K131" s="83">
        <v>5.719999999998902</v>
      </c>
      <c r="L131" s="86" t="s">
        <v>131</v>
      </c>
      <c r="M131" s="87">
        <v>1.9E-2</v>
      </c>
      <c r="N131" s="87">
        <v>3.3599999999999242E-2</v>
      </c>
      <c r="O131" s="83">
        <v>1057023.7069444943</v>
      </c>
      <c r="P131" s="85">
        <v>99.89</v>
      </c>
      <c r="Q131" s="83"/>
      <c r="R131" s="83">
        <v>1055.860984403</v>
      </c>
      <c r="S131" s="84">
        <v>3.5170910418559249E-3</v>
      </c>
      <c r="T131" s="84">
        <v>2.1494993282483127E-3</v>
      </c>
      <c r="U131" s="84">
        <v>1.7468573168063565E-4</v>
      </c>
    </row>
    <row r="132" spans="2:21">
      <c r="B132" s="76" t="s">
        <v>455</v>
      </c>
      <c r="C132" s="73">
        <v>1183151</v>
      </c>
      <c r="D132" s="86" t="s">
        <v>119</v>
      </c>
      <c r="E132" s="86" t="s">
        <v>285</v>
      </c>
      <c r="F132" s="73" t="s">
        <v>452</v>
      </c>
      <c r="G132" s="86" t="s">
        <v>309</v>
      </c>
      <c r="H132" s="73" t="s">
        <v>453</v>
      </c>
      <c r="I132" s="73" t="s">
        <v>129</v>
      </c>
      <c r="J132" s="73"/>
      <c r="K132" s="83">
        <v>7.5000000000016955</v>
      </c>
      <c r="L132" s="86" t="s">
        <v>131</v>
      </c>
      <c r="M132" s="87">
        <v>3.9000000000000003E-3</v>
      </c>
      <c r="N132" s="87">
        <v>3.8300000000007571E-2</v>
      </c>
      <c r="O132" s="83">
        <v>1094823.1452168999</v>
      </c>
      <c r="P132" s="85">
        <v>80.83</v>
      </c>
      <c r="Q132" s="83"/>
      <c r="R132" s="83">
        <v>884.94555025099999</v>
      </c>
      <c r="S132" s="84">
        <v>4.6588218945404257E-3</v>
      </c>
      <c r="T132" s="84">
        <v>1.8015533236853008E-3</v>
      </c>
      <c r="U132" s="84">
        <v>1.4640882012561979E-4</v>
      </c>
    </row>
    <row r="133" spans="2:21">
      <c r="B133" s="76" t="s">
        <v>456</v>
      </c>
      <c r="C133" s="73">
        <v>1177526</v>
      </c>
      <c r="D133" s="86" t="s">
        <v>119</v>
      </c>
      <c r="E133" s="86" t="s">
        <v>285</v>
      </c>
      <c r="F133" s="73" t="s">
        <v>457</v>
      </c>
      <c r="G133" s="86" t="s">
        <v>458</v>
      </c>
      <c r="H133" s="73" t="s">
        <v>449</v>
      </c>
      <c r="I133" s="73" t="s">
        <v>289</v>
      </c>
      <c r="J133" s="73"/>
      <c r="K133" s="83">
        <v>4.8200000000000349</v>
      </c>
      <c r="L133" s="86" t="s">
        <v>131</v>
      </c>
      <c r="M133" s="87">
        <v>7.4999999999999997E-3</v>
      </c>
      <c r="N133" s="87">
        <v>3.3500000000006039E-2</v>
      </c>
      <c r="O133" s="83">
        <v>616833.91714999999</v>
      </c>
      <c r="P133" s="85">
        <v>93.84</v>
      </c>
      <c r="Q133" s="83"/>
      <c r="R133" s="83">
        <v>578.83697743900007</v>
      </c>
      <c r="S133" s="84">
        <v>1.1736832316945546E-3</v>
      </c>
      <c r="T133" s="84">
        <v>1.1783840037179797E-3</v>
      </c>
      <c r="U133" s="84">
        <v>9.5765031970483351E-5</v>
      </c>
    </row>
    <row r="134" spans="2:21">
      <c r="B134" s="76" t="s">
        <v>459</v>
      </c>
      <c r="C134" s="73">
        <v>1184555</v>
      </c>
      <c r="D134" s="86" t="s">
        <v>119</v>
      </c>
      <c r="E134" s="86" t="s">
        <v>285</v>
      </c>
      <c r="F134" s="73" t="s">
        <v>457</v>
      </c>
      <c r="G134" s="86" t="s">
        <v>458</v>
      </c>
      <c r="H134" s="73" t="s">
        <v>449</v>
      </c>
      <c r="I134" s="73" t="s">
        <v>289</v>
      </c>
      <c r="J134" s="73"/>
      <c r="K134" s="83">
        <v>5.8199999999996459</v>
      </c>
      <c r="L134" s="86" t="s">
        <v>131</v>
      </c>
      <c r="M134" s="87">
        <v>7.4999999999999997E-3</v>
      </c>
      <c r="N134" s="87">
        <v>3.9199999999998424E-2</v>
      </c>
      <c r="O134" s="83">
        <v>3488131.2769459998</v>
      </c>
      <c r="P134" s="85">
        <v>87.3</v>
      </c>
      <c r="Q134" s="73"/>
      <c r="R134" s="83">
        <v>3045.1385186939997</v>
      </c>
      <c r="S134" s="84">
        <v>4.0197004893593727E-3</v>
      </c>
      <c r="T134" s="84">
        <v>6.1992282100060301E-3</v>
      </c>
      <c r="U134" s="84">
        <v>5.0379951344420271E-4</v>
      </c>
    </row>
    <row r="135" spans="2:21">
      <c r="B135" s="76" t="s">
        <v>460</v>
      </c>
      <c r="C135" s="73">
        <v>1130632</v>
      </c>
      <c r="D135" s="86" t="s">
        <v>119</v>
      </c>
      <c r="E135" s="86" t="s">
        <v>285</v>
      </c>
      <c r="F135" s="73" t="s">
        <v>434</v>
      </c>
      <c r="G135" s="86" t="s">
        <v>309</v>
      </c>
      <c r="H135" s="73" t="s">
        <v>449</v>
      </c>
      <c r="I135" s="73" t="s">
        <v>289</v>
      </c>
      <c r="J135" s="73"/>
      <c r="K135" s="83">
        <v>1.3300000000308128</v>
      </c>
      <c r="L135" s="86" t="s">
        <v>131</v>
      </c>
      <c r="M135" s="87">
        <v>3.4500000000000003E-2</v>
      </c>
      <c r="N135" s="87">
        <v>2.1100000000396166E-2</v>
      </c>
      <c r="O135" s="83">
        <v>10345.120269999999</v>
      </c>
      <c r="P135" s="85">
        <v>109.8</v>
      </c>
      <c r="Q135" s="73"/>
      <c r="R135" s="83">
        <v>11.358941404999999</v>
      </c>
      <c r="S135" s="84">
        <v>8.0045699953594146E-5</v>
      </c>
      <c r="T135" s="84">
        <v>2.3124291246981391E-5</v>
      </c>
      <c r="U135" s="84">
        <v>1.879267270749487E-6</v>
      </c>
    </row>
    <row r="136" spans="2:21">
      <c r="B136" s="76" t="s">
        <v>461</v>
      </c>
      <c r="C136" s="73">
        <v>1141696</v>
      </c>
      <c r="D136" s="86" t="s">
        <v>119</v>
      </c>
      <c r="E136" s="86" t="s">
        <v>285</v>
      </c>
      <c r="F136" s="73" t="s">
        <v>434</v>
      </c>
      <c r="G136" s="86" t="s">
        <v>309</v>
      </c>
      <c r="H136" s="73" t="s">
        <v>449</v>
      </c>
      <c r="I136" s="73" t="s">
        <v>289</v>
      </c>
      <c r="J136" s="73"/>
      <c r="K136" s="83">
        <v>2.9199999999990376</v>
      </c>
      <c r="L136" s="86" t="s">
        <v>131</v>
      </c>
      <c r="M136" s="87">
        <v>2.0499999999999997E-2</v>
      </c>
      <c r="N136" s="87">
        <v>2.8299999999994028E-2</v>
      </c>
      <c r="O136" s="83">
        <v>1043579.780021</v>
      </c>
      <c r="P136" s="85">
        <v>107.58</v>
      </c>
      <c r="Q136" s="73"/>
      <c r="R136" s="83">
        <v>1122.6831929490002</v>
      </c>
      <c r="S136" s="84">
        <v>1.3622190403004934E-3</v>
      </c>
      <c r="T136" s="84">
        <v>2.285534558741188E-3</v>
      </c>
      <c r="U136" s="84">
        <v>1.8574105673270592E-4</v>
      </c>
    </row>
    <row r="137" spans="2:21">
      <c r="B137" s="76" t="s">
        <v>462</v>
      </c>
      <c r="C137" s="73">
        <v>1165141</v>
      </c>
      <c r="D137" s="86" t="s">
        <v>119</v>
      </c>
      <c r="E137" s="86" t="s">
        <v>285</v>
      </c>
      <c r="F137" s="73" t="s">
        <v>434</v>
      </c>
      <c r="G137" s="86" t="s">
        <v>309</v>
      </c>
      <c r="H137" s="73" t="s">
        <v>449</v>
      </c>
      <c r="I137" s="73" t="s">
        <v>289</v>
      </c>
      <c r="J137" s="73"/>
      <c r="K137" s="83">
        <v>5.5100000000048999</v>
      </c>
      <c r="L137" s="86" t="s">
        <v>131</v>
      </c>
      <c r="M137" s="87">
        <v>8.3999999999999995E-3</v>
      </c>
      <c r="N137" s="87">
        <v>3.6800000000029823E-2</v>
      </c>
      <c r="O137" s="83">
        <v>609117.67447199998</v>
      </c>
      <c r="P137" s="85">
        <v>92.48</v>
      </c>
      <c r="Q137" s="73"/>
      <c r="R137" s="83">
        <v>563.31204612399995</v>
      </c>
      <c r="S137" s="84">
        <v>8.3807709289164902E-4</v>
      </c>
      <c r="T137" s="84">
        <v>1.1467786788450635E-3</v>
      </c>
      <c r="U137" s="84">
        <v>9.3196527189917176E-5</v>
      </c>
    </row>
    <row r="138" spans="2:21">
      <c r="B138" s="76" t="s">
        <v>463</v>
      </c>
      <c r="C138" s="73">
        <v>1178375</v>
      </c>
      <c r="D138" s="86" t="s">
        <v>119</v>
      </c>
      <c r="E138" s="86" t="s">
        <v>285</v>
      </c>
      <c r="F138" s="73" t="s">
        <v>434</v>
      </c>
      <c r="G138" s="86" t="s">
        <v>309</v>
      </c>
      <c r="H138" s="73" t="s">
        <v>449</v>
      </c>
      <c r="I138" s="73" t="s">
        <v>289</v>
      </c>
      <c r="J138" s="73"/>
      <c r="K138" s="83">
        <v>6.4700000000026492</v>
      </c>
      <c r="L138" s="86" t="s">
        <v>131</v>
      </c>
      <c r="M138" s="87">
        <v>9.7000000000000003E-3</v>
      </c>
      <c r="N138" s="87">
        <v>3.7500000000024528E-2</v>
      </c>
      <c r="O138" s="83">
        <v>457569.606913</v>
      </c>
      <c r="P138" s="85">
        <v>89.1</v>
      </c>
      <c r="Q138" s="73"/>
      <c r="R138" s="83">
        <v>407.69454793599999</v>
      </c>
      <c r="S138" s="84">
        <v>1.0682729341121783E-3</v>
      </c>
      <c r="T138" s="84">
        <v>8.299758868488044E-4</v>
      </c>
      <c r="U138" s="84">
        <v>6.7450565425214692E-5</v>
      </c>
    </row>
    <row r="139" spans="2:21">
      <c r="B139" s="76" t="s">
        <v>464</v>
      </c>
      <c r="C139" s="73">
        <v>1171214</v>
      </c>
      <c r="D139" s="86" t="s">
        <v>119</v>
      </c>
      <c r="E139" s="86" t="s">
        <v>285</v>
      </c>
      <c r="F139" s="73" t="s">
        <v>465</v>
      </c>
      <c r="G139" s="86" t="s">
        <v>466</v>
      </c>
      <c r="H139" s="73" t="s">
        <v>453</v>
      </c>
      <c r="I139" s="73" t="s">
        <v>129</v>
      </c>
      <c r="J139" s="73"/>
      <c r="K139" s="83">
        <v>1.7799999999999998</v>
      </c>
      <c r="L139" s="86" t="s">
        <v>131</v>
      </c>
      <c r="M139" s="87">
        <v>1.8500000000000003E-2</v>
      </c>
      <c r="N139" s="87">
        <v>2.6299999999999994E-2</v>
      </c>
      <c r="O139" s="83">
        <v>1673107.2706410617</v>
      </c>
      <c r="P139" s="85">
        <v>106.35</v>
      </c>
      <c r="Q139" s="83"/>
      <c r="R139" s="83">
        <v>1779.3495752000001</v>
      </c>
      <c r="S139" s="84">
        <v>2.3876973265227197E-3</v>
      </c>
      <c r="T139" s="84">
        <v>3.6223620089285442E-3</v>
      </c>
      <c r="U139" s="84">
        <v>2.9438248694754694E-4</v>
      </c>
    </row>
    <row r="140" spans="2:21">
      <c r="B140" s="76" t="s">
        <v>467</v>
      </c>
      <c r="C140" s="73">
        <v>1175660</v>
      </c>
      <c r="D140" s="86" t="s">
        <v>119</v>
      </c>
      <c r="E140" s="86" t="s">
        <v>285</v>
      </c>
      <c r="F140" s="73" t="s">
        <v>465</v>
      </c>
      <c r="G140" s="86" t="s">
        <v>466</v>
      </c>
      <c r="H140" s="73" t="s">
        <v>453</v>
      </c>
      <c r="I140" s="73" t="s">
        <v>129</v>
      </c>
      <c r="J140" s="73"/>
      <c r="K140" s="83">
        <v>1.3700000000002197</v>
      </c>
      <c r="L140" s="86" t="s">
        <v>131</v>
      </c>
      <c r="M140" s="87">
        <v>0.01</v>
      </c>
      <c r="N140" s="87">
        <v>3.5500000000012341E-2</v>
      </c>
      <c r="O140" s="83">
        <v>1408832.7</v>
      </c>
      <c r="P140" s="85">
        <v>103.56</v>
      </c>
      <c r="Q140" s="73"/>
      <c r="R140" s="83">
        <v>1458.9871086639998</v>
      </c>
      <c r="S140" s="84">
        <v>1.2440230354375859E-3</v>
      </c>
      <c r="T140" s="84">
        <v>2.9701749153743097E-3</v>
      </c>
      <c r="U140" s="84">
        <v>2.4138047939491772E-4</v>
      </c>
    </row>
    <row r="141" spans="2:21">
      <c r="B141" s="76" t="s">
        <v>468</v>
      </c>
      <c r="C141" s="73">
        <v>1182831</v>
      </c>
      <c r="D141" s="86" t="s">
        <v>119</v>
      </c>
      <c r="E141" s="86" t="s">
        <v>285</v>
      </c>
      <c r="F141" s="73" t="s">
        <v>465</v>
      </c>
      <c r="G141" s="86" t="s">
        <v>466</v>
      </c>
      <c r="H141" s="73" t="s">
        <v>453</v>
      </c>
      <c r="I141" s="73" t="s">
        <v>129</v>
      </c>
      <c r="J141" s="73"/>
      <c r="K141" s="83">
        <v>4.6400000000002937</v>
      </c>
      <c r="L141" s="86" t="s">
        <v>131</v>
      </c>
      <c r="M141" s="87">
        <v>0.01</v>
      </c>
      <c r="N141" s="87">
        <v>4.0100000000001954E-2</v>
      </c>
      <c r="O141" s="83">
        <v>3558784.7769030007</v>
      </c>
      <c r="P141" s="85">
        <v>92</v>
      </c>
      <c r="Q141" s="73"/>
      <c r="R141" s="83">
        <v>3274.081710636</v>
      </c>
      <c r="S141" s="84">
        <v>3.6460792052347307E-3</v>
      </c>
      <c r="T141" s="84">
        <v>6.6653058893177651E-3</v>
      </c>
      <c r="U141" s="84">
        <v>5.4167676204838451E-4</v>
      </c>
    </row>
    <row r="142" spans="2:21">
      <c r="B142" s="76" t="s">
        <v>469</v>
      </c>
      <c r="C142" s="73">
        <v>1191659</v>
      </c>
      <c r="D142" s="86" t="s">
        <v>119</v>
      </c>
      <c r="E142" s="86" t="s">
        <v>285</v>
      </c>
      <c r="F142" s="73" t="s">
        <v>465</v>
      </c>
      <c r="G142" s="86" t="s">
        <v>466</v>
      </c>
      <c r="H142" s="73" t="s">
        <v>453</v>
      </c>
      <c r="I142" s="73" t="s">
        <v>129</v>
      </c>
      <c r="J142" s="73"/>
      <c r="K142" s="83">
        <v>3.260000000000125</v>
      </c>
      <c r="L142" s="86" t="s">
        <v>131</v>
      </c>
      <c r="M142" s="87">
        <v>3.5400000000000001E-2</v>
      </c>
      <c r="N142" s="87">
        <v>3.9000000000003122E-2</v>
      </c>
      <c r="O142" s="83">
        <v>1291429.9750000001</v>
      </c>
      <c r="P142" s="85">
        <v>99.25</v>
      </c>
      <c r="Q142" s="73"/>
      <c r="R142" s="83">
        <v>1281.744326734</v>
      </c>
      <c r="S142" s="84">
        <v>3.3378649816620705E-3</v>
      </c>
      <c r="T142" s="84">
        <v>2.6093478308213082E-3</v>
      </c>
      <c r="U142" s="84">
        <v>2.1205674691127108E-4</v>
      </c>
    </row>
    <row r="143" spans="2:21">
      <c r="B143" s="76" t="s">
        <v>470</v>
      </c>
      <c r="C143" s="73">
        <v>1139542</v>
      </c>
      <c r="D143" s="86" t="s">
        <v>119</v>
      </c>
      <c r="E143" s="86" t="s">
        <v>285</v>
      </c>
      <c r="F143" s="73" t="s">
        <v>471</v>
      </c>
      <c r="G143" s="86" t="s">
        <v>320</v>
      </c>
      <c r="H143" s="73" t="s">
        <v>449</v>
      </c>
      <c r="I143" s="73" t="s">
        <v>289</v>
      </c>
      <c r="J143" s="73"/>
      <c r="K143" s="83">
        <v>3.2999999999985095</v>
      </c>
      <c r="L143" s="86" t="s">
        <v>131</v>
      </c>
      <c r="M143" s="87">
        <v>1.9400000000000001E-2</v>
      </c>
      <c r="N143" s="87">
        <v>1.9200000000016395E-2</v>
      </c>
      <c r="O143" s="83">
        <v>246412.81298799999</v>
      </c>
      <c r="P143" s="85">
        <v>108.93</v>
      </c>
      <c r="Q143" s="73"/>
      <c r="R143" s="83">
        <v>268.41747541800004</v>
      </c>
      <c r="S143" s="84">
        <v>6.8174072420522759E-4</v>
      </c>
      <c r="T143" s="84">
        <v>5.4643858578345235E-4</v>
      </c>
      <c r="U143" s="84">
        <v>4.44080269864067E-5</v>
      </c>
    </row>
    <row r="144" spans="2:21">
      <c r="B144" s="76" t="s">
        <v>472</v>
      </c>
      <c r="C144" s="73">
        <v>1142595</v>
      </c>
      <c r="D144" s="86" t="s">
        <v>119</v>
      </c>
      <c r="E144" s="86" t="s">
        <v>285</v>
      </c>
      <c r="F144" s="73" t="s">
        <v>471</v>
      </c>
      <c r="G144" s="86" t="s">
        <v>320</v>
      </c>
      <c r="H144" s="73" t="s">
        <v>449</v>
      </c>
      <c r="I144" s="73" t="s">
        <v>289</v>
      </c>
      <c r="J144" s="73"/>
      <c r="K144" s="83">
        <v>4.2699999999996487</v>
      </c>
      <c r="L144" s="86" t="s">
        <v>131</v>
      </c>
      <c r="M144" s="87">
        <v>1.23E-2</v>
      </c>
      <c r="N144" s="87">
        <v>2.3199999999999089E-2</v>
      </c>
      <c r="O144" s="83">
        <v>2956268.1875779997</v>
      </c>
      <c r="P144" s="85">
        <v>103.68</v>
      </c>
      <c r="Q144" s="73"/>
      <c r="R144" s="83">
        <v>3065.0589822039997</v>
      </c>
      <c r="S144" s="84">
        <v>2.3247089124574863E-3</v>
      </c>
      <c r="T144" s="84">
        <v>6.2397818658050941E-3</v>
      </c>
      <c r="U144" s="84">
        <v>5.0709523209946611E-4</v>
      </c>
    </row>
    <row r="145" spans="2:21">
      <c r="B145" s="76" t="s">
        <v>473</v>
      </c>
      <c r="C145" s="73">
        <v>1820190</v>
      </c>
      <c r="D145" s="86" t="s">
        <v>119</v>
      </c>
      <c r="E145" s="86" t="s">
        <v>285</v>
      </c>
      <c r="F145" s="73" t="s">
        <v>474</v>
      </c>
      <c r="G145" s="86" t="s">
        <v>475</v>
      </c>
      <c r="H145" s="73" t="s">
        <v>476</v>
      </c>
      <c r="I145" s="73" t="s">
        <v>129</v>
      </c>
      <c r="J145" s="73"/>
      <c r="K145" s="73">
        <v>1.46</v>
      </c>
      <c r="L145" s="86" t="s">
        <v>131</v>
      </c>
      <c r="M145" s="87">
        <v>4.6500000000000007E-2</v>
      </c>
      <c r="N145" s="87">
        <v>3.37996177996178E-2</v>
      </c>
      <c r="O145" s="83">
        <v>1.6202000000000001E-2</v>
      </c>
      <c r="P145" s="85">
        <v>110.35</v>
      </c>
      <c r="Q145" s="83">
        <v>4.7E-7</v>
      </c>
      <c r="R145" s="83">
        <v>1.8315E-5</v>
      </c>
      <c r="S145" s="84">
        <v>3.7681418283744196E-11</v>
      </c>
      <c r="T145" s="84">
        <v>3.7285287342184697E-11</v>
      </c>
      <c r="U145" s="84">
        <v>3.0301045525797263E-12</v>
      </c>
    </row>
    <row r="146" spans="2:21">
      <c r="B146" s="76" t="s">
        <v>477</v>
      </c>
      <c r="C146" s="73">
        <v>1191824</v>
      </c>
      <c r="D146" s="86" t="s">
        <v>119</v>
      </c>
      <c r="E146" s="86" t="s">
        <v>285</v>
      </c>
      <c r="F146" s="73" t="s">
        <v>478</v>
      </c>
      <c r="G146" s="86" t="s">
        <v>127</v>
      </c>
      <c r="H146" s="73" t="s">
        <v>479</v>
      </c>
      <c r="I146" s="73" t="s">
        <v>289</v>
      </c>
      <c r="J146" s="73"/>
      <c r="K146" s="83">
        <v>2.830000000000596</v>
      </c>
      <c r="L146" s="86" t="s">
        <v>131</v>
      </c>
      <c r="M146" s="87">
        <v>3.2000000000000001E-2</v>
      </c>
      <c r="N146" s="87">
        <v>3.5400000000008591E-2</v>
      </c>
      <c r="O146" s="83">
        <v>1568758.691995</v>
      </c>
      <c r="P146" s="85">
        <v>99.42</v>
      </c>
      <c r="Q146" s="73"/>
      <c r="R146" s="83">
        <v>1559.659893929</v>
      </c>
      <c r="S146" s="84">
        <v>5.7757766355988364E-3</v>
      </c>
      <c r="T146" s="84">
        <v>3.1751224297692639E-3</v>
      </c>
      <c r="U146" s="84">
        <v>2.5803617499701206E-4</v>
      </c>
    </row>
    <row r="147" spans="2:21">
      <c r="B147" s="76" t="s">
        <v>480</v>
      </c>
      <c r="C147" s="73">
        <v>1142231</v>
      </c>
      <c r="D147" s="86" t="s">
        <v>119</v>
      </c>
      <c r="E147" s="86" t="s">
        <v>285</v>
      </c>
      <c r="F147" s="73" t="s">
        <v>481</v>
      </c>
      <c r="G147" s="86" t="s">
        <v>475</v>
      </c>
      <c r="H147" s="73" t="s">
        <v>476</v>
      </c>
      <c r="I147" s="73" t="s">
        <v>129</v>
      </c>
      <c r="J147" s="73"/>
      <c r="K147" s="83">
        <v>3.1200000000023622</v>
      </c>
      <c r="L147" s="86" t="s">
        <v>131</v>
      </c>
      <c r="M147" s="87">
        <v>2.5699999999999997E-2</v>
      </c>
      <c r="N147" s="87">
        <v>4.3200000000141736E-2</v>
      </c>
      <c r="O147" s="83">
        <v>81581.392561999994</v>
      </c>
      <c r="P147" s="85">
        <v>103.77</v>
      </c>
      <c r="Q147" s="73"/>
      <c r="R147" s="83">
        <v>84.65700771500002</v>
      </c>
      <c r="S147" s="84">
        <v>6.8595917798638335E-5</v>
      </c>
      <c r="T147" s="84">
        <v>1.723429351997446E-4</v>
      </c>
      <c r="U147" s="84">
        <v>1.4005983318864241E-5</v>
      </c>
    </row>
    <row r="148" spans="2:21">
      <c r="B148" s="76" t="s">
        <v>482</v>
      </c>
      <c r="C148" s="73">
        <v>1178292</v>
      </c>
      <c r="D148" s="86" t="s">
        <v>119</v>
      </c>
      <c r="E148" s="86" t="s">
        <v>285</v>
      </c>
      <c r="F148" s="73" t="s">
        <v>481</v>
      </c>
      <c r="G148" s="86" t="s">
        <v>475</v>
      </c>
      <c r="H148" s="73" t="s">
        <v>476</v>
      </c>
      <c r="I148" s="73" t="s">
        <v>129</v>
      </c>
      <c r="J148" s="73"/>
      <c r="K148" s="83">
        <v>5.7999999999985503</v>
      </c>
      <c r="L148" s="86" t="s">
        <v>131</v>
      </c>
      <c r="M148" s="87">
        <v>1.09E-2</v>
      </c>
      <c r="N148" s="87">
        <v>4.4099999999994678E-2</v>
      </c>
      <c r="O148" s="83">
        <v>469610.9</v>
      </c>
      <c r="P148" s="85">
        <v>88.11</v>
      </c>
      <c r="Q148" s="73"/>
      <c r="R148" s="83">
        <v>413.77416164200002</v>
      </c>
      <c r="S148" s="84">
        <v>1.0435797777777779E-3</v>
      </c>
      <c r="T148" s="84">
        <v>8.4235263508564281E-4</v>
      </c>
      <c r="U148" s="84">
        <v>6.8456400269248366E-5</v>
      </c>
    </row>
    <row r="149" spans="2:21">
      <c r="B149" s="76" t="s">
        <v>483</v>
      </c>
      <c r="C149" s="73">
        <v>1184530</v>
      </c>
      <c r="D149" s="86" t="s">
        <v>119</v>
      </c>
      <c r="E149" s="86" t="s">
        <v>285</v>
      </c>
      <c r="F149" s="73" t="s">
        <v>481</v>
      </c>
      <c r="G149" s="86" t="s">
        <v>475</v>
      </c>
      <c r="H149" s="73" t="s">
        <v>476</v>
      </c>
      <c r="I149" s="73" t="s">
        <v>129</v>
      </c>
      <c r="J149" s="73"/>
      <c r="K149" s="83">
        <v>6.6900000000017057</v>
      </c>
      <c r="L149" s="86" t="s">
        <v>131</v>
      </c>
      <c r="M149" s="87">
        <v>1.54E-2</v>
      </c>
      <c r="N149" s="87">
        <v>4.5600000000017536E-2</v>
      </c>
      <c r="O149" s="83">
        <v>1004447.7954609999</v>
      </c>
      <c r="P149" s="85">
        <v>86.36</v>
      </c>
      <c r="Q149" s="73"/>
      <c r="R149" s="83">
        <v>867.44105190799996</v>
      </c>
      <c r="S149" s="84">
        <v>2.8698508441742853E-3</v>
      </c>
      <c r="T149" s="84">
        <v>1.7659180383727399E-3</v>
      </c>
      <c r="U149" s="84">
        <v>1.4351280810706948E-4</v>
      </c>
    </row>
    <row r="150" spans="2:21">
      <c r="B150" s="76" t="s">
        <v>484</v>
      </c>
      <c r="C150" s="73">
        <v>1182989</v>
      </c>
      <c r="D150" s="86" t="s">
        <v>119</v>
      </c>
      <c r="E150" s="86" t="s">
        <v>285</v>
      </c>
      <c r="F150" s="73" t="s">
        <v>485</v>
      </c>
      <c r="G150" s="86" t="s">
        <v>486</v>
      </c>
      <c r="H150" s="73" t="s">
        <v>479</v>
      </c>
      <c r="I150" s="73" t="s">
        <v>289</v>
      </c>
      <c r="J150" s="73"/>
      <c r="K150" s="83">
        <v>4.9700000000010425</v>
      </c>
      <c r="L150" s="86" t="s">
        <v>131</v>
      </c>
      <c r="M150" s="87">
        <v>7.4999999999999997E-3</v>
      </c>
      <c r="N150" s="87">
        <v>3.4800000000008671E-2</v>
      </c>
      <c r="O150" s="83">
        <v>2104337.502237</v>
      </c>
      <c r="P150" s="85">
        <v>92.12</v>
      </c>
      <c r="Q150" s="73"/>
      <c r="R150" s="83">
        <v>1938.5157116339999</v>
      </c>
      <c r="S150" s="84">
        <v>1.5720435546369342E-3</v>
      </c>
      <c r="T150" s="84">
        <v>3.9463890431675318E-3</v>
      </c>
      <c r="U150" s="84">
        <v>3.2071554917114449E-4</v>
      </c>
    </row>
    <row r="151" spans="2:21">
      <c r="B151" s="76" t="s">
        <v>487</v>
      </c>
      <c r="C151" s="73">
        <v>1260769</v>
      </c>
      <c r="D151" s="86" t="s">
        <v>119</v>
      </c>
      <c r="E151" s="86" t="s">
        <v>285</v>
      </c>
      <c r="F151" s="73" t="s">
        <v>488</v>
      </c>
      <c r="G151" s="86" t="s">
        <v>475</v>
      </c>
      <c r="H151" s="73" t="s">
        <v>476</v>
      </c>
      <c r="I151" s="73" t="s">
        <v>129</v>
      </c>
      <c r="J151" s="73"/>
      <c r="K151" s="83">
        <v>4.0300000000008298</v>
      </c>
      <c r="L151" s="86" t="s">
        <v>131</v>
      </c>
      <c r="M151" s="87">
        <v>1.0800000000000001E-2</v>
      </c>
      <c r="N151" s="87">
        <v>2.98000000000079E-2</v>
      </c>
      <c r="O151" s="83">
        <v>1223242.4723199999</v>
      </c>
      <c r="P151" s="85">
        <v>101.46</v>
      </c>
      <c r="Q151" s="73"/>
      <c r="R151" s="83">
        <v>1241.1018203990002</v>
      </c>
      <c r="S151" s="84">
        <v>3.7293977814634146E-3</v>
      </c>
      <c r="T151" s="84">
        <v>2.5266086811075745E-3</v>
      </c>
      <c r="U151" s="84">
        <v>2.0533269321354063E-4</v>
      </c>
    </row>
    <row r="152" spans="2:21">
      <c r="B152" s="76" t="s">
        <v>489</v>
      </c>
      <c r="C152" s="73">
        <v>6120224</v>
      </c>
      <c r="D152" s="86" t="s">
        <v>119</v>
      </c>
      <c r="E152" s="86" t="s">
        <v>285</v>
      </c>
      <c r="F152" s="73" t="s">
        <v>490</v>
      </c>
      <c r="G152" s="86" t="s">
        <v>486</v>
      </c>
      <c r="H152" s="73" t="s">
        <v>479</v>
      </c>
      <c r="I152" s="73" t="s">
        <v>289</v>
      </c>
      <c r="J152" s="73"/>
      <c r="K152" s="83">
        <v>4.2199999999869551</v>
      </c>
      <c r="L152" s="86" t="s">
        <v>131</v>
      </c>
      <c r="M152" s="87">
        <v>1.8000000000000002E-2</v>
      </c>
      <c r="N152" s="87">
        <v>2.9199999999952816E-2</v>
      </c>
      <c r="O152" s="83">
        <v>138693.73336400001</v>
      </c>
      <c r="P152" s="85">
        <v>103.91</v>
      </c>
      <c r="Q152" s="73"/>
      <c r="R152" s="83">
        <v>144.11665915399999</v>
      </c>
      <c r="S152" s="84">
        <v>2.4854704536761809E-4</v>
      </c>
      <c r="T152" s="84">
        <v>2.9338962857507959E-4</v>
      </c>
      <c r="U152" s="84">
        <v>2.3843218400497738E-5</v>
      </c>
    </row>
    <row r="153" spans="2:21">
      <c r="B153" s="76" t="s">
        <v>491</v>
      </c>
      <c r="C153" s="73">
        <v>1132828</v>
      </c>
      <c r="D153" s="86" t="s">
        <v>119</v>
      </c>
      <c r="E153" s="86" t="s">
        <v>285</v>
      </c>
      <c r="F153" s="73" t="s">
        <v>492</v>
      </c>
      <c r="G153" s="86" t="s">
        <v>155</v>
      </c>
      <c r="H153" s="73" t="s">
        <v>479</v>
      </c>
      <c r="I153" s="73" t="s">
        <v>289</v>
      </c>
      <c r="J153" s="73"/>
      <c r="K153" s="83">
        <v>1.0100000000001534</v>
      </c>
      <c r="L153" s="86" t="s">
        <v>131</v>
      </c>
      <c r="M153" s="87">
        <v>1.9799999999999998E-2</v>
      </c>
      <c r="N153" s="87">
        <v>1.9200000000005771E-2</v>
      </c>
      <c r="O153" s="83">
        <v>1017965.0579970001</v>
      </c>
      <c r="P153" s="85">
        <v>107.95</v>
      </c>
      <c r="Q153" s="83">
        <v>10.874330427999999</v>
      </c>
      <c r="R153" s="83">
        <v>1109.7675721829999</v>
      </c>
      <c r="S153" s="84">
        <v>3.3498962363542042E-3</v>
      </c>
      <c r="T153" s="84">
        <v>2.2592412127699617E-3</v>
      </c>
      <c r="U153" s="84">
        <v>1.8360424639787376E-4</v>
      </c>
    </row>
    <row r="154" spans="2:21">
      <c r="B154" s="76" t="s">
        <v>493</v>
      </c>
      <c r="C154" s="73">
        <v>1166057</v>
      </c>
      <c r="D154" s="86" t="s">
        <v>119</v>
      </c>
      <c r="E154" s="86" t="s">
        <v>285</v>
      </c>
      <c r="F154" s="73" t="s">
        <v>494</v>
      </c>
      <c r="G154" s="86" t="s">
        <v>320</v>
      </c>
      <c r="H154" s="73" t="s">
        <v>495</v>
      </c>
      <c r="I154" s="73" t="s">
        <v>289</v>
      </c>
      <c r="J154" s="73"/>
      <c r="K154" s="83">
        <v>4.1200000000011405</v>
      </c>
      <c r="L154" s="86" t="s">
        <v>131</v>
      </c>
      <c r="M154" s="87">
        <v>2.75E-2</v>
      </c>
      <c r="N154" s="87">
        <v>2.9800000000006484E-2</v>
      </c>
      <c r="O154" s="83">
        <v>1670288.1137570001</v>
      </c>
      <c r="P154" s="85">
        <v>107.1</v>
      </c>
      <c r="Q154" s="73"/>
      <c r="R154" s="83">
        <v>1788.8785143079999</v>
      </c>
      <c r="S154" s="84">
        <v>1.8208093221533123E-3</v>
      </c>
      <c r="T154" s="84">
        <v>3.6417608204332096E-3</v>
      </c>
      <c r="U154" s="84">
        <v>2.959589915488249E-4</v>
      </c>
    </row>
    <row r="155" spans="2:21">
      <c r="B155" s="76" t="s">
        <v>496</v>
      </c>
      <c r="C155" s="73">
        <v>1260603</v>
      </c>
      <c r="D155" s="86" t="s">
        <v>119</v>
      </c>
      <c r="E155" s="86" t="s">
        <v>285</v>
      </c>
      <c r="F155" s="73" t="s">
        <v>488</v>
      </c>
      <c r="G155" s="86" t="s">
        <v>475</v>
      </c>
      <c r="H155" s="73" t="s">
        <v>497</v>
      </c>
      <c r="I155" s="73" t="s">
        <v>129</v>
      </c>
      <c r="J155" s="73"/>
      <c r="K155" s="83">
        <v>2.6599999999998665</v>
      </c>
      <c r="L155" s="86" t="s">
        <v>131</v>
      </c>
      <c r="M155" s="87">
        <v>0.04</v>
      </c>
      <c r="N155" s="87">
        <v>0.16439999999999169</v>
      </c>
      <c r="O155" s="83">
        <v>1717165.1286129998</v>
      </c>
      <c r="P155" s="85">
        <v>78.8</v>
      </c>
      <c r="Q155" s="83"/>
      <c r="R155" s="83">
        <v>1353.1261866230002</v>
      </c>
      <c r="S155" s="84">
        <v>5.8412804913885895E-4</v>
      </c>
      <c r="T155" s="84">
        <v>2.7546655025101393E-3</v>
      </c>
      <c r="U155" s="84">
        <v>2.2386643834568373E-4</v>
      </c>
    </row>
    <row r="156" spans="2:21">
      <c r="B156" s="76" t="s">
        <v>498</v>
      </c>
      <c r="C156" s="73">
        <v>1260652</v>
      </c>
      <c r="D156" s="86" t="s">
        <v>119</v>
      </c>
      <c r="E156" s="86" t="s">
        <v>285</v>
      </c>
      <c r="F156" s="73" t="s">
        <v>488</v>
      </c>
      <c r="G156" s="86" t="s">
        <v>475</v>
      </c>
      <c r="H156" s="73" t="s">
        <v>497</v>
      </c>
      <c r="I156" s="73" t="s">
        <v>129</v>
      </c>
      <c r="J156" s="73"/>
      <c r="K156" s="83">
        <v>3.3699999999989161</v>
      </c>
      <c r="L156" s="86" t="s">
        <v>131</v>
      </c>
      <c r="M156" s="87">
        <v>3.2799999999999996E-2</v>
      </c>
      <c r="N156" s="87">
        <v>0.1472999999999644</v>
      </c>
      <c r="O156" s="83">
        <v>1711729.550331</v>
      </c>
      <c r="P156" s="85">
        <v>75.489999999999995</v>
      </c>
      <c r="Q156" s="83"/>
      <c r="R156" s="83">
        <v>1292.1846296200001</v>
      </c>
      <c r="S156" s="84">
        <v>1.1295075747675659E-3</v>
      </c>
      <c r="T156" s="84">
        <v>2.6306019773156544E-3</v>
      </c>
      <c r="U156" s="84">
        <v>2.1378403106661807E-4</v>
      </c>
    </row>
    <row r="157" spans="2:21">
      <c r="B157" s="76" t="s">
        <v>499</v>
      </c>
      <c r="C157" s="73">
        <v>1260736</v>
      </c>
      <c r="D157" s="86" t="s">
        <v>119</v>
      </c>
      <c r="E157" s="86" t="s">
        <v>285</v>
      </c>
      <c r="F157" s="73" t="s">
        <v>488</v>
      </c>
      <c r="G157" s="86" t="s">
        <v>475</v>
      </c>
      <c r="H157" s="73" t="s">
        <v>497</v>
      </c>
      <c r="I157" s="73" t="s">
        <v>129</v>
      </c>
      <c r="J157" s="73"/>
      <c r="K157" s="83">
        <v>4.1400000000102093</v>
      </c>
      <c r="L157" s="86" t="s">
        <v>131</v>
      </c>
      <c r="M157" s="87">
        <v>1.29E-2</v>
      </c>
      <c r="N157" s="87">
        <v>0.10930000000017091</v>
      </c>
      <c r="O157" s="83">
        <v>62277.073815000003</v>
      </c>
      <c r="P157" s="85">
        <v>72.349999999999994</v>
      </c>
      <c r="Q157" s="73"/>
      <c r="R157" s="83">
        <v>45.057462810999994</v>
      </c>
      <c r="S157" s="84">
        <v>6.0219345187546909E-5</v>
      </c>
      <c r="T157" s="84">
        <v>9.1727024177883475E-5</v>
      </c>
      <c r="U157" s="84">
        <v>7.4544812007263332E-6</v>
      </c>
    </row>
    <row r="158" spans="2:21">
      <c r="B158" s="76" t="s">
        <v>500</v>
      </c>
      <c r="C158" s="73">
        <v>6120323</v>
      </c>
      <c r="D158" s="86" t="s">
        <v>119</v>
      </c>
      <c r="E158" s="86" t="s">
        <v>285</v>
      </c>
      <c r="F158" s="73" t="s">
        <v>490</v>
      </c>
      <c r="G158" s="86" t="s">
        <v>486</v>
      </c>
      <c r="H158" s="73" t="s">
        <v>495</v>
      </c>
      <c r="I158" s="73" t="s">
        <v>289</v>
      </c>
      <c r="J158" s="73"/>
      <c r="K158" s="83">
        <v>3.479999999999456</v>
      </c>
      <c r="L158" s="86" t="s">
        <v>131</v>
      </c>
      <c r="M158" s="87">
        <v>3.3000000000000002E-2</v>
      </c>
      <c r="N158" s="87">
        <v>4.0499999999996053E-2</v>
      </c>
      <c r="O158" s="83">
        <v>2171656.8117650002</v>
      </c>
      <c r="P158" s="85">
        <v>104.97</v>
      </c>
      <c r="Q158" s="83"/>
      <c r="R158" s="83">
        <v>2279.588148238</v>
      </c>
      <c r="S158" s="84">
        <v>4.2465433926972161E-3</v>
      </c>
      <c r="T158" s="84">
        <v>4.6407370531745869E-3</v>
      </c>
      <c r="U158" s="84">
        <v>3.7714389440255265E-4</v>
      </c>
    </row>
    <row r="159" spans="2:21">
      <c r="B159" s="76" t="s">
        <v>501</v>
      </c>
      <c r="C159" s="73">
        <v>1168350</v>
      </c>
      <c r="D159" s="86" t="s">
        <v>119</v>
      </c>
      <c r="E159" s="86" t="s">
        <v>285</v>
      </c>
      <c r="F159" s="73" t="s">
        <v>502</v>
      </c>
      <c r="G159" s="86" t="s">
        <v>309</v>
      </c>
      <c r="H159" s="73" t="s">
        <v>495</v>
      </c>
      <c r="I159" s="73" t="s">
        <v>289</v>
      </c>
      <c r="J159" s="73"/>
      <c r="K159" s="83">
        <v>2.9999999999995652</v>
      </c>
      <c r="L159" s="86" t="s">
        <v>131</v>
      </c>
      <c r="M159" s="87">
        <v>1E-3</v>
      </c>
      <c r="N159" s="87">
        <v>2.459999999999643E-2</v>
      </c>
      <c r="O159" s="83">
        <v>2286159.7833799999</v>
      </c>
      <c r="P159" s="85">
        <v>100.53</v>
      </c>
      <c r="Q159" s="83"/>
      <c r="R159" s="83">
        <v>2298.2764304670004</v>
      </c>
      <c r="S159" s="84">
        <v>4.0369405155833375E-3</v>
      </c>
      <c r="T159" s="84">
        <v>4.6787822605368649E-3</v>
      </c>
      <c r="U159" s="84">
        <v>3.8023575621319908E-4</v>
      </c>
    </row>
    <row r="160" spans="2:21">
      <c r="B160" s="76" t="s">
        <v>503</v>
      </c>
      <c r="C160" s="73">
        <v>1175975</v>
      </c>
      <c r="D160" s="86" t="s">
        <v>119</v>
      </c>
      <c r="E160" s="86" t="s">
        <v>285</v>
      </c>
      <c r="F160" s="73" t="s">
        <v>502</v>
      </c>
      <c r="G160" s="86" t="s">
        <v>309</v>
      </c>
      <c r="H160" s="73" t="s">
        <v>495</v>
      </c>
      <c r="I160" s="73" t="s">
        <v>289</v>
      </c>
      <c r="J160" s="73"/>
      <c r="K160" s="83">
        <v>5.7100000000011262</v>
      </c>
      <c r="L160" s="86" t="s">
        <v>131</v>
      </c>
      <c r="M160" s="87">
        <v>3.0000000000000001E-3</v>
      </c>
      <c r="N160" s="87">
        <v>2.6400000000001988E-2</v>
      </c>
      <c r="O160" s="83">
        <v>1289246.401718</v>
      </c>
      <c r="P160" s="85">
        <v>93.66</v>
      </c>
      <c r="Q160" s="73"/>
      <c r="R160" s="83">
        <v>1207.5082391840001</v>
      </c>
      <c r="S160" s="84">
        <v>3.5634819862076206E-3</v>
      </c>
      <c r="T160" s="84">
        <v>2.4582195831848721E-3</v>
      </c>
      <c r="U160" s="84">
        <v>1.9977484099530264E-4</v>
      </c>
    </row>
    <row r="161" spans="2:21">
      <c r="B161" s="76" t="s">
        <v>504</v>
      </c>
      <c r="C161" s="73">
        <v>1185834</v>
      </c>
      <c r="D161" s="86" t="s">
        <v>119</v>
      </c>
      <c r="E161" s="86" t="s">
        <v>285</v>
      </c>
      <c r="F161" s="73" t="s">
        <v>502</v>
      </c>
      <c r="G161" s="86" t="s">
        <v>309</v>
      </c>
      <c r="H161" s="73" t="s">
        <v>495</v>
      </c>
      <c r="I161" s="73" t="s">
        <v>289</v>
      </c>
      <c r="J161" s="73"/>
      <c r="K161" s="83">
        <v>4.2200000000003524</v>
      </c>
      <c r="L161" s="86" t="s">
        <v>131</v>
      </c>
      <c r="M161" s="87">
        <v>3.0000000000000001E-3</v>
      </c>
      <c r="N161" s="87">
        <v>2.7100000000002327E-2</v>
      </c>
      <c r="O161" s="83">
        <v>1872526.50266</v>
      </c>
      <c r="P161" s="85">
        <v>94.2</v>
      </c>
      <c r="Q161" s="73"/>
      <c r="R161" s="83">
        <v>1763.9200277289999</v>
      </c>
      <c r="S161" s="84">
        <v>3.6817272958316947E-3</v>
      </c>
      <c r="T161" s="84">
        <v>3.5909508644559195E-3</v>
      </c>
      <c r="U161" s="84">
        <v>2.9182976283965057E-4</v>
      </c>
    </row>
    <row r="162" spans="2:21">
      <c r="B162" s="76" t="s">
        <v>505</v>
      </c>
      <c r="C162" s="73">
        <v>1188192</v>
      </c>
      <c r="D162" s="86" t="s">
        <v>119</v>
      </c>
      <c r="E162" s="86" t="s">
        <v>285</v>
      </c>
      <c r="F162" s="73" t="s">
        <v>506</v>
      </c>
      <c r="G162" s="86" t="s">
        <v>507</v>
      </c>
      <c r="H162" s="73" t="s">
        <v>497</v>
      </c>
      <c r="I162" s="73" t="s">
        <v>129</v>
      </c>
      <c r="J162" s="73"/>
      <c r="K162" s="83">
        <v>4.7099999999911706</v>
      </c>
      <c r="L162" s="86" t="s">
        <v>131</v>
      </c>
      <c r="M162" s="87">
        <v>3.2500000000000001E-2</v>
      </c>
      <c r="N162" s="87">
        <v>4.7999999999892962E-2</v>
      </c>
      <c r="O162" s="83">
        <v>157625.88476799999</v>
      </c>
      <c r="P162" s="85">
        <v>94.84</v>
      </c>
      <c r="Q162" s="83"/>
      <c r="R162" s="83">
        <v>149.49239069199999</v>
      </c>
      <c r="S162" s="84">
        <v>6.0625340295384614E-4</v>
      </c>
      <c r="T162" s="84">
        <v>3.0433342846963456E-4</v>
      </c>
      <c r="U162" s="84">
        <v>2.4732600251807606E-5</v>
      </c>
    </row>
    <row r="163" spans="2:21">
      <c r="B163" s="76" t="s">
        <v>512</v>
      </c>
      <c r="C163" s="73">
        <v>3660156</v>
      </c>
      <c r="D163" s="86" t="s">
        <v>119</v>
      </c>
      <c r="E163" s="86" t="s">
        <v>285</v>
      </c>
      <c r="F163" s="73" t="s">
        <v>513</v>
      </c>
      <c r="G163" s="86" t="s">
        <v>309</v>
      </c>
      <c r="H163" s="73" t="s">
        <v>511</v>
      </c>
      <c r="I163" s="73"/>
      <c r="J163" s="73"/>
      <c r="K163" s="83">
        <v>3.8800000000002774</v>
      </c>
      <c r="L163" s="86" t="s">
        <v>131</v>
      </c>
      <c r="M163" s="87">
        <v>1.9E-2</v>
      </c>
      <c r="N163" s="87">
        <v>2.9300000000001172E-2</v>
      </c>
      <c r="O163" s="83">
        <v>1878443.6</v>
      </c>
      <c r="P163" s="85">
        <v>100</v>
      </c>
      <c r="Q163" s="73"/>
      <c r="R163" s="83">
        <v>1878.4435382459997</v>
      </c>
      <c r="S163" s="84">
        <v>3.4542214114830338E-3</v>
      </c>
      <c r="T163" s="84">
        <v>3.8240953906400334E-3</v>
      </c>
      <c r="U163" s="84">
        <v>3.1077697608534934E-4</v>
      </c>
    </row>
    <row r="164" spans="2:21">
      <c r="B164" s="76" t="s">
        <v>514</v>
      </c>
      <c r="C164" s="73">
        <v>1140581</v>
      </c>
      <c r="D164" s="86" t="s">
        <v>119</v>
      </c>
      <c r="E164" s="86" t="s">
        <v>285</v>
      </c>
      <c r="F164" s="73" t="s">
        <v>515</v>
      </c>
      <c r="G164" s="86" t="s">
        <v>309</v>
      </c>
      <c r="H164" s="73" t="s">
        <v>511</v>
      </c>
      <c r="I164" s="73"/>
      <c r="J164" s="73"/>
      <c r="K164" s="73">
        <v>0.25</v>
      </c>
      <c r="L164" s="86" t="s">
        <v>131</v>
      </c>
      <c r="M164" s="87">
        <v>2.1000000000000001E-2</v>
      </c>
      <c r="N164" s="87">
        <v>3.8199842530956978E-2</v>
      </c>
      <c r="O164" s="83">
        <v>5.118799999999999E-2</v>
      </c>
      <c r="P164" s="85">
        <v>109.42</v>
      </c>
      <c r="Q164" s="73"/>
      <c r="R164" s="83">
        <v>5.5884000000000002E-5</v>
      </c>
      <c r="S164" s="84">
        <v>2.5108154695820403E-10</v>
      </c>
      <c r="T164" s="84">
        <v>1.1376745824901173E-10</v>
      </c>
      <c r="U164" s="84">
        <v>9.2456654554390089E-12</v>
      </c>
    </row>
    <row r="165" spans="2:21">
      <c r="B165" s="76" t="s">
        <v>516</v>
      </c>
      <c r="C165" s="73">
        <v>1155928</v>
      </c>
      <c r="D165" s="86" t="s">
        <v>119</v>
      </c>
      <c r="E165" s="86" t="s">
        <v>285</v>
      </c>
      <c r="F165" s="73" t="s">
        <v>515</v>
      </c>
      <c r="G165" s="86" t="s">
        <v>309</v>
      </c>
      <c r="H165" s="73" t="s">
        <v>511</v>
      </c>
      <c r="I165" s="73"/>
      <c r="J165" s="73"/>
      <c r="K165" s="83">
        <v>4.2000000000004301</v>
      </c>
      <c r="L165" s="86" t="s">
        <v>131</v>
      </c>
      <c r="M165" s="87">
        <v>2.75E-2</v>
      </c>
      <c r="N165" s="87">
        <v>2.6800000000004941E-2</v>
      </c>
      <c r="O165" s="83">
        <v>1732613.2545952927</v>
      </c>
      <c r="P165" s="85">
        <v>107.54</v>
      </c>
      <c r="Q165" s="83"/>
      <c r="R165" s="83">
        <v>1863.2522410559998</v>
      </c>
      <c r="S165" s="84">
        <v>3.3921420356240947E-3</v>
      </c>
      <c r="T165" s="84">
        <v>3.7931692710206138E-3</v>
      </c>
      <c r="U165" s="84">
        <v>3.0826366902692671E-4</v>
      </c>
    </row>
    <row r="166" spans="2:21">
      <c r="B166" s="76" t="s">
        <v>517</v>
      </c>
      <c r="C166" s="73">
        <v>1177658</v>
      </c>
      <c r="D166" s="86" t="s">
        <v>119</v>
      </c>
      <c r="E166" s="86" t="s">
        <v>285</v>
      </c>
      <c r="F166" s="73" t="s">
        <v>515</v>
      </c>
      <c r="G166" s="86" t="s">
        <v>309</v>
      </c>
      <c r="H166" s="73" t="s">
        <v>511</v>
      </c>
      <c r="I166" s="73"/>
      <c r="J166" s="73"/>
      <c r="K166" s="83">
        <v>5.9099999999991688</v>
      </c>
      <c r="L166" s="86" t="s">
        <v>131</v>
      </c>
      <c r="M166" s="87">
        <v>8.5000000000000006E-3</v>
      </c>
      <c r="N166" s="87">
        <v>3.0100000000000141E-2</v>
      </c>
      <c r="O166" s="83">
        <v>1513605.2163639998</v>
      </c>
      <c r="P166" s="85">
        <v>93.75</v>
      </c>
      <c r="Q166" s="83"/>
      <c r="R166" s="83">
        <v>1419.0049139980001</v>
      </c>
      <c r="S166" s="84">
        <v>2.9270808509777525E-3</v>
      </c>
      <c r="T166" s="84">
        <v>2.8887800141079727E-3</v>
      </c>
      <c r="U166" s="84">
        <v>2.3476567021776375E-4</v>
      </c>
    </row>
    <row r="167" spans="2:21">
      <c r="B167" s="76" t="s">
        <v>518</v>
      </c>
      <c r="C167" s="73">
        <v>1169531</v>
      </c>
      <c r="D167" s="86" t="s">
        <v>119</v>
      </c>
      <c r="E167" s="86" t="s">
        <v>285</v>
      </c>
      <c r="F167" s="73" t="s">
        <v>519</v>
      </c>
      <c r="G167" s="86" t="s">
        <v>320</v>
      </c>
      <c r="H167" s="73" t="s">
        <v>511</v>
      </c>
      <c r="I167" s="73"/>
      <c r="J167" s="73"/>
      <c r="K167" s="83">
        <v>2.9699999999989255</v>
      </c>
      <c r="L167" s="86" t="s">
        <v>131</v>
      </c>
      <c r="M167" s="87">
        <v>1.6399999999999998E-2</v>
      </c>
      <c r="N167" s="87">
        <v>2.8999999999994346E-2</v>
      </c>
      <c r="O167" s="83">
        <v>846120.40593100002</v>
      </c>
      <c r="P167" s="85">
        <v>104.47</v>
      </c>
      <c r="Q167" s="73"/>
      <c r="R167" s="83">
        <v>883.9419774349999</v>
      </c>
      <c r="S167" s="84">
        <v>3.2180332435963245E-3</v>
      </c>
      <c r="T167" s="84">
        <v>1.7995102714978386E-3</v>
      </c>
      <c r="U167" s="84">
        <v>1.4624278515108484E-4</v>
      </c>
    </row>
    <row r="168" spans="2:21">
      <c r="B168" s="76" t="s">
        <v>520</v>
      </c>
      <c r="C168" s="73">
        <v>1179340</v>
      </c>
      <c r="D168" s="86" t="s">
        <v>119</v>
      </c>
      <c r="E168" s="86" t="s">
        <v>285</v>
      </c>
      <c r="F168" s="73" t="s">
        <v>521</v>
      </c>
      <c r="G168" s="86" t="s">
        <v>522</v>
      </c>
      <c r="H168" s="73" t="s">
        <v>511</v>
      </c>
      <c r="I168" s="73"/>
      <c r="J168" s="73"/>
      <c r="K168" s="83">
        <v>3.4000000000004982</v>
      </c>
      <c r="L168" s="86" t="s">
        <v>131</v>
      </c>
      <c r="M168" s="87">
        <v>1.4800000000000001E-2</v>
      </c>
      <c r="N168" s="87">
        <v>3.9000000000006529E-2</v>
      </c>
      <c r="O168" s="83">
        <v>3293169.916795</v>
      </c>
      <c r="P168" s="85">
        <v>97.56</v>
      </c>
      <c r="Q168" s="83"/>
      <c r="R168" s="83">
        <v>3212.816581391</v>
      </c>
      <c r="S168" s="84">
        <v>4.5929525132948866E-3</v>
      </c>
      <c r="T168" s="84">
        <v>6.5405836426371258E-3</v>
      </c>
      <c r="U168" s="84">
        <v>5.315408217240787E-4</v>
      </c>
    </row>
    <row r="169" spans="2:21">
      <c r="B169" s="76" t="s">
        <v>523</v>
      </c>
      <c r="C169" s="73">
        <v>1113034</v>
      </c>
      <c r="D169" s="86" t="s">
        <v>119</v>
      </c>
      <c r="E169" s="86" t="s">
        <v>285</v>
      </c>
      <c r="F169" s="73" t="s">
        <v>524</v>
      </c>
      <c r="G169" s="86" t="s">
        <v>458</v>
      </c>
      <c r="H169" s="73" t="s">
        <v>511</v>
      </c>
      <c r="I169" s="73"/>
      <c r="J169" s="73"/>
      <c r="K169" s="83">
        <v>0</v>
      </c>
      <c r="L169" s="86" t="s">
        <v>131</v>
      </c>
      <c r="M169" s="87">
        <v>4.9000000000000002E-2</v>
      </c>
      <c r="N169" s="87">
        <v>0</v>
      </c>
      <c r="O169" s="83">
        <v>630788.44495999999</v>
      </c>
      <c r="P169" s="85">
        <v>22.7</v>
      </c>
      <c r="Q169" s="73"/>
      <c r="R169" s="83">
        <v>143.18896395300001</v>
      </c>
      <c r="S169" s="84">
        <v>1.3889573947790451E-3</v>
      </c>
      <c r="T169" s="84">
        <v>2.9150104642191275E-4</v>
      </c>
      <c r="U169" s="84">
        <v>2.3689736912539433E-5</v>
      </c>
    </row>
    <row r="170" spans="2:21">
      <c r="B170" s="72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83"/>
      <c r="P170" s="85"/>
      <c r="Q170" s="73"/>
      <c r="R170" s="73"/>
      <c r="S170" s="73"/>
      <c r="T170" s="84"/>
      <c r="U170" s="73"/>
    </row>
    <row r="171" spans="2:21">
      <c r="B171" s="90" t="s">
        <v>46</v>
      </c>
      <c r="C171" s="71"/>
      <c r="D171" s="71"/>
      <c r="E171" s="71"/>
      <c r="F171" s="71"/>
      <c r="G171" s="71"/>
      <c r="H171" s="71"/>
      <c r="I171" s="71"/>
      <c r="J171" s="71"/>
      <c r="K171" s="80">
        <v>4.3492046337075649</v>
      </c>
      <c r="L171" s="71"/>
      <c r="M171" s="71"/>
      <c r="N171" s="92">
        <v>5.7465989406570495E-2</v>
      </c>
      <c r="O171" s="80"/>
      <c r="P171" s="82"/>
      <c r="Q171" s="80">
        <f>SUM(Q172:Q249)</f>
        <v>52.527838822999996</v>
      </c>
      <c r="R171" s="80">
        <v>57893.411147585015</v>
      </c>
      <c r="S171" s="71"/>
      <c r="T171" s="81">
        <v>0.11785817471236397</v>
      </c>
      <c r="U171" s="81">
        <v>9.5781102201838511E-3</v>
      </c>
    </row>
    <row r="172" spans="2:21">
      <c r="B172" s="76" t="s">
        <v>525</v>
      </c>
      <c r="C172" s="73">
        <v>7480163</v>
      </c>
      <c r="D172" s="86" t="s">
        <v>119</v>
      </c>
      <c r="E172" s="86" t="s">
        <v>285</v>
      </c>
      <c r="F172" s="73" t="s">
        <v>295</v>
      </c>
      <c r="G172" s="86" t="s">
        <v>292</v>
      </c>
      <c r="H172" s="73" t="s">
        <v>293</v>
      </c>
      <c r="I172" s="73" t="s">
        <v>129</v>
      </c>
      <c r="J172" s="73"/>
      <c r="K172" s="73">
        <v>4.0999968464510754</v>
      </c>
      <c r="L172" s="86" t="s">
        <v>131</v>
      </c>
      <c r="M172" s="87">
        <v>2.6800000000000001E-2</v>
      </c>
      <c r="N172" s="87">
        <v>4.1899952291741815E-2</v>
      </c>
      <c r="O172" s="83">
        <v>9.1339000000000004E-2</v>
      </c>
      <c r="P172" s="85">
        <v>94.29</v>
      </c>
      <c r="Q172" s="73"/>
      <c r="R172" s="83">
        <v>8.5939000000000005E-5</v>
      </c>
      <c r="S172" s="84">
        <v>3.5001796281654635E-11</v>
      </c>
      <c r="T172" s="84">
        <v>1.7495278781872842E-10</v>
      </c>
      <c r="U172" s="84">
        <v>1.4218081088951631E-11</v>
      </c>
    </row>
    <row r="173" spans="2:21">
      <c r="B173" s="76" t="s">
        <v>526</v>
      </c>
      <c r="C173" s="73">
        <v>1143585</v>
      </c>
      <c r="D173" s="86" t="s">
        <v>119</v>
      </c>
      <c r="E173" s="86" t="s">
        <v>285</v>
      </c>
      <c r="F173" s="73" t="s">
        <v>527</v>
      </c>
      <c r="G173" s="86" t="s">
        <v>309</v>
      </c>
      <c r="H173" s="73" t="s">
        <v>293</v>
      </c>
      <c r="I173" s="73" t="s">
        <v>129</v>
      </c>
      <c r="J173" s="73"/>
      <c r="K173" s="73">
        <v>2.62</v>
      </c>
      <c r="L173" s="86" t="s">
        <v>131</v>
      </c>
      <c r="M173" s="87">
        <v>1.44E-2</v>
      </c>
      <c r="N173" s="87">
        <v>4.1701254452532123E-2</v>
      </c>
      <c r="O173" s="83">
        <v>1.3854E-2</v>
      </c>
      <c r="P173" s="85">
        <v>93.56</v>
      </c>
      <c r="Q173" s="73"/>
      <c r="R173" s="83">
        <v>1.2914000000000002E-5</v>
      </c>
      <c r="S173" s="84">
        <v>2.518909090909091E-11</v>
      </c>
      <c r="T173" s="84">
        <v>2.629004645028519E-11</v>
      </c>
      <c r="U173" s="84">
        <v>2.1365421890261859E-12</v>
      </c>
    </row>
    <row r="174" spans="2:21">
      <c r="B174" s="76" t="s">
        <v>528</v>
      </c>
      <c r="C174" s="73">
        <v>6620488</v>
      </c>
      <c r="D174" s="86" t="s">
        <v>119</v>
      </c>
      <c r="E174" s="86" t="s">
        <v>285</v>
      </c>
      <c r="F174" s="73" t="s">
        <v>312</v>
      </c>
      <c r="G174" s="86" t="s">
        <v>292</v>
      </c>
      <c r="H174" s="73" t="s">
        <v>293</v>
      </c>
      <c r="I174" s="73" t="s">
        <v>129</v>
      </c>
      <c r="J174" s="73"/>
      <c r="K174" s="83">
        <v>4.5300000000006504</v>
      </c>
      <c r="L174" s="86" t="s">
        <v>131</v>
      </c>
      <c r="M174" s="87">
        <v>2.5000000000000001E-2</v>
      </c>
      <c r="N174" s="87">
        <v>4.1900000000002734E-2</v>
      </c>
      <c r="O174" s="83">
        <v>513192.26140199997</v>
      </c>
      <c r="P174" s="85">
        <v>92.92</v>
      </c>
      <c r="Q174" s="73"/>
      <c r="R174" s="83">
        <v>476.858238073</v>
      </c>
      <c r="S174" s="84">
        <v>1.7296623137366243E-4</v>
      </c>
      <c r="T174" s="84">
        <v>9.707778557488247E-4</v>
      </c>
      <c r="U174" s="84">
        <v>7.8893274262634147E-5</v>
      </c>
    </row>
    <row r="175" spans="2:21">
      <c r="B175" s="76" t="s">
        <v>529</v>
      </c>
      <c r="C175" s="73">
        <v>6000202</v>
      </c>
      <c r="D175" s="86" t="s">
        <v>119</v>
      </c>
      <c r="E175" s="86" t="s">
        <v>285</v>
      </c>
      <c r="F175" s="73" t="s">
        <v>319</v>
      </c>
      <c r="G175" s="86" t="s">
        <v>320</v>
      </c>
      <c r="H175" s="73" t="s">
        <v>321</v>
      </c>
      <c r="I175" s="73" t="s">
        <v>129</v>
      </c>
      <c r="J175" s="73"/>
      <c r="K175" s="73">
        <v>0.77</v>
      </c>
      <c r="L175" s="86" t="s">
        <v>131</v>
      </c>
      <c r="M175" s="87">
        <v>4.8000000000000001E-2</v>
      </c>
      <c r="N175" s="87">
        <v>4.0599731637594075E-2</v>
      </c>
      <c r="O175" s="83">
        <v>1.7141E-2</v>
      </c>
      <c r="P175" s="85">
        <v>101.63</v>
      </c>
      <c r="Q175" s="73"/>
      <c r="R175" s="83">
        <v>1.7141000000000001E-5</v>
      </c>
      <c r="S175" s="84">
        <v>2.5288447040612884E-11</v>
      </c>
      <c r="T175" s="84">
        <v>3.4895283119431498E-11</v>
      </c>
      <c r="U175" s="84">
        <v>2.835873444486437E-12</v>
      </c>
    </row>
    <row r="176" spans="2:21">
      <c r="B176" s="76" t="s">
        <v>530</v>
      </c>
      <c r="C176" s="73">
        <v>7460389</v>
      </c>
      <c r="D176" s="86" t="s">
        <v>119</v>
      </c>
      <c r="E176" s="86" t="s">
        <v>285</v>
      </c>
      <c r="F176" s="73" t="s">
        <v>531</v>
      </c>
      <c r="G176" s="86" t="s">
        <v>532</v>
      </c>
      <c r="H176" s="73" t="s">
        <v>321</v>
      </c>
      <c r="I176" s="73" t="s">
        <v>129</v>
      </c>
      <c r="J176" s="73"/>
      <c r="K176" s="73">
        <v>2.73</v>
      </c>
      <c r="L176" s="86" t="s">
        <v>131</v>
      </c>
      <c r="M176" s="87">
        <v>2.6099999999999998E-2</v>
      </c>
      <c r="N176" s="87">
        <v>4.0399601304820586E-2</v>
      </c>
      <c r="O176" s="83">
        <v>2.3011E-2</v>
      </c>
      <c r="P176" s="85">
        <v>96.32</v>
      </c>
      <c r="Q176" s="83">
        <v>2.35E-7</v>
      </c>
      <c r="R176" s="83">
        <v>2.2072000000000001E-5</v>
      </c>
      <c r="S176" s="84">
        <v>4.4886794999738609E-11</v>
      </c>
      <c r="T176" s="84">
        <v>4.4933708010739869E-11</v>
      </c>
      <c r="U176" s="84">
        <v>3.6516771872530559E-12</v>
      </c>
    </row>
    <row r="177" spans="2:21">
      <c r="B177" s="76" t="s">
        <v>533</v>
      </c>
      <c r="C177" s="73">
        <v>1133131</v>
      </c>
      <c r="D177" s="86" t="s">
        <v>119</v>
      </c>
      <c r="E177" s="86" t="s">
        <v>285</v>
      </c>
      <c r="F177" s="73" t="s">
        <v>534</v>
      </c>
      <c r="G177" s="86" t="s">
        <v>535</v>
      </c>
      <c r="H177" s="73" t="s">
        <v>330</v>
      </c>
      <c r="I177" s="73" t="s">
        <v>289</v>
      </c>
      <c r="J177" s="73"/>
      <c r="K177" s="73">
        <v>0.91000022933233193</v>
      </c>
      <c r="L177" s="86" t="s">
        <v>131</v>
      </c>
      <c r="M177" s="87">
        <v>4.2000000000000003E-2</v>
      </c>
      <c r="N177" s="87">
        <v>3.7599910721287544E-2</v>
      </c>
      <c r="O177" s="83">
        <v>0.16436400000000004</v>
      </c>
      <c r="P177" s="85">
        <v>100.76</v>
      </c>
      <c r="Q177" s="73"/>
      <c r="R177" s="83">
        <v>1.65773E-4</v>
      </c>
      <c r="S177" s="84">
        <v>1.0641861502974724E-9</v>
      </c>
      <c r="T177" s="84">
        <v>3.3747714652339522E-10</v>
      </c>
      <c r="U177" s="84">
        <v>2.7426127327043351E-11</v>
      </c>
    </row>
    <row r="178" spans="2:21">
      <c r="B178" s="76" t="s">
        <v>536</v>
      </c>
      <c r="C178" s="73">
        <v>2810372</v>
      </c>
      <c r="D178" s="86" t="s">
        <v>119</v>
      </c>
      <c r="E178" s="86" t="s">
        <v>285</v>
      </c>
      <c r="F178" s="73" t="s">
        <v>537</v>
      </c>
      <c r="G178" s="86" t="s">
        <v>402</v>
      </c>
      <c r="H178" s="73" t="s">
        <v>344</v>
      </c>
      <c r="I178" s="73" t="s">
        <v>289</v>
      </c>
      <c r="J178" s="73"/>
      <c r="K178" s="83">
        <v>8.8699999999944836</v>
      </c>
      <c r="L178" s="86" t="s">
        <v>131</v>
      </c>
      <c r="M178" s="87">
        <v>2.4E-2</v>
      </c>
      <c r="N178" s="87">
        <v>4.7999999999969151E-2</v>
      </c>
      <c r="O178" s="83">
        <v>718327.72761299997</v>
      </c>
      <c r="P178" s="85">
        <v>81.23</v>
      </c>
      <c r="Q178" s="73"/>
      <c r="R178" s="83">
        <v>583.49761320599998</v>
      </c>
      <c r="S178" s="84">
        <v>9.5644072335310931E-4</v>
      </c>
      <c r="T178" s="84">
        <v>1.187872026855837E-3</v>
      </c>
      <c r="U178" s="84">
        <v>9.6536105607147415E-5</v>
      </c>
    </row>
    <row r="179" spans="2:21">
      <c r="B179" s="76" t="s">
        <v>538</v>
      </c>
      <c r="C179" s="73">
        <v>1138114</v>
      </c>
      <c r="D179" s="86" t="s">
        <v>119</v>
      </c>
      <c r="E179" s="86" t="s">
        <v>285</v>
      </c>
      <c r="F179" s="73" t="s">
        <v>338</v>
      </c>
      <c r="G179" s="86" t="s">
        <v>309</v>
      </c>
      <c r="H179" s="73" t="s">
        <v>339</v>
      </c>
      <c r="I179" s="73" t="s">
        <v>129</v>
      </c>
      <c r="J179" s="73"/>
      <c r="K179" s="73">
        <v>1.9699994596444461</v>
      </c>
      <c r="L179" s="86" t="s">
        <v>131</v>
      </c>
      <c r="M179" s="87">
        <v>3.39E-2</v>
      </c>
      <c r="N179" s="87">
        <v>4.3500071778348463E-2</v>
      </c>
      <c r="O179" s="83">
        <v>4.6021999999999993E-2</v>
      </c>
      <c r="P179" s="85">
        <v>98.15</v>
      </c>
      <c r="Q179" s="83">
        <v>1.7609999999999999E-5</v>
      </c>
      <c r="R179" s="83">
        <v>6.2693000000000004E-5</v>
      </c>
      <c r="S179" s="84">
        <v>9.4480692836093876E-11</v>
      </c>
      <c r="T179" s="84">
        <v>1.2762907558523534E-10</v>
      </c>
      <c r="U179" s="84">
        <v>1.0372172793605286E-11</v>
      </c>
    </row>
    <row r="180" spans="2:21">
      <c r="B180" s="76" t="s">
        <v>539</v>
      </c>
      <c r="C180" s="73">
        <v>1162866</v>
      </c>
      <c r="D180" s="86" t="s">
        <v>119</v>
      </c>
      <c r="E180" s="86" t="s">
        <v>285</v>
      </c>
      <c r="F180" s="73" t="s">
        <v>338</v>
      </c>
      <c r="G180" s="86" t="s">
        <v>309</v>
      </c>
      <c r="H180" s="73" t="s">
        <v>339</v>
      </c>
      <c r="I180" s="73" t="s">
        <v>129</v>
      </c>
      <c r="J180" s="73"/>
      <c r="K180" s="83">
        <v>6.6699999999922746</v>
      </c>
      <c r="L180" s="86" t="s">
        <v>131</v>
      </c>
      <c r="M180" s="87">
        <v>2.4399999999999998E-2</v>
      </c>
      <c r="N180" s="87">
        <v>5.0199999999939099E-2</v>
      </c>
      <c r="O180" s="83">
        <v>458862.539643</v>
      </c>
      <c r="P180" s="85">
        <v>86.59</v>
      </c>
      <c r="Q180" s="73"/>
      <c r="R180" s="83">
        <v>397.32906792099993</v>
      </c>
      <c r="S180" s="84">
        <v>4.1770292847675728E-4</v>
      </c>
      <c r="T180" s="84">
        <v>8.0887406316335802E-4</v>
      </c>
      <c r="U180" s="84">
        <v>6.5735660255510848E-5</v>
      </c>
    </row>
    <row r="181" spans="2:21">
      <c r="B181" s="76" t="s">
        <v>540</v>
      </c>
      <c r="C181" s="73">
        <v>1132521</v>
      </c>
      <c r="D181" s="86" t="s">
        <v>119</v>
      </c>
      <c r="E181" s="86" t="s">
        <v>285</v>
      </c>
      <c r="F181" s="73" t="s">
        <v>347</v>
      </c>
      <c r="G181" s="86" t="s">
        <v>309</v>
      </c>
      <c r="H181" s="73" t="s">
        <v>339</v>
      </c>
      <c r="I181" s="73" t="s">
        <v>129</v>
      </c>
      <c r="J181" s="73"/>
      <c r="K181" s="83">
        <v>0.51000000000022039</v>
      </c>
      <c r="L181" s="86" t="s">
        <v>131</v>
      </c>
      <c r="M181" s="87">
        <v>3.5000000000000003E-2</v>
      </c>
      <c r="N181" s="87">
        <v>3.4200000000004407E-2</v>
      </c>
      <c r="O181" s="83">
        <v>445978.97498699999</v>
      </c>
      <c r="P181" s="85">
        <v>100.03</v>
      </c>
      <c r="Q181" s="83">
        <v>7.8046321369999996</v>
      </c>
      <c r="R181" s="83">
        <v>453.9173811899999</v>
      </c>
      <c r="S181" s="84">
        <v>3.9118560701272729E-3</v>
      </c>
      <c r="T181" s="84">
        <v>9.2407534738089706E-4</v>
      </c>
      <c r="U181" s="84">
        <v>7.5097850026693188E-5</v>
      </c>
    </row>
    <row r="182" spans="2:21">
      <c r="B182" s="76" t="s">
        <v>541</v>
      </c>
      <c r="C182" s="73">
        <v>7590151</v>
      </c>
      <c r="D182" s="86" t="s">
        <v>119</v>
      </c>
      <c r="E182" s="86" t="s">
        <v>285</v>
      </c>
      <c r="F182" s="73" t="s">
        <v>352</v>
      </c>
      <c r="G182" s="86" t="s">
        <v>309</v>
      </c>
      <c r="H182" s="73" t="s">
        <v>344</v>
      </c>
      <c r="I182" s="73" t="s">
        <v>289</v>
      </c>
      <c r="J182" s="73"/>
      <c r="K182" s="83">
        <v>6.2400000000001006</v>
      </c>
      <c r="L182" s="86" t="s">
        <v>131</v>
      </c>
      <c r="M182" s="87">
        <v>2.5499999999999998E-2</v>
      </c>
      <c r="N182" s="87">
        <v>5.0199999999999391E-2</v>
      </c>
      <c r="O182" s="83">
        <v>4150766.3198139993</v>
      </c>
      <c r="P182" s="85">
        <v>86.05</v>
      </c>
      <c r="Q182" s="83"/>
      <c r="R182" s="83">
        <v>3571.734556461</v>
      </c>
      <c r="S182" s="84">
        <v>2.9368261395968783E-3</v>
      </c>
      <c r="T182" s="84">
        <v>7.2712612201834012E-3</v>
      </c>
      <c r="U182" s="84">
        <v>5.9092160197318083E-4</v>
      </c>
    </row>
    <row r="183" spans="2:21">
      <c r="B183" s="76" t="s">
        <v>542</v>
      </c>
      <c r="C183" s="73">
        <v>4160156</v>
      </c>
      <c r="D183" s="86" t="s">
        <v>119</v>
      </c>
      <c r="E183" s="86" t="s">
        <v>285</v>
      </c>
      <c r="F183" s="73" t="s">
        <v>543</v>
      </c>
      <c r="G183" s="86" t="s">
        <v>309</v>
      </c>
      <c r="H183" s="73" t="s">
        <v>344</v>
      </c>
      <c r="I183" s="73" t="s">
        <v>289</v>
      </c>
      <c r="J183" s="73"/>
      <c r="K183" s="83">
        <v>1.3500000000002412</v>
      </c>
      <c r="L183" s="86" t="s">
        <v>131</v>
      </c>
      <c r="M183" s="87">
        <v>2.5499999999999998E-2</v>
      </c>
      <c r="N183" s="87">
        <v>4.1100000000004334E-2</v>
      </c>
      <c r="O183" s="83">
        <v>1056624.5249999999</v>
      </c>
      <c r="P183" s="85">
        <v>98.02</v>
      </c>
      <c r="Q183" s="73"/>
      <c r="R183" s="83">
        <v>1035.7033594050001</v>
      </c>
      <c r="S183" s="84">
        <v>3.4989189068367404E-3</v>
      </c>
      <c r="T183" s="84">
        <v>2.1084628641376696E-3</v>
      </c>
      <c r="U183" s="84">
        <v>1.7135077611003045E-4</v>
      </c>
    </row>
    <row r="184" spans="2:21">
      <c r="B184" s="76" t="s">
        <v>544</v>
      </c>
      <c r="C184" s="73">
        <v>2320232</v>
      </c>
      <c r="D184" s="86" t="s">
        <v>119</v>
      </c>
      <c r="E184" s="86" t="s">
        <v>285</v>
      </c>
      <c r="F184" s="73" t="s">
        <v>545</v>
      </c>
      <c r="G184" s="86" t="s">
        <v>125</v>
      </c>
      <c r="H184" s="73" t="s">
        <v>344</v>
      </c>
      <c r="I184" s="73" t="s">
        <v>289</v>
      </c>
      <c r="J184" s="73"/>
      <c r="K184" s="83">
        <v>4.3300000000022729</v>
      </c>
      <c r="L184" s="86" t="s">
        <v>131</v>
      </c>
      <c r="M184" s="87">
        <v>2.2400000000000003E-2</v>
      </c>
      <c r="N184" s="87">
        <v>4.6000000000025409E-2</v>
      </c>
      <c r="O184" s="83">
        <v>691976.42746599996</v>
      </c>
      <c r="P184" s="85">
        <v>90.96</v>
      </c>
      <c r="Q184" s="73"/>
      <c r="R184" s="83">
        <v>629.421753029</v>
      </c>
      <c r="S184" s="84">
        <v>2.0961822600050065E-3</v>
      </c>
      <c r="T184" s="84">
        <v>1.2813634136559038E-3</v>
      </c>
      <c r="U184" s="84">
        <v>1.0413397321025854E-4</v>
      </c>
    </row>
    <row r="185" spans="2:21">
      <c r="B185" s="76" t="s">
        <v>546</v>
      </c>
      <c r="C185" s="73">
        <v>2260420</v>
      </c>
      <c r="D185" s="86" t="s">
        <v>119</v>
      </c>
      <c r="E185" s="86" t="s">
        <v>285</v>
      </c>
      <c r="F185" s="73" t="s">
        <v>364</v>
      </c>
      <c r="G185" s="86" t="s">
        <v>309</v>
      </c>
      <c r="H185" s="73" t="s">
        <v>339</v>
      </c>
      <c r="I185" s="73" t="s">
        <v>129</v>
      </c>
      <c r="J185" s="73"/>
      <c r="K185" s="83">
        <v>0.73999999499501123</v>
      </c>
      <c r="L185" s="86" t="s">
        <v>131</v>
      </c>
      <c r="M185" s="87">
        <v>5.74E-2</v>
      </c>
      <c r="N185" s="87">
        <v>4.6200000850848084E-2</v>
      </c>
      <c r="O185" s="83">
        <v>19.540510000000001</v>
      </c>
      <c r="P185" s="85">
        <v>102.25</v>
      </c>
      <c r="Q185" s="73"/>
      <c r="R185" s="83">
        <v>1.9980064999999998E-2</v>
      </c>
      <c r="S185" s="84">
        <v>2.6054075863115407E-6</v>
      </c>
      <c r="T185" s="84">
        <v>4.0674991244364041E-8</v>
      </c>
      <c r="U185" s="84">
        <v>3.3055793566660578E-9</v>
      </c>
    </row>
    <row r="186" spans="2:21">
      <c r="B186" s="76" t="s">
        <v>547</v>
      </c>
      <c r="C186" s="73">
        <v>1135920</v>
      </c>
      <c r="D186" s="86" t="s">
        <v>119</v>
      </c>
      <c r="E186" s="86" t="s">
        <v>285</v>
      </c>
      <c r="F186" s="73" t="s">
        <v>548</v>
      </c>
      <c r="G186" s="86" t="s">
        <v>424</v>
      </c>
      <c r="H186" s="73" t="s">
        <v>339</v>
      </c>
      <c r="I186" s="73" t="s">
        <v>129</v>
      </c>
      <c r="J186" s="73"/>
      <c r="K186" s="83">
        <v>1.47</v>
      </c>
      <c r="L186" s="86" t="s">
        <v>131</v>
      </c>
      <c r="M186" s="87">
        <v>4.0999999999999995E-2</v>
      </c>
      <c r="N186" s="87">
        <v>4.3400000000000001E-2</v>
      </c>
      <c r="O186" s="83">
        <v>563533.07999999996</v>
      </c>
      <c r="P186" s="85">
        <v>99.7</v>
      </c>
      <c r="Q186" s="83">
        <v>11.55242814</v>
      </c>
      <c r="R186" s="83">
        <v>573.39490890000002</v>
      </c>
      <c r="S186" s="84">
        <v>1.8784435999999998E-3</v>
      </c>
      <c r="T186" s="84">
        <v>1.1673051563681309E-3</v>
      </c>
      <c r="U186" s="84">
        <v>9.4864675068737515E-5</v>
      </c>
    </row>
    <row r="187" spans="2:21">
      <c r="B187" s="76" t="s">
        <v>549</v>
      </c>
      <c r="C187" s="73">
        <v>7770209</v>
      </c>
      <c r="D187" s="86" t="s">
        <v>119</v>
      </c>
      <c r="E187" s="86" t="s">
        <v>285</v>
      </c>
      <c r="F187" s="73" t="s">
        <v>395</v>
      </c>
      <c r="G187" s="86" t="s">
        <v>396</v>
      </c>
      <c r="H187" s="73" t="s">
        <v>344</v>
      </c>
      <c r="I187" s="73" t="s">
        <v>289</v>
      </c>
      <c r="J187" s="73"/>
      <c r="K187" s="73">
        <v>3.44</v>
      </c>
      <c r="L187" s="86" t="s">
        <v>131</v>
      </c>
      <c r="M187" s="87">
        <v>5.0900000000000001E-2</v>
      </c>
      <c r="N187" s="87">
        <v>4.2298253212068718E-2</v>
      </c>
      <c r="O187" s="83">
        <v>1.3384E-2</v>
      </c>
      <c r="P187" s="85">
        <v>104</v>
      </c>
      <c r="Q187" s="73"/>
      <c r="R187" s="83">
        <v>1.3854E-5</v>
      </c>
      <c r="S187" s="84">
        <v>1.8519393885919522E-11</v>
      </c>
      <c r="T187" s="84">
        <v>2.8203678451467476E-11</v>
      </c>
      <c r="U187" s="84">
        <v>2.2920594306000288E-12</v>
      </c>
    </row>
    <row r="188" spans="2:21">
      <c r="B188" s="76" t="s">
        <v>550</v>
      </c>
      <c r="C188" s="73">
        <v>7770258</v>
      </c>
      <c r="D188" s="86" t="s">
        <v>119</v>
      </c>
      <c r="E188" s="86" t="s">
        <v>285</v>
      </c>
      <c r="F188" s="73" t="s">
        <v>395</v>
      </c>
      <c r="G188" s="86" t="s">
        <v>396</v>
      </c>
      <c r="H188" s="73" t="s">
        <v>344</v>
      </c>
      <c r="I188" s="73" t="s">
        <v>289</v>
      </c>
      <c r="J188" s="73"/>
      <c r="K188" s="73">
        <v>4.5099992659695909</v>
      </c>
      <c r="L188" s="86" t="s">
        <v>131</v>
      </c>
      <c r="M188" s="87">
        <v>3.5200000000000002E-2</v>
      </c>
      <c r="N188" s="87">
        <v>4.5200053795978745E-2</v>
      </c>
      <c r="O188" s="83">
        <v>0.13806599999999999</v>
      </c>
      <c r="P188" s="85">
        <v>97.08</v>
      </c>
      <c r="Q188" s="73"/>
      <c r="R188" s="83">
        <v>1.3383900000000002E-4</v>
      </c>
      <c r="S188" s="84">
        <v>1.6822086930076964E-10</v>
      </c>
      <c r="T188" s="84">
        <v>2.724665887300387E-10</v>
      </c>
      <c r="U188" s="84">
        <v>2.2142842654257061E-11</v>
      </c>
    </row>
    <row r="189" spans="2:21">
      <c r="B189" s="76" t="s">
        <v>551</v>
      </c>
      <c r="C189" s="73">
        <v>1410299</v>
      </c>
      <c r="D189" s="86" t="s">
        <v>119</v>
      </c>
      <c r="E189" s="86" t="s">
        <v>285</v>
      </c>
      <c r="F189" s="73" t="s">
        <v>398</v>
      </c>
      <c r="G189" s="86" t="s">
        <v>127</v>
      </c>
      <c r="H189" s="73" t="s">
        <v>344</v>
      </c>
      <c r="I189" s="73" t="s">
        <v>289</v>
      </c>
      <c r="J189" s="73"/>
      <c r="K189" s="83">
        <v>1.7799999999818925</v>
      </c>
      <c r="L189" s="86" t="s">
        <v>131</v>
      </c>
      <c r="M189" s="87">
        <v>2.7000000000000003E-2</v>
      </c>
      <c r="N189" s="87">
        <v>4.5599999999226315E-2</v>
      </c>
      <c r="O189" s="83">
        <v>25061.079654999998</v>
      </c>
      <c r="P189" s="85">
        <v>96.96</v>
      </c>
      <c r="Q189" s="73"/>
      <c r="R189" s="83">
        <v>24.299222848000003</v>
      </c>
      <c r="S189" s="84">
        <v>1.1445794002176378E-4</v>
      </c>
      <c r="T189" s="84">
        <v>4.94678408997794E-5</v>
      </c>
      <c r="U189" s="84">
        <v>4.0201575635202904E-6</v>
      </c>
    </row>
    <row r="190" spans="2:21">
      <c r="B190" s="76" t="s">
        <v>552</v>
      </c>
      <c r="C190" s="73">
        <v>2300176</v>
      </c>
      <c r="D190" s="86" t="s">
        <v>119</v>
      </c>
      <c r="E190" s="86" t="s">
        <v>285</v>
      </c>
      <c r="F190" s="73" t="s">
        <v>405</v>
      </c>
      <c r="G190" s="86" t="s">
        <v>155</v>
      </c>
      <c r="H190" s="73" t="s">
        <v>406</v>
      </c>
      <c r="I190" s="73" t="s">
        <v>129</v>
      </c>
      <c r="J190" s="73"/>
      <c r="K190" s="83">
        <v>1.8499999999986689</v>
      </c>
      <c r="L190" s="86" t="s">
        <v>131</v>
      </c>
      <c r="M190" s="87">
        <v>3.6499999999999998E-2</v>
      </c>
      <c r="N190" s="87">
        <v>4.2199999999980704E-2</v>
      </c>
      <c r="O190" s="83">
        <v>605009.29337500001</v>
      </c>
      <c r="P190" s="85">
        <v>99.32</v>
      </c>
      <c r="Q190" s="73"/>
      <c r="R190" s="83">
        <v>600.89521002799995</v>
      </c>
      <c r="S190" s="84">
        <v>3.7872935388719923E-4</v>
      </c>
      <c r="T190" s="84">
        <v>1.223289684326312E-3</v>
      </c>
      <c r="U190" s="84">
        <v>9.9414431423925387E-5</v>
      </c>
    </row>
    <row r="191" spans="2:21">
      <c r="B191" s="76" t="s">
        <v>553</v>
      </c>
      <c r="C191" s="73">
        <v>1185941</v>
      </c>
      <c r="D191" s="86" t="s">
        <v>119</v>
      </c>
      <c r="E191" s="86" t="s">
        <v>285</v>
      </c>
      <c r="F191" s="73" t="s">
        <v>554</v>
      </c>
      <c r="G191" s="86" t="s">
        <v>128</v>
      </c>
      <c r="H191" s="73" t="s">
        <v>406</v>
      </c>
      <c r="I191" s="73" t="s">
        <v>129</v>
      </c>
      <c r="J191" s="73"/>
      <c r="K191" s="83">
        <v>2.2300000000004183</v>
      </c>
      <c r="L191" s="86" t="s">
        <v>131</v>
      </c>
      <c r="M191" s="87">
        <v>4.5999999999999999E-2</v>
      </c>
      <c r="N191" s="87">
        <v>4.8800000000013805E-2</v>
      </c>
      <c r="O191" s="83">
        <v>1761040.875</v>
      </c>
      <c r="P191" s="85">
        <v>100.42</v>
      </c>
      <c r="Q191" s="73"/>
      <c r="R191" s="83">
        <v>1768.4372074620001</v>
      </c>
      <c r="S191" s="84">
        <v>4.571638521845227E-3</v>
      </c>
      <c r="T191" s="84">
        <v>3.6001468428518354E-3</v>
      </c>
      <c r="U191" s="84">
        <v>2.925771025542989E-4</v>
      </c>
    </row>
    <row r="192" spans="2:21">
      <c r="B192" s="76" t="s">
        <v>555</v>
      </c>
      <c r="C192" s="73">
        <v>1137975</v>
      </c>
      <c r="D192" s="86" t="s">
        <v>119</v>
      </c>
      <c r="E192" s="86" t="s">
        <v>285</v>
      </c>
      <c r="F192" s="73" t="s">
        <v>556</v>
      </c>
      <c r="G192" s="86" t="s">
        <v>475</v>
      </c>
      <c r="H192" s="73" t="s">
        <v>403</v>
      </c>
      <c r="I192" s="73" t="s">
        <v>289</v>
      </c>
      <c r="J192" s="73"/>
      <c r="K192" s="73">
        <v>2.19</v>
      </c>
      <c r="L192" s="86" t="s">
        <v>131</v>
      </c>
      <c r="M192" s="87">
        <v>4.3499999999999997E-2</v>
      </c>
      <c r="N192" s="87">
        <v>0.19160738228566918</v>
      </c>
      <c r="O192" s="83">
        <v>1.7375999999999999E-2</v>
      </c>
      <c r="P192" s="85">
        <v>73.94</v>
      </c>
      <c r="Q192" s="73"/>
      <c r="R192" s="83">
        <v>1.2679000000000002E-5</v>
      </c>
      <c r="S192" s="84">
        <v>1.668121575373094E-11</v>
      </c>
      <c r="T192" s="84">
        <v>2.5811638449989618E-11</v>
      </c>
      <c r="U192" s="84">
        <v>2.097662878632725E-12</v>
      </c>
    </row>
    <row r="193" spans="2:21">
      <c r="B193" s="76" t="s">
        <v>557</v>
      </c>
      <c r="C193" s="73">
        <v>1143130</v>
      </c>
      <c r="D193" s="86" t="s">
        <v>119</v>
      </c>
      <c r="E193" s="86" t="s">
        <v>285</v>
      </c>
      <c r="F193" s="73" t="s">
        <v>426</v>
      </c>
      <c r="G193" s="86" t="s">
        <v>424</v>
      </c>
      <c r="H193" s="73" t="s">
        <v>406</v>
      </c>
      <c r="I193" s="73" t="s">
        <v>129</v>
      </c>
      <c r="J193" s="73"/>
      <c r="K193" s="83">
        <v>7.849999999998424</v>
      </c>
      <c r="L193" s="86" t="s">
        <v>131</v>
      </c>
      <c r="M193" s="87">
        <v>3.0499999999999999E-2</v>
      </c>
      <c r="N193" s="87">
        <v>4.9399999999993699E-2</v>
      </c>
      <c r="O193" s="83">
        <v>1462900.5761140001</v>
      </c>
      <c r="P193" s="85">
        <v>86.75</v>
      </c>
      <c r="Q193" s="83"/>
      <c r="R193" s="83">
        <v>1269.0662497199999</v>
      </c>
      <c r="S193" s="84">
        <v>2.142930706144389E-3</v>
      </c>
      <c r="T193" s="84">
        <v>2.58353807136658E-3</v>
      </c>
      <c r="U193" s="84">
        <v>2.0995923673501783E-4</v>
      </c>
    </row>
    <row r="194" spans="2:21">
      <c r="B194" s="76" t="s">
        <v>558</v>
      </c>
      <c r="C194" s="73">
        <v>1157601</v>
      </c>
      <c r="D194" s="86" t="s">
        <v>119</v>
      </c>
      <c r="E194" s="86" t="s">
        <v>285</v>
      </c>
      <c r="F194" s="73" t="s">
        <v>426</v>
      </c>
      <c r="G194" s="86" t="s">
        <v>424</v>
      </c>
      <c r="H194" s="73" t="s">
        <v>406</v>
      </c>
      <c r="I194" s="73" t="s">
        <v>129</v>
      </c>
      <c r="J194" s="73"/>
      <c r="K194" s="83">
        <v>3.349999999998591</v>
      </c>
      <c r="L194" s="86" t="s">
        <v>131</v>
      </c>
      <c r="M194" s="87">
        <v>2.9100000000000001E-2</v>
      </c>
      <c r="N194" s="87">
        <v>4.3699999999983703E-2</v>
      </c>
      <c r="O194" s="83">
        <v>855327.57375600014</v>
      </c>
      <c r="P194" s="85">
        <v>95.45</v>
      </c>
      <c r="Q194" s="83"/>
      <c r="R194" s="83">
        <v>816.41016920900006</v>
      </c>
      <c r="S194" s="84">
        <v>1.4255459562600003E-3</v>
      </c>
      <c r="T194" s="84">
        <v>1.6620304530733934E-3</v>
      </c>
      <c r="U194" s="84">
        <v>1.3507006117895583E-4</v>
      </c>
    </row>
    <row r="195" spans="2:21">
      <c r="B195" s="76" t="s">
        <v>559</v>
      </c>
      <c r="C195" s="73">
        <v>1138163</v>
      </c>
      <c r="D195" s="86" t="s">
        <v>119</v>
      </c>
      <c r="E195" s="86" t="s">
        <v>285</v>
      </c>
      <c r="F195" s="73" t="s">
        <v>426</v>
      </c>
      <c r="G195" s="86" t="s">
        <v>424</v>
      </c>
      <c r="H195" s="73" t="s">
        <v>406</v>
      </c>
      <c r="I195" s="73" t="s">
        <v>129</v>
      </c>
      <c r="J195" s="73"/>
      <c r="K195" s="73">
        <v>5.3900009219644307</v>
      </c>
      <c r="L195" s="86" t="s">
        <v>131</v>
      </c>
      <c r="M195" s="87">
        <v>3.95E-2</v>
      </c>
      <c r="N195" s="87">
        <v>4.6600392788578221E-2</v>
      </c>
      <c r="O195" s="83">
        <v>4.6961000000000003E-2</v>
      </c>
      <c r="P195" s="85">
        <v>96.57</v>
      </c>
      <c r="Q195" s="83">
        <v>9.3899999999999992E-7</v>
      </c>
      <c r="R195" s="83">
        <v>4.5317000000000007E-5</v>
      </c>
      <c r="S195" s="84">
        <v>1.9566270273277353E-10</v>
      </c>
      <c r="T195" s="84">
        <v>9.2255384465508282E-11</v>
      </c>
      <c r="U195" s="84">
        <v>7.4974200387253879E-12</v>
      </c>
    </row>
    <row r="196" spans="2:21">
      <c r="B196" s="76" t="s">
        <v>560</v>
      </c>
      <c r="C196" s="73">
        <v>1143122</v>
      </c>
      <c r="D196" s="86" t="s">
        <v>119</v>
      </c>
      <c r="E196" s="86" t="s">
        <v>285</v>
      </c>
      <c r="F196" s="73" t="s">
        <v>426</v>
      </c>
      <c r="G196" s="86" t="s">
        <v>424</v>
      </c>
      <c r="H196" s="73" t="s">
        <v>406</v>
      </c>
      <c r="I196" s="73" t="s">
        <v>129</v>
      </c>
      <c r="J196" s="73"/>
      <c r="K196" s="83">
        <v>7.0899999999981302</v>
      </c>
      <c r="L196" s="86" t="s">
        <v>131</v>
      </c>
      <c r="M196" s="87">
        <v>3.0499999999999999E-2</v>
      </c>
      <c r="N196" s="87">
        <v>4.999999999998838E-2</v>
      </c>
      <c r="O196" s="83">
        <v>1966793.6353470001</v>
      </c>
      <c r="P196" s="85">
        <v>87.6</v>
      </c>
      <c r="Q196" s="83"/>
      <c r="R196" s="83">
        <v>1722.9112246580003</v>
      </c>
      <c r="S196" s="84">
        <v>2.6984093017040729E-3</v>
      </c>
      <c r="T196" s="84">
        <v>3.5074660156401241E-3</v>
      </c>
      <c r="U196" s="84">
        <v>2.8504510759087733E-4</v>
      </c>
    </row>
    <row r="197" spans="2:21">
      <c r="B197" s="76" t="s">
        <v>561</v>
      </c>
      <c r="C197" s="73">
        <v>1182666</v>
      </c>
      <c r="D197" s="86" t="s">
        <v>119</v>
      </c>
      <c r="E197" s="86" t="s">
        <v>285</v>
      </c>
      <c r="F197" s="73" t="s">
        <v>426</v>
      </c>
      <c r="G197" s="86" t="s">
        <v>424</v>
      </c>
      <c r="H197" s="73" t="s">
        <v>406</v>
      </c>
      <c r="I197" s="73" t="s">
        <v>129</v>
      </c>
      <c r="J197" s="73"/>
      <c r="K197" s="83">
        <v>8.7199999999998852</v>
      </c>
      <c r="L197" s="86" t="s">
        <v>131</v>
      </c>
      <c r="M197" s="87">
        <v>2.63E-2</v>
      </c>
      <c r="N197" s="87">
        <v>4.9899999999999133E-2</v>
      </c>
      <c r="O197" s="83">
        <v>2113249.0499999998</v>
      </c>
      <c r="P197" s="85">
        <v>81.97</v>
      </c>
      <c r="Q197" s="83"/>
      <c r="R197" s="83">
        <v>1732.2302462849998</v>
      </c>
      <c r="S197" s="84">
        <v>3.046379445056307E-3</v>
      </c>
      <c r="T197" s="84">
        <v>3.5264374816030351E-3</v>
      </c>
      <c r="U197" s="84">
        <v>2.8658688263087515E-4</v>
      </c>
    </row>
    <row r="198" spans="2:21">
      <c r="B198" s="76" t="s">
        <v>562</v>
      </c>
      <c r="C198" s="73">
        <v>1141647</v>
      </c>
      <c r="D198" s="86" t="s">
        <v>119</v>
      </c>
      <c r="E198" s="86" t="s">
        <v>285</v>
      </c>
      <c r="F198" s="73" t="s">
        <v>563</v>
      </c>
      <c r="G198" s="86" t="s">
        <v>126</v>
      </c>
      <c r="H198" s="73" t="s">
        <v>403</v>
      </c>
      <c r="I198" s="73" t="s">
        <v>289</v>
      </c>
      <c r="J198" s="73"/>
      <c r="K198" s="83">
        <v>0.36000000000492666</v>
      </c>
      <c r="L198" s="86" t="s">
        <v>131</v>
      </c>
      <c r="M198" s="87">
        <v>3.4000000000000002E-2</v>
      </c>
      <c r="N198" s="87">
        <v>3.9599999999310256E-2</v>
      </c>
      <c r="O198" s="83">
        <v>16191.08142</v>
      </c>
      <c r="P198" s="85">
        <v>100.29</v>
      </c>
      <c r="Q198" s="73"/>
      <c r="R198" s="83">
        <v>16.238034997</v>
      </c>
      <c r="S198" s="84">
        <v>1.5416786719611936E-4</v>
      </c>
      <c r="T198" s="84">
        <v>3.3057046177209733E-5</v>
      </c>
      <c r="U198" s="84">
        <v>2.6864834162903972E-6</v>
      </c>
    </row>
    <row r="199" spans="2:21">
      <c r="B199" s="76" t="s">
        <v>564</v>
      </c>
      <c r="C199" s="73">
        <v>1136068</v>
      </c>
      <c r="D199" s="86" t="s">
        <v>119</v>
      </c>
      <c r="E199" s="86" t="s">
        <v>285</v>
      </c>
      <c r="F199" s="73" t="s">
        <v>432</v>
      </c>
      <c r="G199" s="86" t="s">
        <v>424</v>
      </c>
      <c r="H199" s="73" t="s">
        <v>406</v>
      </c>
      <c r="I199" s="73" t="s">
        <v>129</v>
      </c>
      <c r="J199" s="73"/>
      <c r="K199" s="83">
        <v>1.5300000000001464</v>
      </c>
      <c r="L199" s="86" t="s">
        <v>131</v>
      </c>
      <c r="M199" s="87">
        <v>3.9199999999999999E-2</v>
      </c>
      <c r="N199" s="87">
        <v>4.2700000000086495E-2</v>
      </c>
      <c r="O199" s="83">
        <v>134858.97199699999</v>
      </c>
      <c r="P199" s="85">
        <v>101.16</v>
      </c>
      <c r="Q199" s="73"/>
      <c r="R199" s="83">
        <v>136.423340766</v>
      </c>
      <c r="S199" s="84">
        <v>1.404994634569424E-4</v>
      </c>
      <c r="T199" s="84">
        <v>2.7772773467873817E-4</v>
      </c>
      <c r="U199" s="84">
        <v>2.2570406002358285E-5</v>
      </c>
    </row>
    <row r="200" spans="2:21">
      <c r="B200" s="76" t="s">
        <v>565</v>
      </c>
      <c r="C200" s="73">
        <v>1160647</v>
      </c>
      <c r="D200" s="86" t="s">
        <v>119</v>
      </c>
      <c r="E200" s="86" t="s">
        <v>285</v>
      </c>
      <c r="F200" s="73" t="s">
        <v>432</v>
      </c>
      <c r="G200" s="86" t="s">
        <v>424</v>
      </c>
      <c r="H200" s="73" t="s">
        <v>406</v>
      </c>
      <c r="I200" s="73" t="s">
        <v>129</v>
      </c>
      <c r="J200" s="73"/>
      <c r="K200" s="83">
        <v>6.5500000000006908</v>
      </c>
      <c r="L200" s="86" t="s">
        <v>131</v>
      </c>
      <c r="M200" s="87">
        <v>2.64E-2</v>
      </c>
      <c r="N200" s="87">
        <v>4.9100000000005986E-2</v>
      </c>
      <c r="O200" s="83">
        <v>4479576.1796209998</v>
      </c>
      <c r="P200" s="85">
        <v>87.28</v>
      </c>
      <c r="Q200" s="73"/>
      <c r="R200" s="83">
        <v>3909.7740897259996</v>
      </c>
      <c r="S200" s="84">
        <v>2.7378389794802875E-3</v>
      </c>
      <c r="T200" s="84">
        <v>7.9594349100989628E-3</v>
      </c>
      <c r="U200" s="84">
        <v>6.4684817192667255E-4</v>
      </c>
    </row>
    <row r="201" spans="2:21">
      <c r="B201" s="76" t="s">
        <v>566</v>
      </c>
      <c r="C201" s="73">
        <v>1179928</v>
      </c>
      <c r="D201" s="86" t="s">
        <v>119</v>
      </c>
      <c r="E201" s="86" t="s">
        <v>285</v>
      </c>
      <c r="F201" s="73" t="s">
        <v>432</v>
      </c>
      <c r="G201" s="86" t="s">
        <v>424</v>
      </c>
      <c r="H201" s="73" t="s">
        <v>406</v>
      </c>
      <c r="I201" s="73" t="s">
        <v>129</v>
      </c>
      <c r="J201" s="73"/>
      <c r="K201" s="83">
        <v>8.1299999999977839</v>
      </c>
      <c r="L201" s="86" t="s">
        <v>131</v>
      </c>
      <c r="M201" s="87">
        <v>2.5000000000000001E-2</v>
      </c>
      <c r="N201" s="87">
        <v>5.089999999998996E-2</v>
      </c>
      <c r="O201" s="83">
        <v>1770980.2366600002</v>
      </c>
      <c r="P201" s="85">
        <v>82.07</v>
      </c>
      <c r="Q201" s="73"/>
      <c r="R201" s="83">
        <v>1453.4434801940001</v>
      </c>
      <c r="S201" s="84">
        <v>1.3279224968963459E-3</v>
      </c>
      <c r="T201" s="84">
        <v>2.9588893144776537E-3</v>
      </c>
      <c r="U201" s="84">
        <v>2.4046332002474263E-4</v>
      </c>
    </row>
    <row r="202" spans="2:21">
      <c r="B202" s="76" t="s">
        <v>567</v>
      </c>
      <c r="C202" s="73">
        <v>1143411</v>
      </c>
      <c r="D202" s="86" t="s">
        <v>119</v>
      </c>
      <c r="E202" s="86" t="s">
        <v>285</v>
      </c>
      <c r="F202" s="73" t="s">
        <v>548</v>
      </c>
      <c r="G202" s="86" t="s">
        <v>424</v>
      </c>
      <c r="H202" s="73" t="s">
        <v>406</v>
      </c>
      <c r="I202" s="73" t="s">
        <v>129</v>
      </c>
      <c r="J202" s="73"/>
      <c r="K202" s="83">
        <v>5.8599999999983057</v>
      </c>
      <c r="L202" s="86" t="s">
        <v>131</v>
      </c>
      <c r="M202" s="87">
        <v>3.4300000000000004E-2</v>
      </c>
      <c r="N202" s="87">
        <v>4.8899999999988834E-2</v>
      </c>
      <c r="O202" s="83">
        <v>1445833.648058</v>
      </c>
      <c r="P202" s="85">
        <v>92.24</v>
      </c>
      <c r="Q202" s="83"/>
      <c r="R202" s="83">
        <v>1333.6369569409999</v>
      </c>
      <c r="S202" s="84">
        <v>4.7579098593457944E-3</v>
      </c>
      <c r="T202" s="84">
        <v>2.7149897433634716E-3</v>
      </c>
      <c r="U202" s="84">
        <v>2.2064206468553078E-4</v>
      </c>
    </row>
    <row r="203" spans="2:21">
      <c r="B203" s="76" t="s">
        <v>568</v>
      </c>
      <c r="C203" s="73">
        <v>1184191</v>
      </c>
      <c r="D203" s="86" t="s">
        <v>119</v>
      </c>
      <c r="E203" s="86" t="s">
        <v>285</v>
      </c>
      <c r="F203" s="73" t="s">
        <v>548</v>
      </c>
      <c r="G203" s="86" t="s">
        <v>424</v>
      </c>
      <c r="H203" s="73" t="s">
        <v>406</v>
      </c>
      <c r="I203" s="73" t="s">
        <v>129</v>
      </c>
      <c r="J203" s="73"/>
      <c r="K203" s="83">
        <v>7.1100000000008388</v>
      </c>
      <c r="L203" s="86" t="s">
        <v>131</v>
      </c>
      <c r="M203" s="87">
        <v>2.98E-2</v>
      </c>
      <c r="N203" s="87">
        <v>4.9800000000011189E-2</v>
      </c>
      <c r="O203" s="83">
        <v>1146766.3372549999</v>
      </c>
      <c r="P203" s="85">
        <v>87.28</v>
      </c>
      <c r="Q203" s="83"/>
      <c r="R203" s="83">
        <v>1000.897659156</v>
      </c>
      <c r="S203" s="84">
        <v>2.9213837876634562E-3</v>
      </c>
      <c r="T203" s="84">
        <v>2.0376061600737923E-3</v>
      </c>
      <c r="U203" s="84">
        <v>1.6559238622304052E-4</v>
      </c>
    </row>
    <row r="204" spans="2:21">
      <c r="B204" s="76" t="s">
        <v>569</v>
      </c>
      <c r="C204" s="73">
        <v>1139815</v>
      </c>
      <c r="D204" s="86" t="s">
        <v>119</v>
      </c>
      <c r="E204" s="86" t="s">
        <v>285</v>
      </c>
      <c r="F204" s="73" t="s">
        <v>444</v>
      </c>
      <c r="G204" s="86" t="s">
        <v>424</v>
      </c>
      <c r="H204" s="73" t="s">
        <v>406</v>
      </c>
      <c r="I204" s="73" t="s">
        <v>129</v>
      </c>
      <c r="J204" s="73"/>
      <c r="K204" s="83">
        <v>2.4600000000001279</v>
      </c>
      <c r="L204" s="86" t="s">
        <v>131</v>
      </c>
      <c r="M204" s="87">
        <v>3.61E-2</v>
      </c>
      <c r="N204" s="87">
        <v>4.2600000000005987E-2</v>
      </c>
      <c r="O204" s="83">
        <v>2975920.6103349994</v>
      </c>
      <c r="P204" s="85">
        <v>100.02</v>
      </c>
      <c r="Q204" s="73"/>
      <c r="R204" s="83">
        <v>2976.5156953969999</v>
      </c>
      <c r="S204" s="84">
        <v>3.8774209906644944E-3</v>
      </c>
      <c r="T204" s="84">
        <v>6.0595273263117583E-3</v>
      </c>
      <c r="U204" s="84">
        <v>4.92446287712119E-4</v>
      </c>
    </row>
    <row r="205" spans="2:21">
      <c r="B205" s="76" t="s">
        <v>570</v>
      </c>
      <c r="C205" s="73">
        <v>1155522</v>
      </c>
      <c r="D205" s="86" t="s">
        <v>119</v>
      </c>
      <c r="E205" s="86" t="s">
        <v>285</v>
      </c>
      <c r="F205" s="73" t="s">
        <v>444</v>
      </c>
      <c r="G205" s="86" t="s">
        <v>424</v>
      </c>
      <c r="H205" s="73" t="s">
        <v>406</v>
      </c>
      <c r="I205" s="73" t="s">
        <v>129</v>
      </c>
      <c r="J205" s="73"/>
      <c r="K205" s="83">
        <v>3.4500000000003608</v>
      </c>
      <c r="L205" s="86" t="s">
        <v>131</v>
      </c>
      <c r="M205" s="87">
        <v>3.3000000000000002E-2</v>
      </c>
      <c r="N205" s="87">
        <v>4.2300000000005042E-2</v>
      </c>
      <c r="O205" s="83">
        <v>990077.09142700001</v>
      </c>
      <c r="P205" s="85">
        <v>98.1</v>
      </c>
      <c r="Q205" s="73"/>
      <c r="R205" s="83">
        <v>971.26562673699993</v>
      </c>
      <c r="S205" s="84">
        <v>3.2109393420584088E-3</v>
      </c>
      <c r="T205" s="84">
        <v>1.9772818989066969E-3</v>
      </c>
      <c r="U205" s="84">
        <v>1.6068994798471115E-4</v>
      </c>
    </row>
    <row r="206" spans="2:21">
      <c r="B206" s="76" t="s">
        <v>571</v>
      </c>
      <c r="C206" s="73">
        <v>1159359</v>
      </c>
      <c r="D206" s="86" t="s">
        <v>119</v>
      </c>
      <c r="E206" s="86" t="s">
        <v>285</v>
      </c>
      <c r="F206" s="73" t="s">
        <v>444</v>
      </c>
      <c r="G206" s="86" t="s">
        <v>424</v>
      </c>
      <c r="H206" s="73" t="s">
        <v>406</v>
      </c>
      <c r="I206" s="73" t="s">
        <v>129</v>
      </c>
      <c r="J206" s="73"/>
      <c r="K206" s="83">
        <v>5.8100000000009464</v>
      </c>
      <c r="L206" s="86" t="s">
        <v>131</v>
      </c>
      <c r="M206" s="87">
        <v>2.6200000000000001E-2</v>
      </c>
      <c r="N206" s="87">
        <v>4.9300000000007997E-2</v>
      </c>
      <c r="O206" s="83">
        <v>2777063.9686520007</v>
      </c>
      <c r="P206" s="85">
        <v>88.29</v>
      </c>
      <c r="Q206" s="73"/>
      <c r="R206" s="83">
        <v>2451.8696854280001</v>
      </c>
      <c r="S206" s="84">
        <v>2.1471684770547439E-3</v>
      </c>
      <c r="T206" s="84">
        <v>4.9914641412380561E-3</v>
      </c>
      <c r="U206" s="84">
        <v>4.0564681933647856E-4</v>
      </c>
    </row>
    <row r="207" spans="2:21">
      <c r="B207" s="76" t="s">
        <v>572</v>
      </c>
      <c r="C207" s="73">
        <v>1139591</v>
      </c>
      <c r="D207" s="86" t="s">
        <v>119</v>
      </c>
      <c r="E207" s="86" t="s">
        <v>285</v>
      </c>
      <c r="F207" s="73" t="s">
        <v>573</v>
      </c>
      <c r="G207" s="86" t="s">
        <v>126</v>
      </c>
      <c r="H207" s="73" t="s">
        <v>403</v>
      </c>
      <c r="I207" s="73" t="s">
        <v>289</v>
      </c>
      <c r="J207" s="73"/>
      <c r="K207" s="83">
        <v>0.79000000000082138</v>
      </c>
      <c r="L207" s="86" t="s">
        <v>131</v>
      </c>
      <c r="M207" s="87">
        <v>2.4E-2</v>
      </c>
      <c r="N207" s="87">
        <v>4.2099999999882301E-2</v>
      </c>
      <c r="O207" s="83">
        <v>184809.86820299999</v>
      </c>
      <c r="P207" s="85">
        <v>98.83</v>
      </c>
      <c r="Q207" s="73"/>
      <c r="R207" s="83">
        <v>182.64759271499997</v>
      </c>
      <c r="S207" s="84">
        <v>1.3244716496931452E-3</v>
      </c>
      <c r="T207" s="84">
        <v>3.7183008335992874E-4</v>
      </c>
      <c r="U207" s="84">
        <v>3.0217925318233638E-5</v>
      </c>
    </row>
    <row r="208" spans="2:21">
      <c r="B208" s="76" t="s">
        <v>574</v>
      </c>
      <c r="C208" s="73">
        <v>1141829</v>
      </c>
      <c r="D208" s="86" t="s">
        <v>119</v>
      </c>
      <c r="E208" s="86" t="s">
        <v>285</v>
      </c>
      <c r="F208" s="73" t="s">
        <v>573</v>
      </c>
      <c r="G208" s="86" t="s">
        <v>126</v>
      </c>
      <c r="H208" s="73" t="s">
        <v>403</v>
      </c>
      <c r="I208" s="73" t="s">
        <v>289</v>
      </c>
      <c r="J208" s="73"/>
      <c r="K208" s="83">
        <v>2.7900000000013785</v>
      </c>
      <c r="L208" s="86" t="s">
        <v>131</v>
      </c>
      <c r="M208" s="87">
        <v>2.3E-2</v>
      </c>
      <c r="N208" s="87">
        <v>4.56000000000173E-2</v>
      </c>
      <c r="O208" s="83">
        <v>1171459.053416</v>
      </c>
      <c r="P208" s="85">
        <v>94.76</v>
      </c>
      <c r="Q208" s="73"/>
      <c r="R208" s="83">
        <v>1110.074599093</v>
      </c>
      <c r="S208" s="84">
        <v>3.1042577200692304E-3</v>
      </c>
      <c r="T208" s="84">
        <v>2.2598662516212387E-3</v>
      </c>
      <c r="U208" s="84">
        <v>1.8365504211929095E-4</v>
      </c>
    </row>
    <row r="209" spans="2:21">
      <c r="B209" s="76" t="s">
        <v>575</v>
      </c>
      <c r="C209" s="73">
        <v>1173566</v>
      </c>
      <c r="D209" s="86" t="s">
        <v>119</v>
      </c>
      <c r="E209" s="86" t="s">
        <v>285</v>
      </c>
      <c r="F209" s="73" t="s">
        <v>573</v>
      </c>
      <c r="G209" s="86" t="s">
        <v>126</v>
      </c>
      <c r="H209" s="73" t="s">
        <v>403</v>
      </c>
      <c r="I209" s="73" t="s">
        <v>289</v>
      </c>
      <c r="J209" s="73"/>
      <c r="K209" s="83">
        <v>2.8199999999998018</v>
      </c>
      <c r="L209" s="86" t="s">
        <v>131</v>
      </c>
      <c r="M209" s="87">
        <v>2.1499999999999998E-2</v>
      </c>
      <c r="N209" s="87">
        <v>5.0300000000000324E-2</v>
      </c>
      <c r="O209" s="83">
        <v>622311.85550900002</v>
      </c>
      <c r="P209" s="85">
        <v>92.39</v>
      </c>
      <c r="Q209" s="83">
        <v>30.511926865</v>
      </c>
      <c r="R209" s="83">
        <v>605.46585026600007</v>
      </c>
      <c r="S209" s="84">
        <v>1.0587725909034645E-3</v>
      </c>
      <c r="T209" s="84">
        <v>1.2325944964809165E-3</v>
      </c>
      <c r="U209" s="84">
        <v>1.0017061585162772E-4</v>
      </c>
    </row>
    <row r="210" spans="2:21">
      <c r="B210" s="76" t="s">
        <v>576</v>
      </c>
      <c r="C210" s="73">
        <v>1136464</v>
      </c>
      <c r="D210" s="86" t="s">
        <v>119</v>
      </c>
      <c r="E210" s="86" t="s">
        <v>285</v>
      </c>
      <c r="F210" s="73" t="s">
        <v>573</v>
      </c>
      <c r="G210" s="86" t="s">
        <v>126</v>
      </c>
      <c r="H210" s="73" t="s">
        <v>403</v>
      </c>
      <c r="I210" s="73" t="s">
        <v>289</v>
      </c>
      <c r="J210" s="73"/>
      <c r="K210" s="83">
        <v>1.8399999999997927</v>
      </c>
      <c r="L210" s="86" t="s">
        <v>131</v>
      </c>
      <c r="M210" s="87">
        <v>2.75E-2</v>
      </c>
      <c r="N210" s="87">
        <v>4.3099999999991069E-2</v>
      </c>
      <c r="O210" s="83">
        <v>787372.45521200006</v>
      </c>
      <c r="P210" s="85">
        <v>98.16</v>
      </c>
      <c r="Q210" s="73"/>
      <c r="R210" s="83">
        <v>772.88477579900018</v>
      </c>
      <c r="S210" s="84">
        <v>3.1648346609543625E-3</v>
      </c>
      <c r="T210" s="84">
        <v>1.5734223831867715E-3</v>
      </c>
      <c r="U210" s="84">
        <v>1.2786905147519037E-4</v>
      </c>
    </row>
    <row r="211" spans="2:21">
      <c r="B211" s="76" t="s">
        <v>577</v>
      </c>
      <c r="C211" s="73">
        <v>1161678</v>
      </c>
      <c r="D211" s="86" t="s">
        <v>119</v>
      </c>
      <c r="E211" s="86" t="s">
        <v>285</v>
      </c>
      <c r="F211" s="73" t="s">
        <v>448</v>
      </c>
      <c r="G211" s="86" t="s">
        <v>127</v>
      </c>
      <c r="H211" s="73" t="s">
        <v>449</v>
      </c>
      <c r="I211" s="73" t="s">
        <v>289</v>
      </c>
      <c r="J211" s="73"/>
      <c r="K211" s="83">
        <v>2.3800000000021639</v>
      </c>
      <c r="L211" s="86" t="s">
        <v>131</v>
      </c>
      <c r="M211" s="87">
        <v>2.7999999999999997E-2</v>
      </c>
      <c r="N211" s="87">
        <v>5.430000000002936E-2</v>
      </c>
      <c r="O211" s="83">
        <v>687205.11333299999</v>
      </c>
      <c r="P211" s="85">
        <v>94.15</v>
      </c>
      <c r="Q211" s="73"/>
      <c r="R211" s="83">
        <v>647.00359887000002</v>
      </c>
      <c r="S211" s="84">
        <v>1.9764966822267932E-3</v>
      </c>
      <c r="T211" s="84">
        <v>1.3171561613592989E-3</v>
      </c>
      <c r="U211" s="84">
        <v>1.070427818985233E-4</v>
      </c>
    </row>
    <row r="212" spans="2:21">
      <c r="B212" s="76" t="s">
        <v>578</v>
      </c>
      <c r="C212" s="73">
        <v>7390149</v>
      </c>
      <c r="D212" s="86" t="s">
        <v>119</v>
      </c>
      <c r="E212" s="86" t="s">
        <v>285</v>
      </c>
      <c r="F212" s="73" t="s">
        <v>579</v>
      </c>
      <c r="G212" s="86" t="s">
        <v>458</v>
      </c>
      <c r="H212" s="73" t="s">
        <v>453</v>
      </c>
      <c r="I212" s="73" t="s">
        <v>129</v>
      </c>
      <c r="J212" s="73"/>
      <c r="K212" s="83">
        <v>1.9199999999999997</v>
      </c>
      <c r="L212" s="86" t="s">
        <v>131</v>
      </c>
      <c r="M212" s="87">
        <v>0.04</v>
      </c>
      <c r="N212" s="87">
        <v>4.320000000037081E-2</v>
      </c>
      <c r="O212" s="83">
        <v>27108.821272000001</v>
      </c>
      <c r="P212" s="85">
        <v>99.48</v>
      </c>
      <c r="Q212" s="73"/>
      <c r="R212" s="83">
        <v>26.967855350000001</v>
      </c>
      <c r="S212" s="84">
        <v>1.0287384362552023E-4</v>
      </c>
      <c r="T212" s="84">
        <v>5.4900586171292541E-5</v>
      </c>
      <c r="U212" s="84">
        <v>4.461666462972784E-6</v>
      </c>
    </row>
    <row r="213" spans="2:21">
      <c r="B213" s="76" t="s">
        <v>580</v>
      </c>
      <c r="C213" s="73">
        <v>7390222</v>
      </c>
      <c r="D213" s="86" t="s">
        <v>119</v>
      </c>
      <c r="E213" s="86" t="s">
        <v>285</v>
      </c>
      <c r="F213" s="73" t="s">
        <v>579</v>
      </c>
      <c r="G213" s="86" t="s">
        <v>458</v>
      </c>
      <c r="H213" s="73" t="s">
        <v>449</v>
      </c>
      <c r="I213" s="73" t="s">
        <v>289</v>
      </c>
      <c r="J213" s="73"/>
      <c r="K213" s="83">
        <v>3.5400000000021463</v>
      </c>
      <c r="L213" s="86" t="s">
        <v>131</v>
      </c>
      <c r="M213" s="87">
        <v>0.04</v>
      </c>
      <c r="N213" s="87">
        <v>4.7100000000042413E-2</v>
      </c>
      <c r="O213" s="83">
        <v>196581.823003</v>
      </c>
      <c r="P213" s="85">
        <v>99.55</v>
      </c>
      <c r="Q213" s="73"/>
      <c r="R213" s="83">
        <v>195.697202627</v>
      </c>
      <c r="S213" s="84">
        <v>3.5959278297318899E-4</v>
      </c>
      <c r="T213" s="84">
        <v>3.9839620158391685E-4</v>
      </c>
      <c r="U213" s="84">
        <v>3.2376903336455906E-5</v>
      </c>
    </row>
    <row r="214" spans="2:21">
      <c r="B214" s="76" t="s">
        <v>581</v>
      </c>
      <c r="C214" s="73">
        <v>1141191</v>
      </c>
      <c r="D214" s="86" t="s">
        <v>119</v>
      </c>
      <c r="E214" s="86" t="s">
        <v>285</v>
      </c>
      <c r="F214" s="73" t="s">
        <v>582</v>
      </c>
      <c r="G214" s="86" t="s">
        <v>486</v>
      </c>
      <c r="H214" s="73" t="s">
        <v>453</v>
      </c>
      <c r="I214" s="73" t="s">
        <v>129</v>
      </c>
      <c r="J214" s="73"/>
      <c r="K214" s="83">
        <v>1.2700000000052782</v>
      </c>
      <c r="L214" s="86" t="s">
        <v>131</v>
      </c>
      <c r="M214" s="87">
        <v>3.0499999999999999E-2</v>
      </c>
      <c r="N214" s="87">
        <v>4.8900000000369488E-2</v>
      </c>
      <c r="O214" s="83">
        <v>71673.677041000003</v>
      </c>
      <c r="P214" s="85">
        <v>97.8</v>
      </c>
      <c r="Q214" s="83"/>
      <c r="R214" s="83">
        <v>70.096856068999998</v>
      </c>
      <c r="S214" s="84">
        <v>6.4067288244206572E-4</v>
      </c>
      <c r="T214" s="84">
        <v>1.4270168825096524E-4</v>
      </c>
      <c r="U214" s="84">
        <v>1.1597095424308093E-5</v>
      </c>
    </row>
    <row r="215" spans="2:21">
      <c r="B215" s="76" t="s">
        <v>583</v>
      </c>
      <c r="C215" s="73">
        <v>1168368</v>
      </c>
      <c r="D215" s="86" t="s">
        <v>119</v>
      </c>
      <c r="E215" s="86" t="s">
        <v>285</v>
      </c>
      <c r="F215" s="73" t="s">
        <v>582</v>
      </c>
      <c r="G215" s="86" t="s">
        <v>486</v>
      </c>
      <c r="H215" s="73" t="s">
        <v>453</v>
      </c>
      <c r="I215" s="73" t="s">
        <v>129</v>
      </c>
      <c r="J215" s="73"/>
      <c r="K215" s="83">
        <v>3.3899999999987318</v>
      </c>
      <c r="L215" s="86" t="s">
        <v>131</v>
      </c>
      <c r="M215" s="87">
        <v>2.58E-2</v>
      </c>
      <c r="N215" s="87">
        <v>5.5199999999983082E-2</v>
      </c>
      <c r="O215" s="83">
        <v>625039.69420499995</v>
      </c>
      <c r="P215" s="85">
        <v>90.83</v>
      </c>
      <c r="Q215" s="83"/>
      <c r="R215" s="83">
        <v>567.72355424800003</v>
      </c>
      <c r="S215" s="84">
        <v>2.0660078807575983E-3</v>
      </c>
      <c r="T215" s="84">
        <v>1.1557595332275766E-3</v>
      </c>
      <c r="U215" s="84">
        <v>9.3926384184199192E-5</v>
      </c>
    </row>
    <row r="216" spans="2:21">
      <c r="B216" s="76" t="s">
        <v>584</v>
      </c>
      <c r="C216" s="73">
        <v>2380046</v>
      </c>
      <c r="D216" s="86" t="s">
        <v>119</v>
      </c>
      <c r="E216" s="86" t="s">
        <v>285</v>
      </c>
      <c r="F216" s="73" t="s">
        <v>585</v>
      </c>
      <c r="G216" s="86" t="s">
        <v>127</v>
      </c>
      <c r="H216" s="73" t="s">
        <v>449</v>
      </c>
      <c r="I216" s="73" t="s">
        <v>289</v>
      </c>
      <c r="J216" s="73"/>
      <c r="K216" s="83">
        <v>1.2299999999998743</v>
      </c>
      <c r="L216" s="86" t="s">
        <v>131</v>
      </c>
      <c r="M216" s="87">
        <v>2.9500000000000002E-2</v>
      </c>
      <c r="N216" s="87">
        <v>4.2999999999987437E-2</v>
      </c>
      <c r="O216" s="83">
        <v>323584.45118839451</v>
      </c>
      <c r="P216" s="85">
        <v>98.43</v>
      </c>
      <c r="Q216" s="83"/>
      <c r="R216" s="83">
        <v>318.50417534800005</v>
      </c>
      <c r="S216" s="84">
        <v>4.524411402741335E-3</v>
      </c>
      <c r="T216" s="84">
        <v>6.4840402388947644E-4</v>
      </c>
      <c r="U216" s="84">
        <v>5.269456465943906E-5</v>
      </c>
    </row>
    <row r="217" spans="2:21">
      <c r="B217" s="76" t="s">
        <v>586</v>
      </c>
      <c r="C217" s="73">
        <v>1147495</v>
      </c>
      <c r="D217" s="86" t="s">
        <v>119</v>
      </c>
      <c r="E217" s="86" t="s">
        <v>285</v>
      </c>
      <c r="F217" s="73" t="s">
        <v>587</v>
      </c>
      <c r="G217" s="86" t="s">
        <v>475</v>
      </c>
      <c r="H217" s="73" t="s">
        <v>449</v>
      </c>
      <c r="I217" s="73" t="s">
        <v>289</v>
      </c>
      <c r="J217" s="73"/>
      <c r="K217" s="73">
        <v>1.82</v>
      </c>
      <c r="L217" s="86" t="s">
        <v>131</v>
      </c>
      <c r="M217" s="87">
        <v>3.9E-2</v>
      </c>
      <c r="N217" s="87">
        <v>6.7898695179412827E-2</v>
      </c>
      <c r="O217" s="83">
        <v>1.1504999999999998E-2</v>
      </c>
      <c r="P217" s="85">
        <v>95.46</v>
      </c>
      <c r="Q217" s="73"/>
      <c r="R217" s="83">
        <v>1.1036000000000001E-5</v>
      </c>
      <c r="S217" s="84">
        <v>2.8473888664496657E-11</v>
      </c>
      <c r="T217" s="84">
        <v>2.2466854005369935E-11</v>
      </c>
      <c r="U217" s="84">
        <v>1.825838593626528E-12</v>
      </c>
    </row>
    <row r="218" spans="2:21">
      <c r="B218" s="76" t="s">
        <v>588</v>
      </c>
      <c r="C218" s="73">
        <v>1132505</v>
      </c>
      <c r="D218" s="86" t="s">
        <v>119</v>
      </c>
      <c r="E218" s="86" t="s">
        <v>285</v>
      </c>
      <c r="F218" s="73" t="s">
        <v>471</v>
      </c>
      <c r="G218" s="86" t="s">
        <v>320</v>
      </c>
      <c r="H218" s="73" t="s">
        <v>449</v>
      </c>
      <c r="I218" s="73" t="s">
        <v>289</v>
      </c>
      <c r="J218" s="73"/>
      <c r="K218" s="73">
        <v>1.3700001897698091</v>
      </c>
      <c r="L218" s="86" t="s">
        <v>131</v>
      </c>
      <c r="M218" s="87">
        <v>4.9000000000000002E-2</v>
      </c>
      <c r="N218" s="87">
        <v>4.5099704138086588E-2</v>
      </c>
      <c r="O218" s="83">
        <v>7.4667999999999998E-2</v>
      </c>
      <c r="P218" s="85">
        <v>101.03</v>
      </c>
      <c r="Q218" s="73"/>
      <c r="R218" s="83">
        <v>7.5372999999999998E-5</v>
      </c>
      <c r="S218" s="84">
        <v>1.0749815527101616E-10</v>
      </c>
      <c r="T218" s="84">
        <v>1.5344274981394962E-10</v>
      </c>
      <c r="U218" s="84">
        <v>1.2470001116112023E-11</v>
      </c>
    </row>
    <row r="219" spans="2:21">
      <c r="B219" s="76" t="s">
        <v>589</v>
      </c>
      <c r="C219" s="73">
        <v>1162817</v>
      </c>
      <c r="D219" s="86" t="s">
        <v>119</v>
      </c>
      <c r="E219" s="86" t="s">
        <v>285</v>
      </c>
      <c r="F219" s="73" t="s">
        <v>471</v>
      </c>
      <c r="G219" s="86" t="s">
        <v>320</v>
      </c>
      <c r="H219" s="73" t="s">
        <v>449</v>
      </c>
      <c r="I219" s="73" t="s">
        <v>289</v>
      </c>
      <c r="J219" s="73"/>
      <c r="K219" s="83">
        <v>5.3800000000009121</v>
      </c>
      <c r="L219" s="86" t="s">
        <v>131</v>
      </c>
      <c r="M219" s="87">
        <v>2.4300000000000002E-2</v>
      </c>
      <c r="N219" s="87">
        <v>5.0500000000011813E-2</v>
      </c>
      <c r="O219" s="83">
        <v>2808341.1581779998</v>
      </c>
      <c r="P219" s="85">
        <v>87.42</v>
      </c>
      <c r="Q219" s="73"/>
      <c r="R219" s="83">
        <v>2455.0518405019998</v>
      </c>
      <c r="S219" s="84">
        <v>1.9174603279209894E-3</v>
      </c>
      <c r="T219" s="84">
        <v>4.9979423048362795E-3</v>
      </c>
      <c r="U219" s="84">
        <v>4.0617328739963671E-4</v>
      </c>
    </row>
    <row r="220" spans="2:21">
      <c r="B220" s="76" t="s">
        <v>590</v>
      </c>
      <c r="C220" s="73">
        <v>1141415</v>
      </c>
      <c r="D220" s="86" t="s">
        <v>119</v>
      </c>
      <c r="E220" s="86" t="s">
        <v>285</v>
      </c>
      <c r="F220" s="73" t="s">
        <v>591</v>
      </c>
      <c r="G220" s="86" t="s">
        <v>155</v>
      </c>
      <c r="H220" s="73" t="s">
        <v>449</v>
      </c>
      <c r="I220" s="73" t="s">
        <v>289</v>
      </c>
      <c r="J220" s="73"/>
      <c r="K220" s="83">
        <v>0.96999999999959796</v>
      </c>
      <c r="L220" s="86" t="s">
        <v>131</v>
      </c>
      <c r="M220" s="87">
        <v>2.1600000000000001E-2</v>
      </c>
      <c r="N220" s="87">
        <v>4.169999999998257E-2</v>
      </c>
      <c r="O220" s="83">
        <v>760193.08781699999</v>
      </c>
      <c r="P220" s="85">
        <v>98.16</v>
      </c>
      <c r="Q220" s="73"/>
      <c r="R220" s="83">
        <v>746.20553509000001</v>
      </c>
      <c r="S220" s="84">
        <v>2.9717909844048629E-3</v>
      </c>
      <c r="T220" s="84">
        <v>1.5191093525612524E-3</v>
      </c>
      <c r="U220" s="84">
        <v>1.2345513453652197E-4</v>
      </c>
    </row>
    <row r="221" spans="2:21">
      <c r="B221" s="76" t="s">
        <v>592</v>
      </c>
      <c r="C221" s="73">
        <v>1156397</v>
      </c>
      <c r="D221" s="86" t="s">
        <v>119</v>
      </c>
      <c r="E221" s="86" t="s">
        <v>285</v>
      </c>
      <c r="F221" s="73" t="s">
        <v>591</v>
      </c>
      <c r="G221" s="86" t="s">
        <v>155</v>
      </c>
      <c r="H221" s="73" t="s">
        <v>449</v>
      </c>
      <c r="I221" s="73" t="s">
        <v>289</v>
      </c>
      <c r="J221" s="73"/>
      <c r="K221" s="83">
        <v>3.0199999999989724</v>
      </c>
      <c r="L221" s="86" t="s">
        <v>131</v>
      </c>
      <c r="M221" s="87">
        <v>0.04</v>
      </c>
      <c r="N221" s="87">
        <v>4.6199999999980389E-2</v>
      </c>
      <c r="O221" s="83">
        <v>1068364.7975000001</v>
      </c>
      <c r="P221" s="85">
        <v>100.2</v>
      </c>
      <c r="Q221" s="73"/>
      <c r="R221" s="83">
        <v>1070.501491405</v>
      </c>
      <c r="S221" s="84">
        <v>1.39518538294308E-3</v>
      </c>
      <c r="T221" s="84">
        <v>2.1793041609212498E-3</v>
      </c>
      <c r="U221" s="84">
        <v>1.7710791387658627E-4</v>
      </c>
    </row>
    <row r="222" spans="2:21">
      <c r="B222" s="76" t="s">
        <v>593</v>
      </c>
      <c r="C222" s="73">
        <v>1136134</v>
      </c>
      <c r="D222" s="86" t="s">
        <v>119</v>
      </c>
      <c r="E222" s="86" t="s">
        <v>285</v>
      </c>
      <c r="F222" s="73" t="s">
        <v>594</v>
      </c>
      <c r="G222" s="86" t="s">
        <v>595</v>
      </c>
      <c r="H222" s="73" t="s">
        <v>449</v>
      </c>
      <c r="I222" s="73" t="s">
        <v>289</v>
      </c>
      <c r="J222" s="73"/>
      <c r="K222" s="73">
        <v>1.6899986472567534</v>
      </c>
      <c r="L222" s="86" t="s">
        <v>131</v>
      </c>
      <c r="M222" s="87">
        <v>3.3500000000000002E-2</v>
      </c>
      <c r="N222" s="87">
        <v>4.3900333918161748E-2</v>
      </c>
      <c r="O222" s="83">
        <v>7.1146000000000001E-2</v>
      </c>
      <c r="P222" s="85">
        <v>99.16</v>
      </c>
      <c r="Q222" s="73"/>
      <c r="R222" s="83">
        <v>7.0675999999999999E-5</v>
      </c>
      <c r="S222" s="84">
        <v>3.4511495423756112E-10</v>
      </c>
      <c r="T222" s="84">
        <v>1.4388069714421215E-10</v>
      </c>
      <c r="U222" s="84">
        <v>1.1692911239864851E-11</v>
      </c>
    </row>
    <row r="223" spans="2:21">
      <c r="B223" s="76" t="s">
        <v>596</v>
      </c>
      <c r="C223" s="73">
        <v>1141951</v>
      </c>
      <c r="D223" s="86" t="s">
        <v>119</v>
      </c>
      <c r="E223" s="86" t="s">
        <v>285</v>
      </c>
      <c r="F223" s="73" t="s">
        <v>594</v>
      </c>
      <c r="G223" s="86" t="s">
        <v>595</v>
      </c>
      <c r="H223" s="73" t="s">
        <v>449</v>
      </c>
      <c r="I223" s="73" t="s">
        <v>289</v>
      </c>
      <c r="J223" s="73"/>
      <c r="K223" s="73">
        <v>3.6400006412221693</v>
      </c>
      <c r="L223" s="86" t="s">
        <v>131</v>
      </c>
      <c r="M223" s="87">
        <v>2.6200000000000001E-2</v>
      </c>
      <c r="N223" s="87">
        <v>4.7900066012222908E-2</v>
      </c>
      <c r="O223" s="83">
        <v>0.100027</v>
      </c>
      <c r="P223" s="85">
        <v>93.8</v>
      </c>
      <c r="Q223" s="73"/>
      <c r="R223" s="83">
        <v>9.3922E-5</v>
      </c>
      <c r="S223" s="84">
        <v>1.7496138127230987E-10</v>
      </c>
      <c r="T223" s="84">
        <v>1.9120440937770522E-10</v>
      </c>
      <c r="U223" s="84">
        <v>1.5538819535211197E-11</v>
      </c>
    </row>
    <row r="224" spans="2:21">
      <c r="B224" s="76" t="s">
        <v>597</v>
      </c>
      <c r="C224" s="73">
        <v>7150410</v>
      </c>
      <c r="D224" s="86" t="s">
        <v>119</v>
      </c>
      <c r="E224" s="86" t="s">
        <v>285</v>
      </c>
      <c r="F224" s="73" t="s">
        <v>598</v>
      </c>
      <c r="G224" s="86" t="s">
        <v>486</v>
      </c>
      <c r="H224" s="73" t="s">
        <v>476</v>
      </c>
      <c r="I224" s="73" t="s">
        <v>129</v>
      </c>
      <c r="J224" s="73"/>
      <c r="K224" s="73">
        <v>2.5700008683218218</v>
      </c>
      <c r="L224" s="86" t="s">
        <v>131</v>
      </c>
      <c r="M224" s="87">
        <v>2.9500000000000002E-2</v>
      </c>
      <c r="N224" s="87">
        <v>5.1300181547659668E-2</v>
      </c>
      <c r="O224" s="83">
        <v>6.0580000000000002E-2</v>
      </c>
      <c r="P224" s="85">
        <v>94.75</v>
      </c>
      <c r="Q224" s="83">
        <v>1.808E-5</v>
      </c>
      <c r="R224" s="83">
        <v>7.3259000000000011E-5</v>
      </c>
      <c r="S224" s="84">
        <v>3.2889084541521451E-10</v>
      </c>
      <c r="T224" s="84">
        <v>1.4913911359001417E-10</v>
      </c>
      <c r="U224" s="84">
        <v>1.2120252766444893E-11</v>
      </c>
    </row>
    <row r="225" spans="2:21">
      <c r="B225" s="76" t="s">
        <v>599</v>
      </c>
      <c r="C225" s="73">
        <v>7150444</v>
      </c>
      <c r="D225" s="86" t="s">
        <v>119</v>
      </c>
      <c r="E225" s="86" t="s">
        <v>285</v>
      </c>
      <c r="F225" s="73" t="s">
        <v>598</v>
      </c>
      <c r="G225" s="86" t="s">
        <v>486</v>
      </c>
      <c r="H225" s="73" t="s">
        <v>476</v>
      </c>
      <c r="I225" s="73" t="s">
        <v>129</v>
      </c>
      <c r="J225" s="73"/>
      <c r="K225" s="73">
        <v>3.8900012831632096</v>
      </c>
      <c r="L225" s="86" t="s">
        <v>131</v>
      </c>
      <c r="M225" s="87">
        <v>2.5499999999999998E-2</v>
      </c>
      <c r="N225" s="87">
        <v>5.6100092625306776E-2</v>
      </c>
      <c r="O225" s="83">
        <v>0.11740299999999999</v>
      </c>
      <c r="P225" s="85">
        <v>89.16</v>
      </c>
      <c r="Q225" s="83">
        <v>1.409E-6</v>
      </c>
      <c r="R225" s="83">
        <v>1.0472299999999998E-4</v>
      </c>
      <c r="S225" s="84">
        <v>2.0162290267736006E-10</v>
      </c>
      <c r="T225" s="84">
        <v>2.1319285538277955E-10</v>
      </c>
      <c r="U225" s="84">
        <v>1.7325778818444259E-11</v>
      </c>
    </row>
    <row r="226" spans="2:21">
      <c r="B226" s="76" t="s">
        <v>600</v>
      </c>
      <c r="C226" s="73">
        <v>1155878</v>
      </c>
      <c r="D226" s="86" t="s">
        <v>119</v>
      </c>
      <c r="E226" s="86" t="s">
        <v>285</v>
      </c>
      <c r="F226" s="73" t="s">
        <v>601</v>
      </c>
      <c r="G226" s="86" t="s">
        <v>424</v>
      </c>
      <c r="H226" s="73" t="s">
        <v>476</v>
      </c>
      <c r="I226" s="73" t="s">
        <v>129</v>
      </c>
      <c r="J226" s="73"/>
      <c r="K226" s="83">
        <v>2.7599999999978651</v>
      </c>
      <c r="L226" s="86" t="s">
        <v>131</v>
      </c>
      <c r="M226" s="87">
        <v>3.27E-2</v>
      </c>
      <c r="N226" s="87">
        <v>4.7999999999976659E-2</v>
      </c>
      <c r="O226" s="83">
        <v>621611.83236899995</v>
      </c>
      <c r="P226" s="85">
        <v>96.46</v>
      </c>
      <c r="Q226" s="73"/>
      <c r="R226" s="83">
        <v>599.60677335300011</v>
      </c>
      <c r="S226" s="84">
        <v>1.9696629277867377E-3</v>
      </c>
      <c r="T226" s="84">
        <v>1.2206667123552729E-3</v>
      </c>
      <c r="U226" s="84">
        <v>9.9201267468990764E-5</v>
      </c>
    </row>
    <row r="227" spans="2:21">
      <c r="B227" s="76" t="s">
        <v>602</v>
      </c>
      <c r="C227" s="73">
        <v>1191832</v>
      </c>
      <c r="D227" s="86" t="s">
        <v>119</v>
      </c>
      <c r="E227" s="86" t="s">
        <v>285</v>
      </c>
      <c r="F227" s="73" t="s">
        <v>478</v>
      </c>
      <c r="G227" s="86" t="s">
        <v>127</v>
      </c>
      <c r="H227" s="73" t="s">
        <v>479</v>
      </c>
      <c r="I227" s="73" t="s">
        <v>289</v>
      </c>
      <c r="J227" s="73"/>
      <c r="K227" s="83">
        <v>2.7999999999995149</v>
      </c>
      <c r="L227" s="86" t="s">
        <v>131</v>
      </c>
      <c r="M227" s="87">
        <v>0.05</v>
      </c>
      <c r="N227" s="87">
        <v>6.049999999998102E-2</v>
      </c>
      <c r="O227" s="83">
        <v>1242214.7526799999</v>
      </c>
      <c r="P227" s="85">
        <v>99.65</v>
      </c>
      <c r="Q227" s="73"/>
      <c r="R227" s="83">
        <v>1237.867029927</v>
      </c>
      <c r="S227" s="84">
        <v>5.7926152385659926E-3</v>
      </c>
      <c r="T227" s="84">
        <v>2.5200233634859372E-3</v>
      </c>
      <c r="U227" s="84">
        <v>2.0479751694622698E-4</v>
      </c>
    </row>
    <row r="228" spans="2:21">
      <c r="B228" s="76" t="s">
        <v>603</v>
      </c>
      <c r="C228" s="73">
        <v>7200249</v>
      </c>
      <c r="D228" s="86" t="s">
        <v>119</v>
      </c>
      <c r="E228" s="86" t="s">
        <v>285</v>
      </c>
      <c r="F228" s="73" t="s">
        <v>604</v>
      </c>
      <c r="G228" s="86" t="s">
        <v>522</v>
      </c>
      <c r="H228" s="73" t="s">
        <v>476</v>
      </c>
      <c r="I228" s="73" t="s">
        <v>129</v>
      </c>
      <c r="J228" s="73"/>
      <c r="K228" s="83">
        <v>5.5399999999990373</v>
      </c>
      <c r="L228" s="86" t="s">
        <v>131</v>
      </c>
      <c r="M228" s="87">
        <v>7.4999999999999997E-3</v>
      </c>
      <c r="N228" s="87">
        <v>4.1299999999991066E-2</v>
      </c>
      <c r="O228" s="83">
        <v>1740612.80085</v>
      </c>
      <c r="P228" s="85">
        <v>83.5</v>
      </c>
      <c r="Q228" s="73"/>
      <c r="R228" s="83">
        <v>1453.4116887099999</v>
      </c>
      <c r="S228" s="84">
        <v>3.2743951572002869E-3</v>
      </c>
      <c r="T228" s="84">
        <v>2.9588245940509006E-3</v>
      </c>
      <c r="U228" s="84">
        <v>2.4045806031846895E-4</v>
      </c>
    </row>
    <row r="229" spans="2:21">
      <c r="B229" s="76" t="s">
        <v>605</v>
      </c>
      <c r="C229" s="73">
        <v>7200173</v>
      </c>
      <c r="D229" s="86" t="s">
        <v>119</v>
      </c>
      <c r="E229" s="86" t="s">
        <v>285</v>
      </c>
      <c r="F229" s="73" t="s">
        <v>604</v>
      </c>
      <c r="G229" s="86" t="s">
        <v>522</v>
      </c>
      <c r="H229" s="73" t="s">
        <v>476</v>
      </c>
      <c r="I229" s="73" t="s">
        <v>129</v>
      </c>
      <c r="J229" s="73"/>
      <c r="K229" s="83">
        <v>2.8499999999996057</v>
      </c>
      <c r="L229" s="86" t="s">
        <v>131</v>
      </c>
      <c r="M229" s="87">
        <v>3.4500000000000003E-2</v>
      </c>
      <c r="N229" s="87">
        <v>4.959999999999895E-2</v>
      </c>
      <c r="O229" s="83">
        <v>782612.74117299984</v>
      </c>
      <c r="P229" s="85">
        <v>97.11</v>
      </c>
      <c r="Q229" s="73"/>
      <c r="R229" s="83">
        <v>759.99520669799995</v>
      </c>
      <c r="S229" s="84">
        <v>1.7806788720462624E-3</v>
      </c>
      <c r="T229" s="84">
        <v>1.5471820726408944E-3</v>
      </c>
      <c r="U229" s="84">
        <v>1.2573655122874038E-4</v>
      </c>
    </row>
    <row r="230" spans="2:21">
      <c r="B230" s="76" t="s">
        <v>606</v>
      </c>
      <c r="C230" s="73">
        <v>1168483</v>
      </c>
      <c r="D230" s="86" t="s">
        <v>119</v>
      </c>
      <c r="E230" s="86" t="s">
        <v>285</v>
      </c>
      <c r="F230" s="73" t="s">
        <v>607</v>
      </c>
      <c r="G230" s="86" t="s">
        <v>522</v>
      </c>
      <c r="H230" s="73" t="s">
        <v>476</v>
      </c>
      <c r="I230" s="73" t="s">
        <v>129</v>
      </c>
      <c r="J230" s="73"/>
      <c r="K230" s="83">
        <v>4.5599999999980989</v>
      </c>
      <c r="L230" s="86" t="s">
        <v>131</v>
      </c>
      <c r="M230" s="87">
        <v>2.5000000000000001E-3</v>
      </c>
      <c r="N230" s="87">
        <v>5.9199999999979491E-2</v>
      </c>
      <c r="O230" s="83">
        <v>1026469.141992</v>
      </c>
      <c r="P230" s="85">
        <v>77.900000000000006</v>
      </c>
      <c r="Q230" s="73"/>
      <c r="R230" s="83">
        <v>799.61942754199993</v>
      </c>
      <c r="S230" s="84">
        <v>1.811622871066463E-3</v>
      </c>
      <c r="T230" s="84">
        <v>1.6278482184164185E-3</v>
      </c>
      <c r="U230" s="84">
        <v>1.3229213582998683E-4</v>
      </c>
    </row>
    <row r="231" spans="2:21">
      <c r="B231" s="76" t="s">
        <v>608</v>
      </c>
      <c r="C231" s="73">
        <v>1162825</v>
      </c>
      <c r="D231" s="86" t="s">
        <v>119</v>
      </c>
      <c r="E231" s="86" t="s">
        <v>285</v>
      </c>
      <c r="F231" s="73" t="s">
        <v>609</v>
      </c>
      <c r="G231" s="86" t="s">
        <v>486</v>
      </c>
      <c r="H231" s="73" t="s">
        <v>476</v>
      </c>
      <c r="I231" s="73" t="s">
        <v>129</v>
      </c>
      <c r="J231" s="73"/>
      <c r="K231" s="73">
        <v>3.2200000121581729</v>
      </c>
      <c r="L231" s="86" t="s">
        <v>131</v>
      </c>
      <c r="M231" s="87">
        <v>2.4E-2</v>
      </c>
      <c r="N231" s="87">
        <v>5.3699994508884297E-2</v>
      </c>
      <c r="O231" s="83">
        <v>0.67506600000000005</v>
      </c>
      <c r="P231" s="85">
        <v>91.74</v>
      </c>
      <c r="Q231" s="73"/>
      <c r="R231" s="83">
        <v>6.1918200000000002E-4</v>
      </c>
      <c r="S231" s="84">
        <v>2.5340421851623402E-9</v>
      </c>
      <c r="T231" s="84">
        <v>1.2605175422936723E-9</v>
      </c>
      <c r="U231" s="84">
        <v>1.0243986880018675E-10</v>
      </c>
    </row>
    <row r="232" spans="2:21">
      <c r="B232" s="76" t="s">
        <v>610</v>
      </c>
      <c r="C232" s="73">
        <v>2590388</v>
      </c>
      <c r="D232" s="86" t="s">
        <v>119</v>
      </c>
      <c r="E232" s="86" t="s">
        <v>285</v>
      </c>
      <c r="F232" s="73" t="s">
        <v>611</v>
      </c>
      <c r="G232" s="86" t="s">
        <v>320</v>
      </c>
      <c r="H232" s="73" t="s">
        <v>479</v>
      </c>
      <c r="I232" s="73" t="s">
        <v>289</v>
      </c>
      <c r="J232" s="73"/>
      <c r="K232" s="83">
        <v>0.98000000000527987</v>
      </c>
      <c r="L232" s="86" t="s">
        <v>131</v>
      </c>
      <c r="M232" s="87">
        <v>5.9000000000000004E-2</v>
      </c>
      <c r="N232" s="87">
        <v>4.7499999999956001E-2</v>
      </c>
      <c r="O232" s="83">
        <v>56168.832159000005</v>
      </c>
      <c r="P232" s="85">
        <v>101.16</v>
      </c>
      <c r="Q232" s="83"/>
      <c r="R232" s="83">
        <v>56.820390515</v>
      </c>
      <c r="S232" s="84">
        <v>1.0673342375085669E-4</v>
      </c>
      <c r="T232" s="84">
        <v>1.1567374213742403E-4</v>
      </c>
      <c r="U232" s="84">
        <v>9.4005855298312533E-6</v>
      </c>
    </row>
    <row r="233" spans="2:21">
      <c r="B233" s="76" t="s">
        <v>612</v>
      </c>
      <c r="C233" s="73">
        <v>2590511</v>
      </c>
      <c r="D233" s="86" t="s">
        <v>119</v>
      </c>
      <c r="E233" s="86" t="s">
        <v>285</v>
      </c>
      <c r="F233" s="73" t="s">
        <v>611</v>
      </c>
      <c r="G233" s="86" t="s">
        <v>320</v>
      </c>
      <c r="H233" s="73" t="s">
        <v>479</v>
      </c>
      <c r="I233" s="73" t="s">
        <v>289</v>
      </c>
      <c r="J233" s="73"/>
      <c r="K233" s="73">
        <v>3.5499998050223858</v>
      </c>
      <c r="L233" s="86" t="s">
        <v>131</v>
      </c>
      <c r="M233" s="87">
        <v>2.7000000000000003E-2</v>
      </c>
      <c r="N233" s="87">
        <v>5.4600004053898837E-2</v>
      </c>
      <c r="O233" s="83">
        <v>0.48463800000000001</v>
      </c>
      <c r="P233" s="85">
        <v>91.59</v>
      </c>
      <c r="Q233" s="73"/>
      <c r="R233" s="83">
        <v>4.44017E-4</v>
      </c>
      <c r="S233" s="84">
        <v>6.2964575155455349E-10</v>
      </c>
      <c r="T233" s="84">
        <v>9.039203619882513E-10</v>
      </c>
      <c r="U233" s="84">
        <v>7.3459892608397079E-11</v>
      </c>
    </row>
    <row r="234" spans="2:21">
      <c r="B234" s="76" t="s">
        <v>613</v>
      </c>
      <c r="C234" s="73">
        <v>1132836</v>
      </c>
      <c r="D234" s="86" t="s">
        <v>119</v>
      </c>
      <c r="E234" s="86" t="s">
        <v>285</v>
      </c>
      <c r="F234" s="73" t="s">
        <v>492</v>
      </c>
      <c r="G234" s="86" t="s">
        <v>155</v>
      </c>
      <c r="H234" s="73" t="s">
        <v>479</v>
      </c>
      <c r="I234" s="73" t="s">
        <v>289</v>
      </c>
      <c r="J234" s="73"/>
      <c r="K234" s="83">
        <v>1.4700000000003843</v>
      </c>
      <c r="L234" s="86" t="s">
        <v>131</v>
      </c>
      <c r="M234" s="87">
        <v>4.1399999999999999E-2</v>
      </c>
      <c r="N234" s="87">
        <v>4.710000000012686E-2</v>
      </c>
      <c r="O234" s="83">
        <v>128445.09465299999</v>
      </c>
      <c r="P234" s="85">
        <v>99.2</v>
      </c>
      <c r="Q234" s="83">
        <v>2.6588134079999999</v>
      </c>
      <c r="R234" s="83">
        <v>130.076347285</v>
      </c>
      <c r="S234" s="84">
        <v>3.8037049878435815E-4</v>
      </c>
      <c r="T234" s="84">
        <v>2.6480666038454991E-4</v>
      </c>
      <c r="U234" s="84">
        <v>2.1520334812515427E-5</v>
      </c>
    </row>
    <row r="235" spans="2:21">
      <c r="B235" s="76" t="s">
        <v>614</v>
      </c>
      <c r="C235" s="73">
        <v>1139252</v>
      </c>
      <c r="D235" s="86" t="s">
        <v>119</v>
      </c>
      <c r="E235" s="86" t="s">
        <v>285</v>
      </c>
      <c r="F235" s="73" t="s">
        <v>492</v>
      </c>
      <c r="G235" s="86" t="s">
        <v>155</v>
      </c>
      <c r="H235" s="73" t="s">
        <v>479</v>
      </c>
      <c r="I235" s="73" t="s">
        <v>289</v>
      </c>
      <c r="J235" s="73"/>
      <c r="K235" s="83">
        <v>2.0299999999980822</v>
      </c>
      <c r="L235" s="86" t="s">
        <v>131</v>
      </c>
      <c r="M235" s="87">
        <v>3.5499999999999997E-2</v>
      </c>
      <c r="N235" s="87">
        <v>4.689999999997177E-2</v>
      </c>
      <c r="O235" s="83">
        <v>754284.108641</v>
      </c>
      <c r="P235" s="85">
        <v>99.54</v>
      </c>
      <c r="Q235" s="73"/>
      <c r="R235" s="83">
        <v>750.81436854799995</v>
      </c>
      <c r="S235" s="84">
        <v>1.5163202529431465E-3</v>
      </c>
      <c r="T235" s="84">
        <v>1.528491917660559E-3</v>
      </c>
      <c r="U235" s="84">
        <v>1.2421763779850217E-4</v>
      </c>
    </row>
    <row r="236" spans="2:21">
      <c r="B236" s="76" t="s">
        <v>615</v>
      </c>
      <c r="C236" s="73">
        <v>1143080</v>
      </c>
      <c r="D236" s="86" t="s">
        <v>119</v>
      </c>
      <c r="E236" s="86" t="s">
        <v>285</v>
      </c>
      <c r="F236" s="73" t="s">
        <v>492</v>
      </c>
      <c r="G236" s="86" t="s">
        <v>155</v>
      </c>
      <c r="H236" s="73" t="s">
        <v>479</v>
      </c>
      <c r="I236" s="73" t="s">
        <v>289</v>
      </c>
      <c r="J236" s="73"/>
      <c r="K236" s="83">
        <v>2.4899999999999771</v>
      </c>
      <c r="L236" s="86" t="s">
        <v>131</v>
      </c>
      <c r="M236" s="87">
        <v>2.5000000000000001E-2</v>
      </c>
      <c r="N236" s="87">
        <v>4.9100000000002843E-2</v>
      </c>
      <c r="O236" s="83">
        <v>3168558.1244270001</v>
      </c>
      <c r="P236" s="85">
        <v>96.6</v>
      </c>
      <c r="Q236" s="73"/>
      <c r="R236" s="83">
        <v>3060.8270779429999</v>
      </c>
      <c r="S236" s="84">
        <v>2.3824128417089161E-3</v>
      </c>
      <c r="T236" s="84">
        <v>6.2311666451457448E-3</v>
      </c>
      <c r="U236" s="84">
        <v>5.0639508946406688E-4</v>
      </c>
    </row>
    <row r="237" spans="2:21">
      <c r="B237" s="76" t="s">
        <v>616</v>
      </c>
      <c r="C237" s="73">
        <v>1189190</v>
      </c>
      <c r="D237" s="86" t="s">
        <v>119</v>
      </c>
      <c r="E237" s="86" t="s">
        <v>285</v>
      </c>
      <c r="F237" s="73" t="s">
        <v>492</v>
      </c>
      <c r="G237" s="86" t="s">
        <v>155</v>
      </c>
      <c r="H237" s="73" t="s">
        <v>479</v>
      </c>
      <c r="I237" s="73" t="s">
        <v>289</v>
      </c>
      <c r="J237" s="73"/>
      <c r="K237" s="83">
        <v>4.6599999999994202</v>
      </c>
      <c r="L237" s="86" t="s">
        <v>131</v>
      </c>
      <c r="M237" s="87">
        <v>4.7300000000000002E-2</v>
      </c>
      <c r="N237" s="87">
        <v>5.1999999999994884E-2</v>
      </c>
      <c r="O237" s="83">
        <v>1179991.30843</v>
      </c>
      <c r="P237" s="85">
        <v>99.59</v>
      </c>
      <c r="Q237" s="73"/>
      <c r="R237" s="83">
        <v>1175.1533651980001</v>
      </c>
      <c r="S237" s="84">
        <v>2.9879627475026269E-3</v>
      </c>
      <c r="T237" s="84">
        <v>2.392352219085053E-3</v>
      </c>
      <c r="U237" s="84">
        <v>1.9442192529980047E-4</v>
      </c>
    </row>
    <row r="238" spans="2:21">
      <c r="B238" s="76" t="s">
        <v>617</v>
      </c>
      <c r="C238" s="73">
        <v>1137512</v>
      </c>
      <c r="D238" s="86" t="s">
        <v>119</v>
      </c>
      <c r="E238" s="86" t="s">
        <v>285</v>
      </c>
      <c r="F238" s="73" t="s">
        <v>618</v>
      </c>
      <c r="G238" s="86" t="s">
        <v>475</v>
      </c>
      <c r="H238" s="73" t="s">
        <v>476</v>
      </c>
      <c r="I238" s="73" t="s">
        <v>129</v>
      </c>
      <c r="J238" s="73"/>
      <c r="K238" s="83">
        <v>1.3200000000006851</v>
      </c>
      <c r="L238" s="86" t="s">
        <v>131</v>
      </c>
      <c r="M238" s="87">
        <v>3.5000000000000003E-2</v>
      </c>
      <c r="N238" s="87">
        <v>4.9600000000020558E-2</v>
      </c>
      <c r="O238" s="83">
        <v>821819.07499999995</v>
      </c>
      <c r="P238" s="85">
        <v>99.47</v>
      </c>
      <c r="Q238" s="73"/>
      <c r="R238" s="83">
        <v>817.46345221699994</v>
      </c>
      <c r="S238" s="84">
        <v>2.8577059426942069E-3</v>
      </c>
      <c r="T238" s="84">
        <v>1.6641747042121274E-3</v>
      </c>
      <c r="U238" s="84">
        <v>1.3524432040023319E-4</v>
      </c>
    </row>
    <row r="239" spans="2:21">
      <c r="B239" s="76" t="s">
        <v>619</v>
      </c>
      <c r="C239" s="73">
        <v>1168038</v>
      </c>
      <c r="D239" s="86" t="s">
        <v>119</v>
      </c>
      <c r="E239" s="86" t="s">
        <v>285</v>
      </c>
      <c r="F239" s="73" t="s">
        <v>618</v>
      </c>
      <c r="G239" s="86" t="s">
        <v>475</v>
      </c>
      <c r="H239" s="73" t="s">
        <v>476</v>
      </c>
      <c r="I239" s="73" t="s">
        <v>129</v>
      </c>
      <c r="J239" s="73"/>
      <c r="K239" s="83">
        <v>2.4199999999989479</v>
      </c>
      <c r="L239" s="86" t="s">
        <v>131</v>
      </c>
      <c r="M239" s="87">
        <v>4.99E-2</v>
      </c>
      <c r="N239" s="87">
        <v>5.249999999994856E-2</v>
      </c>
      <c r="O239" s="83">
        <v>434099.47553499998</v>
      </c>
      <c r="P239" s="85">
        <v>100.76</v>
      </c>
      <c r="Q239" s="73"/>
      <c r="R239" s="83">
        <v>437.39863651299999</v>
      </c>
      <c r="S239" s="84">
        <v>1.8771869212324322E-3</v>
      </c>
      <c r="T239" s="84">
        <v>8.9044683840933678E-4</v>
      </c>
      <c r="U239" s="84">
        <v>7.2364924913470168E-5</v>
      </c>
    </row>
    <row r="240" spans="2:21">
      <c r="B240" s="76" t="s">
        <v>620</v>
      </c>
      <c r="C240" s="73">
        <v>1190008</v>
      </c>
      <c r="D240" s="86" t="s">
        <v>119</v>
      </c>
      <c r="E240" s="86" t="s">
        <v>285</v>
      </c>
      <c r="F240" s="73" t="s">
        <v>621</v>
      </c>
      <c r="G240" s="86" t="s">
        <v>486</v>
      </c>
      <c r="H240" s="73" t="s">
        <v>479</v>
      </c>
      <c r="I240" s="73" t="s">
        <v>289</v>
      </c>
      <c r="J240" s="73"/>
      <c r="K240" s="83">
        <v>4.2799999999990357</v>
      </c>
      <c r="L240" s="86" t="s">
        <v>131</v>
      </c>
      <c r="M240" s="87">
        <v>5.3399999999999996E-2</v>
      </c>
      <c r="N240" s="87">
        <v>5.8999999999986209E-2</v>
      </c>
      <c r="O240" s="83">
        <v>1168861.5301000001</v>
      </c>
      <c r="P240" s="85">
        <v>99.3</v>
      </c>
      <c r="Q240" s="73"/>
      <c r="R240" s="83">
        <v>1160.6795362539999</v>
      </c>
      <c r="S240" s="84">
        <v>4.6754461204000005E-3</v>
      </c>
      <c r="T240" s="84">
        <v>2.3628867060564601E-3</v>
      </c>
      <c r="U240" s="84">
        <v>1.9202731896747862E-4</v>
      </c>
    </row>
    <row r="241" spans="2:21">
      <c r="B241" s="76" t="s">
        <v>622</v>
      </c>
      <c r="C241" s="73">
        <v>1188572</v>
      </c>
      <c r="D241" s="86" t="s">
        <v>119</v>
      </c>
      <c r="E241" s="86" t="s">
        <v>285</v>
      </c>
      <c r="F241" s="73" t="s">
        <v>623</v>
      </c>
      <c r="G241" s="86" t="s">
        <v>486</v>
      </c>
      <c r="H241" s="73" t="s">
        <v>497</v>
      </c>
      <c r="I241" s="73" t="s">
        <v>129</v>
      </c>
      <c r="J241" s="73"/>
      <c r="K241" s="83">
        <v>3.7999999999989402</v>
      </c>
      <c r="L241" s="86" t="s">
        <v>131</v>
      </c>
      <c r="M241" s="87">
        <v>4.53E-2</v>
      </c>
      <c r="N241" s="87">
        <v>6.0199999999985696E-2</v>
      </c>
      <c r="O241" s="83">
        <v>1990203.9500369998</v>
      </c>
      <c r="P241" s="85">
        <v>94.9</v>
      </c>
      <c r="Q241" s="83"/>
      <c r="R241" s="83">
        <v>1888.7036150350002</v>
      </c>
      <c r="S241" s="84">
        <v>3.9804079000739997E-3</v>
      </c>
      <c r="T241" s="84">
        <v>3.844982636680479E-3</v>
      </c>
      <c r="U241" s="84">
        <v>3.1247444293701018E-4</v>
      </c>
    </row>
    <row r="242" spans="2:21">
      <c r="B242" s="76" t="s">
        <v>624</v>
      </c>
      <c r="C242" s="73">
        <v>1150812</v>
      </c>
      <c r="D242" s="86" t="s">
        <v>119</v>
      </c>
      <c r="E242" s="86" t="s">
        <v>285</v>
      </c>
      <c r="F242" s="73" t="s">
        <v>506</v>
      </c>
      <c r="G242" s="86" t="s">
        <v>507</v>
      </c>
      <c r="H242" s="73" t="s">
        <v>497</v>
      </c>
      <c r="I242" s="73" t="s">
        <v>129</v>
      </c>
      <c r="J242" s="73"/>
      <c r="K242" s="83">
        <v>2.1299999999971773</v>
      </c>
      <c r="L242" s="86" t="s">
        <v>131</v>
      </c>
      <c r="M242" s="87">
        <v>3.7499999999999999E-2</v>
      </c>
      <c r="N242" s="87">
        <v>6.3599999999943549E-2</v>
      </c>
      <c r="O242" s="83">
        <v>485479.56489100005</v>
      </c>
      <c r="P242" s="85">
        <v>94.87</v>
      </c>
      <c r="Q242" s="73"/>
      <c r="R242" s="83">
        <v>460.57446321000003</v>
      </c>
      <c r="S242" s="84">
        <v>1.7825292301973854E-3</v>
      </c>
      <c r="T242" s="84">
        <v>9.3762769332554337E-4</v>
      </c>
      <c r="U242" s="84">
        <v>7.6199223465715801E-5</v>
      </c>
    </row>
    <row r="243" spans="2:21">
      <c r="B243" s="76" t="s">
        <v>625</v>
      </c>
      <c r="C243" s="73">
        <v>1161785</v>
      </c>
      <c r="D243" s="86" t="s">
        <v>119</v>
      </c>
      <c r="E243" s="86" t="s">
        <v>285</v>
      </c>
      <c r="F243" s="73" t="s">
        <v>506</v>
      </c>
      <c r="G243" s="86" t="s">
        <v>507</v>
      </c>
      <c r="H243" s="73" t="s">
        <v>497</v>
      </c>
      <c r="I243" s="73" t="s">
        <v>129</v>
      </c>
      <c r="J243" s="73"/>
      <c r="K243" s="83">
        <v>3.850000000000541</v>
      </c>
      <c r="L243" s="86" t="s">
        <v>131</v>
      </c>
      <c r="M243" s="87">
        <v>2.6600000000000002E-2</v>
      </c>
      <c r="N243" s="87">
        <v>7.0300000000010771E-2</v>
      </c>
      <c r="O243" s="83">
        <v>3355434.9936950002</v>
      </c>
      <c r="P243" s="85">
        <v>85.5</v>
      </c>
      <c r="Q243" s="73"/>
      <c r="R243" s="83">
        <v>2868.8970314969997</v>
      </c>
      <c r="S243" s="84">
        <v>3.8533512777864497E-3</v>
      </c>
      <c r="T243" s="84">
        <v>5.8404395399675865E-3</v>
      </c>
      <c r="U243" s="84">
        <v>4.7464143904021411E-4</v>
      </c>
    </row>
    <row r="244" spans="2:21">
      <c r="B244" s="76" t="s">
        <v>626</v>
      </c>
      <c r="C244" s="73">
        <v>1169721</v>
      </c>
      <c r="D244" s="86" t="s">
        <v>119</v>
      </c>
      <c r="E244" s="86" t="s">
        <v>285</v>
      </c>
      <c r="F244" s="73" t="s">
        <v>506</v>
      </c>
      <c r="G244" s="86" t="s">
        <v>507</v>
      </c>
      <c r="H244" s="73" t="s">
        <v>497</v>
      </c>
      <c r="I244" s="73" t="s">
        <v>129</v>
      </c>
      <c r="J244" s="73"/>
      <c r="K244" s="83">
        <v>3.2199999999958417</v>
      </c>
      <c r="L244" s="86" t="s">
        <v>131</v>
      </c>
      <c r="M244" s="87">
        <v>0.04</v>
      </c>
      <c r="N244" s="87">
        <v>3.749999999995756E-2</v>
      </c>
      <c r="O244" s="83">
        <v>464787.99605700001</v>
      </c>
      <c r="P244" s="85">
        <v>101.4</v>
      </c>
      <c r="Q244" s="73"/>
      <c r="R244" s="83">
        <v>471.29503316799997</v>
      </c>
      <c r="S244" s="84">
        <v>4.8522867112478895E-3</v>
      </c>
      <c r="T244" s="84">
        <v>9.5945240156229033E-4</v>
      </c>
      <c r="U244" s="84">
        <v>7.7972876091213212E-5</v>
      </c>
    </row>
    <row r="245" spans="2:21">
      <c r="B245" s="76" t="s">
        <v>627</v>
      </c>
      <c r="C245" s="73">
        <v>1137314</v>
      </c>
      <c r="D245" s="86" t="s">
        <v>119</v>
      </c>
      <c r="E245" s="86" t="s">
        <v>285</v>
      </c>
      <c r="F245" s="73" t="s">
        <v>628</v>
      </c>
      <c r="G245" s="86" t="s">
        <v>475</v>
      </c>
      <c r="H245" s="73" t="s">
        <v>629</v>
      </c>
      <c r="I245" s="73" t="s">
        <v>129</v>
      </c>
      <c r="J245" s="73"/>
      <c r="K245" s="73">
        <v>0.74000062765108354</v>
      </c>
      <c r="L245" s="86" t="s">
        <v>131</v>
      </c>
      <c r="M245" s="87">
        <v>4.8499999999999995E-2</v>
      </c>
      <c r="N245" s="87">
        <v>7.160034251205552E-2</v>
      </c>
      <c r="O245" s="83">
        <v>4.4378000000000001E-2</v>
      </c>
      <c r="P245" s="85">
        <v>99.61</v>
      </c>
      <c r="Q245" s="73"/>
      <c r="R245" s="83">
        <v>4.4378000000000001E-5</v>
      </c>
      <c r="S245" s="84">
        <v>2.0175002347415941E-10</v>
      </c>
      <c r="T245" s="84">
        <v>9.0343788243050645E-11</v>
      </c>
      <c r="U245" s="84">
        <v>7.3420682410255579E-12</v>
      </c>
    </row>
    <row r="246" spans="2:21">
      <c r="B246" s="76" t="s">
        <v>630</v>
      </c>
      <c r="C246" s="73">
        <v>1140136</v>
      </c>
      <c r="D246" s="86" t="s">
        <v>119</v>
      </c>
      <c r="E246" s="86" t="s">
        <v>285</v>
      </c>
      <c r="F246" s="73" t="s">
        <v>631</v>
      </c>
      <c r="G246" s="86" t="s">
        <v>475</v>
      </c>
      <c r="H246" s="73" t="s">
        <v>511</v>
      </c>
      <c r="I246" s="73"/>
      <c r="J246" s="73"/>
      <c r="K246" s="83">
        <v>1.0800000000002303</v>
      </c>
      <c r="L246" s="86" t="s">
        <v>131</v>
      </c>
      <c r="M246" s="87">
        <v>4.9500000000000002E-2</v>
      </c>
      <c r="N246" s="87">
        <v>0.64550000000037233</v>
      </c>
      <c r="O246" s="83">
        <v>1118512.4968330001</v>
      </c>
      <c r="P246" s="85">
        <v>62.1</v>
      </c>
      <c r="Q246" s="73"/>
      <c r="R246" s="83">
        <v>694.28866967299996</v>
      </c>
      <c r="S246" s="84">
        <v>1.9306438769226123E-3</v>
      </c>
      <c r="T246" s="84">
        <v>1.4134181024941829E-3</v>
      </c>
      <c r="U246" s="84">
        <v>1.1486580719523226E-4</v>
      </c>
    </row>
    <row r="247" spans="2:21">
      <c r="B247" s="76" t="s">
        <v>632</v>
      </c>
      <c r="C247" s="73">
        <v>1143304</v>
      </c>
      <c r="D247" s="86" t="s">
        <v>119</v>
      </c>
      <c r="E247" s="86" t="s">
        <v>285</v>
      </c>
      <c r="F247" s="73" t="s">
        <v>631</v>
      </c>
      <c r="G247" s="86" t="s">
        <v>475</v>
      </c>
      <c r="H247" s="73" t="s">
        <v>511</v>
      </c>
      <c r="I247" s="73"/>
      <c r="J247" s="73"/>
      <c r="K247" s="83">
        <v>4.359999999520352</v>
      </c>
      <c r="L247" s="86" t="s">
        <v>131</v>
      </c>
      <c r="M247" s="87">
        <v>0.04</v>
      </c>
      <c r="N247" s="87">
        <v>9.9899999984932819</v>
      </c>
      <c r="O247" s="83">
        <v>191807.655279</v>
      </c>
      <c r="P247" s="85">
        <v>1</v>
      </c>
      <c r="Q247" s="73"/>
      <c r="R247" s="83">
        <v>1.9180766470000004</v>
      </c>
      <c r="S247" s="84">
        <v>2.3384361787113267E-3</v>
      </c>
      <c r="T247" s="84">
        <v>3.9047796302336433E-6</v>
      </c>
      <c r="U247" s="84">
        <v>3.1733403113685819E-7</v>
      </c>
    </row>
    <row r="248" spans="2:21">
      <c r="B248" s="76" t="s">
        <v>633</v>
      </c>
      <c r="C248" s="73">
        <v>7200116</v>
      </c>
      <c r="D248" s="86" t="s">
        <v>119</v>
      </c>
      <c r="E248" s="86" t="s">
        <v>285</v>
      </c>
      <c r="F248" s="73" t="s">
        <v>604</v>
      </c>
      <c r="G248" s="86" t="s">
        <v>522</v>
      </c>
      <c r="H248" s="73" t="s">
        <v>511</v>
      </c>
      <c r="I248" s="73"/>
      <c r="J248" s="73"/>
      <c r="K248" s="83">
        <v>1.8400000000072485</v>
      </c>
      <c r="L248" s="86" t="s">
        <v>131</v>
      </c>
      <c r="M248" s="87">
        <v>4.2500000000000003E-2</v>
      </c>
      <c r="N248" s="87">
        <v>4.8300000000059136E-2</v>
      </c>
      <c r="O248" s="83">
        <v>104393.861816</v>
      </c>
      <c r="P248" s="85">
        <v>100.44</v>
      </c>
      <c r="Q248" s="73"/>
      <c r="R248" s="83">
        <v>104.853195986</v>
      </c>
      <c r="S248" s="84">
        <v>1.0740109240329218E-3</v>
      </c>
      <c r="T248" s="84">
        <v>2.1345790560111478E-4</v>
      </c>
      <c r="U248" s="84">
        <v>1.7347318946749272E-5</v>
      </c>
    </row>
    <row r="249" spans="2:21">
      <c r="B249" s="76" t="s">
        <v>634</v>
      </c>
      <c r="C249" s="73">
        <v>1183581</v>
      </c>
      <c r="D249" s="86" t="s">
        <v>119</v>
      </c>
      <c r="E249" s="86" t="s">
        <v>285</v>
      </c>
      <c r="F249" s="73" t="s">
        <v>635</v>
      </c>
      <c r="G249" s="86" t="s">
        <v>309</v>
      </c>
      <c r="H249" s="73" t="s">
        <v>511</v>
      </c>
      <c r="I249" s="73"/>
      <c r="J249" s="73"/>
      <c r="K249" s="83">
        <v>2.9699999999994793</v>
      </c>
      <c r="L249" s="86" t="s">
        <v>131</v>
      </c>
      <c r="M249" s="87">
        <v>0.01</v>
      </c>
      <c r="N249" s="87">
        <v>5.6500000000008682E-2</v>
      </c>
      <c r="O249" s="83">
        <v>329291.16308000003</v>
      </c>
      <c r="P249" s="85">
        <v>87.5</v>
      </c>
      <c r="Q249" s="73"/>
      <c r="R249" s="83">
        <v>288.129767695</v>
      </c>
      <c r="S249" s="84">
        <v>1.8293953504444447E-3</v>
      </c>
      <c r="T249" s="84">
        <v>5.8656845101528804E-4</v>
      </c>
      <c r="U249" s="84">
        <v>4.7669304986424157E-5</v>
      </c>
    </row>
    <row r="250" spans="2:21">
      <c r="B250" s="72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83"/>
      <c r="P250" s="85"/>
      <c r="Q250" s="73"/>
      <c r="R250" s="73"/>
      <c r="S250" s="73"/>
      <c r="T250" s="84"/>
      <c r="U250" s="73"/>
    </row>
    <row r="251" spans="2:21">
      <c r="B251" s="90" t="s">
        <v>47</v>
      </c>
      <c r="C251" s="71"/>
      <c r="D251" s="71"/>
      <c r="E251" s="71"/>
      <c r="F251" s="71"/>
      <c r="G251" s="71"/>
      <c r="H251" s="71"/>
      <c r="I251" s="71"/>
      <c r="J251" s="71"/>
      <c r="K251" s="80">
        <v>3.8487440541872218</v>
      </c>
      <c r="L251" s="71"/>
      <c r="M251" s="71"/>
      <c r="N251" s="92">
        <v>7.8499877896352863E-2</v>
      </c>
      <c r="O251" s="80"/>
      <c r="P251" s="82"/>
      <c r="Q251" s="80">
        <f>SUM(Q252:Q259)</f>
        <v>9.3899999999999992E-7</v>
      </c>
      <c r="R251" s="80">
        <v>9209.623587434</v>
      </c>
      <c r="S251" s="71"/>
      <c r="T251" s="81">
        <v>1.8748755761443546E-2</v>
      </c>
      <c r="U251" s="81">
        <v>1.5236758045224896E-3</v>
      </c>
    </row>
    <row r="252" spans="2:21">
      <c r="B252" s="76" t="s">
        <v>636</v>
      </c>
      <c r="C252" s="73">
        <v>1178250</v>
      </c>
      <c r="D252" s="86" t="s">
        <v>119</v>
      </c>
      <c r="E252" s="86" t="s">
        <v>285</v>
      </c>
      <c r="F252" s="73" t="s">
        <v>637</v>
      </c>
      <c r="G252" s="86" t="s">
        <v>535</v>
      </c>
      <c r="H252" s="73" t="s">
        <v>344</v>
      </c>
      <c r="I252" s="73" t="s">
        <v>289</v>
      </c>
      <c r="J252" s="73"/>
      <c r="K252" s="83">
        <v>3.2200000000006939</v>
      </c>
      <c r="L252" s="86" t="s">
        <v>131</v>
      </c>
      <c r="M252" s="87">
        <v>2.12E-2</v>
      </c>
      <c r="N252" s="87">
        <v>5.6800000000010932E-2</v>
      </c>
      <c r="O252" s="83">
        <v>991606.89589499997</v>
      </c>
      <c r="P252" s="85">
        <v>95.95</v>
      </c>
      <c r="Q252" s="83"/>
      <c r="R252" s="83">
        <v>951.44682764699996</v>
      </c>
      <c r="S252" s="84">
        <v>5.6663251194000001E-3</v>
      </c>
      <c r="T252" s="84">
        <v>1.9369352093709241E-3</v>
      </c>
      <c r="U252" s="84">
        <v>1.5741104908494202E-4</v>
      </c>
    </row>
    <row r="253" spans="2:21">
      <c r="B253" s="76" t="s">
        <v>638</v>
      </c>
      <c r="C253" s="73">
        <v>1178268</v>
      </c>
      <c r="D253" s="86" t="s">
        <v>119</v>
      </c>
      <c r="E253" s="86" t="s">
        <v>285</v>
      </c>
      <c r="F253" s="73" t="s">
        <v>637</v>
      </c>
      <c r="G253" s="86" t="s">
        <v>535</v>
      </c>
      <c r="H253" s="73" t="s">
        <v>344</v>
      </c>
      <c r="I253" s="73" t="s">
        <v>289</v>
      </c>
      <c r="J253" s="73"/>
      <c r="K253" s="83">
        <v>5.4099999999875683</v>
      </c>
      <c r="L253" s="86" t="s">
        <v>131</v>
      </c>
      <c r="M253" s="87">
        <v>2.6699999999999998E-2</v>
      </c>
      <c r="N253" s="87">
        <v>6.1899999999887517E-2</v>
      </c>
      <c r="O253" s="83">
        <v>190065.765136</v>
      </c>
      <c r="P253" s="85">
        <v>88.88</v>
      </c>
      <c r="Q253" s="83"/>
      <c r="R253" s="83">
        <v>168.93045251000004</v>
      </c>
      <c r="S253" s="84">
        <v>1.0233995538229592E-3</v>
      </c>
      <c r="T253" s="84">
        <v>3.4390502116738396E-4</v>
      </c>
      <c r="U253" s="84">
        <v>2.7948508502315282E-5</v>
      </c>
    </row>
    <row r="254" spans="2:21">
      <c r="B254" s="76" t="s">
        <v>639</v>
      </c>
      <c r="C254" s="73">
        <v>2320174</v>
      </c>
      <c r="D254" s="86" t="s">
        <v>119</v>
      </c>
      <c r="E254" s="86" t="s">
        <v>285</v>
      </c>
      <c r="F254" s="73" t="s">
        <v>545</v>
      </c>
      <c r="G254" s="86" t="s">
        <v>125</v>
      </c>
      <c r="H254" s="73" t="s">
        <v>344</v>
      </c>
      <c r="I254" s="73" t="s">
        <v>289</v>
      </c>
      <c r="J254" s="73"/>
      <c r="K254" s="73">
        <v>1.4599986172134891</v>
      </c>
      <c r="L254" s="86" t="s">
        <v>131</v>
      </c>
      <c r="M254" s="87">
        <v>3.49E-2</v>
      </c>
      <c r="N254" s="87">
        <v>6.6899982119345239E-2</v>
      </c>
      <c r="O254" s="83">
        <v>6.5745999999999999E-2</v>
      </c>
      <c r="P254" s="85">
        <v>93.84</v>
      </c>
      <c r="Q254" s="73"/>
      <c r="R254" s="83">
        <v>6.1518999999999992E-5</v>
      </c>
      <c r="S254" s="84">
        <v>6.5257333056074866E-11</v>
      </c>
      <c r="T254" s="84">
        <v>1.2523907136248214E-10</v>
      </c>
      <c r="U254" s="84">
        <v>1.0177941685511994E-11</v>
      </c>
    </row>
    <row r="255" spans="2:21">
      <c r="B255" s="76" t="s">
        <v>640</v>
      </c>
      <c r="C255" s="73">
        <v>2320224</v>
      </c>
      <c r="D255" s="86" t="s">
        <v>119</v>
      </c>
      <c r="E255" s="86" t="s">
        <v>285</v>
      </c>
      <c r="F255" s="73" t="s">
        <v>545</v>
      </c>
      <c r="G255" s="86" t="s">
        <v>125</v>
      </c>
      <c r="H255" s="73" t="s">
        <v>344</v>
      </c>
      <c r="I255" s="73" t="s">
        <v>289</v>
      </c>
      <c r="J255" s="73"/>
      <c r="K255" s="73">
        <v>4.1299987391703761</v>
      </c>
      <c r="L255" s="86" t="s">
        <v>131</v>
      </c>
      <c r="M255" s="87">
        <v>3.7699999999999997E-2</v>
      </c>
      <c r="N255" s="87">
        <v>6.6100043067009076E-2</v>
      </c>
      <c r="O255" s="83">
        <v>6.7624000000000004E-2</v>
      </c>
      <c r="P255" s="85">
        <v>92.89</v>
      </c>
      <c r="Q255" s="73"/>
      <c r="R255" s="83">
        <v>6.2693000000000004E-5</v>
      </c>
      <c r="S255" s="84">
        <v>5.5709296723676489E-10</v>
      </c>
      <c r="T255" s="84">
        <v>1.2762907558523534E-10</v>
      </c>
      <c r="U255" s="84">
        <v>1.0372172793605286E-11</v>
      </c>
    </row>
    <row r="256" spans="2:21">
      <c r="B256" s="76" t="s">
        <v>641</v>
      </c>
      <c r="C256" s="73">
        <v>1141332</v>
      </c>
      <c r="D256" s="86" t="s">
        <v>119</v>
      </c>
      <c r="E256" s="86" t="s">
        <v>285</v>
      </c>
      <c r="F256" s="73" t="s">
        <v>642</v>
      </c>
      <c r="G256" s="86" t="s">
        <v>125</v>
      </c>
      <c r="H256" s="73" t="s">
        <v>453</v>
      </c>
      <c r="I256" s="73" t="s">
        <v>129</v>
      </c>
      <c r="J256" s="73"/>
      <c r="K256" s="83">
        <v>3.8099999999999077</v>
      </c>
      <c r="L256" s="86" t="s">
        <v>131</v>
      </c>
      <c r="M256" s="87">
        <v>4.6900000000000004E-2</v>
      </c>
      <c r="N256" s="87">
        <v>8.2399999999996296E-2</v>
      </c>
      <c r="O256" s="83">
        <v>3015264.313569</v>
      </c>
      <c r="P256" s="85">
        <v>89.22</v>
      </c>
      <c r="Q256" s="73"/>
      <c r="R256" s="83">
        <v>2690.2188796249998</v>
      </c>
      <c r="S256" s="84">
        <v>1.9211546503617618E-3</v>
      </c>
      <c r="T256" s="84">
        <v>5.4766903598246416E-3</v>
      </c>
      <c r="U256" s="84">
        <v>4.4508023339271871E-4</v>
      </c>
    </row>
    <row r="257" spans="2:21">
      <c r="B257" s="76" t="s">
        <v>643</v>
      </c>
      <c r="C257" s="73">
        <v>1143593</v>
      </c>
      <c r="D257" s="86" t="s">
        <v>119</v>
      </c>
      <c r="E257" s="86" t="s">
        <v>285</v>
      </c>
      <c r="F257" s="73" t="s">
        <v>642</v>
      </c>
      <c r="G257" s="86" t="s">
        <v>125</v>
      </c>
      <c r="H257" s="73" t="s">
        <v>453</v>
      </c>
      <c r="I257" s="73" t="s">
        <v>129</v>
      </c>
      <c r="J257" s="73"/>
      <c r="K257" s="83">
        <v>3.9299999999996906</v>
      </c>
      <c r="L257" s="86" t="s">
        <v>131</v>
      </c>
      <c r="M257" s="87">
        <v>4.6900000000000004E-2</v>
      </c>
      <c r="N257" s="87">
        <v>8.089999999999313E-2</v>
      </c>
      <c r="O257" s="83">
        <v>5932996.971504</v>
      </c>
      <c r="P257" s="85">
        <v>91</v>
      </c>
      <c r="Q257" s="73"/>
      <c r="R257" s="83">
        <v>5399.027273619</v>
      </c>
      <c r="S257" s="84">
        <v>4.4459879011545999E-3</v>
      </c>
      <c r="T257" s="84">
        <v>1.0991224857503493E-2</v>
      </c>
      <c r="U257" s="84">
        <v>8.9323598805869729E-4</v>
      </c>
    </row>
    <row r="258" spans="2:21">
      <c r="B258" s="76" t="s">
        <v>644</v>
      </c>
      <c r="C258" s="73">
        <v>2590396</v>
      </c>
      <c r="D258" s="86" t="s">
        <v>119</v>
      </c>
      <c r="E258" s="86" t="s">
        <v>285</v>
      </c>
      <c r="F258" s="73" t="s">
        <v>611</v>
      </c>
      <c r="G258" s="86" t="s">
        <v>320</v>
      </c>
      <c r="H258" s="73" t="s">
        <v>479</v>
      </c>
      <c r="I258" s="73" t="s">
        <v>289</v>
      </c>
      <c r="J258" s="73"/>
      <c r="K258" s="73">
        <v>0.5</v>
      </c>
      <c r="L258" s="86" t="s">
        <v>131</v>
      </c>
      <c r="M258" s="87">
        <v>6.7000000000000004E-2</v>
      </c>
      <c r="N258" s="87">
        <v>6.1199256977165641E-2</v>
      </c>
      <c r="O258" s="83">
        <v>2.4185000000000002E-2</v>
      </c>
      <c r="P258" s="85">
        <v>90.97</v>
      </c>
      <c r="Q258" s="83">
        <v>9.3899999999999992E-7</v>
      </c>
      <c r="R258" s="83">
        <v>2.2072000000000001E-5</v>
      </c>
      <c r="S258" s="84">
        <v>5.7377872734051487E-11</v>
      </c>
      <c r="T258" s="84">
        <v>4.4933708010739869E-11</v>
      </c>
      <c r="U258" s="84">
        <v>3.6516771872530559E-12</v>
      </c>
    </row>
    <row r="259" spans="2:21">
      <c r="B259" s="76" t="s">
        <v>645</v>
      </c>
      <c r="C259" s="73">
        <v>2590461</v>
      </c>
      <c r="D259" s="86" t="s">
        <v>119</v>
      </c>
      <c r="E259" s="86" t="s">
        <v>285</v>
      </c>
      <c r="F259" s="73" t="s">
        <v>611</v>
      </c>
      <c r="G259" s="86" t="s">
        <v>320</v>
      </c>
      <c r="H259" s="73" t="s">
        <v>479</v>
      </c>
      <c r="I259" s="73" t="s">
        <v>289</v>
      </c>
      <c r="J259" s="73"/>
      <c r="K259" s="73">
        <v>1.79</v>
      </c>
      <c r="L259" s="86" t="s">
        <v>131</v>
      </c>
      <c r="M259" s="87">
        <v>4.7E-2</v>
      </c>
      <c r="N259" s="87">
        <v>6.9296683443024906E-2</v>
      </c>
      <c r="O259" s="83">
        <v>7.9830000000000005E-3</v>
      </c>
      <c r="P259" s="85">
        <v>93.89</v>
      </c>
      <c r="Q259" s="73"/>
      <c r="R259" s="83">
        <v>7.7489999999999998E-6</v>
      </c>
      <c r="S259" s="84">
        <v>1.5022994609938475E-11</v>
      </c>
      <c r="T259" s="84">
        <v>1.5775249337405909E-11</v>
      </c>
      <c r="U259" s="84">
        <v>1.2820245797401202E-12</v>
      </c>
    </row>
    <row r="260" spans="2:21">
      <c r="B260" s="72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83"/>
      <c r="P260" s="85"/>
      <c r="Q260" s="73"/>
      <c r="R260" s="73"/>
      <c r="S260" s="73"/>
      <c r="T260" s="84"/>
      <c r="U260" s="73"/>
    </row>
    <row r="261" spans="2:21">
      <c r="B261" s="70" t="s">
        <v>196</v>
      </c>
      <c r="C261" s="71"/>
      <c r="D261" s="71"/>
      <c r="E261" s="71"/>
      <c r="F261" s="71"/>
      <c r="G261" s="71"/>
      <c r="H261" s="71"/>
      <c r="I261" s="71"/>
      <c r="J261" s="71"/>
      <c r="K261" s="80">
        <v>5.4297492390040007</v>
      </c>
      <c r="L261" s="71"/>
      <c r="M261" s="71"/>
      <c r="N261" s="92">
        <v>6.7129048138402758E-2</v>
      </c>
      <c r="O261" s="80"/>
      <c r="P261" s="82"/>
      <c r="Q261" s="71"/>
      <c r="R261" s="80">
        <v>134423.64842434801</v>
      </c>
      <c r="S261" s="71"/>
      <c r="T261" s="81">
        <v>0.27365680355373351</v>
      </c>
      <c r="U261" s="81">
        <v>2.2239569154517799E-2</v>
      </c>
    </row>
    <row r="262" spans="2:21">
      <c r="B262" s="90" t="s">
        <v>64</v>
      </c>
      <c r="C262" s="71"/>
      <c r="D262" s="71"/>
      <c r="E262" s="71"/>
      <c r="F262" s="71"/>
      <c r="G262" s="71"/>
      <c r="H262" s="71"/>
      <c r="I262" s="71"/>
      <c r="J262" s="71"/>
      <c r="K262" s="80">
        <v>5.5117499119263265</v>
      </c>
      <c r="L262" s="71"/>
      <c r="M262" s="71"/>
      <c r="N262" s="92">
        <v>5.7670882808696901E-2</v>
      </c>
      <c r="O262" s="80"/>
      <c r="P262" s="82"/>
      <c r="Q262" s="71"/>
      <c r="R262" s="80">
        <v>18189.968934798995</v>
      </c>
      <c r="S262" s="71"/>
      <c r="T262" s="81">
        <v>3.7030751759726664E-2</v>
      </c>
      <c r="U262" s="81">
        <v>3.0094189287806841E-3</v>
      </c>
    </row>
    <row r="263" spans="2:21">
      <c r="B263" s="76" t="s">
        <v>646</v>
      </c>
      <c r="C263" s="73" t="s">
        <v>647</v>
      </c>
      <c r="D263" s="86" t="s">
        <v>27</v>
      </c>
      <c r="E263" s="86" t="s">
        <v>648</v>
      </c>
      <c r="F263" s="73" t="s">
        <v>319</v>
      </c>
      <c r="G263" s="86" t="s">
        <v>320</v>
      </c>
      <c r="H263" s="73" t="s">
        <v>649</v>
      </c>
      <c r="I263" s="73" t="s">
        <v>650</v>
      </c>
      <c r="J263" s="73"/>
      <c r="K263" s="83">
        <v>7.5899999999992165</v>
      </c>
      <c r="L263" s="86" t="s">
        <v>130</v>
      </c>
      <c r="M263" s="87">
        <v>3.7499999999999999E-2</v>
      </c>
      <c r="N263" s="87">
        <v>5.4899999999995293E-2</v>
      </c>
      <c r="O263" s="83">
        <v>511739.11219999997</v>
      </c>
      <c r="P263" s="85">
        <v>88.520330000000001</v>
      </c>
      <c r="Q263" s="73"/>
      <c r="R263" s="83">
        <v>1594.082957975</v>
      </c>
      <c r="S263" s="84">
        <v>1.0234782243999999E-3</v>
      </c>
      <c r="T263" s="84">
        <v>3.2452001711917888E-3</v>
      </c>
      <c r="U263" s="84">
        <v>2.6373126006823936E-4</v>
      </c>
    </row>
    <row r="264" spans="2:21">
      <c r="B264" s="76" t="s">
        <v>651</v>
      </c>
      <c r="C264" s="73" t="s">
        <v>652</v>
      </c>
      <c r="D264" s="86" t="s">
        <v>27</v>
      </c>
      <c r="E264" s="86" t="s">
        <v>648</v>
      </c>
      <c r="F264" s="73" t="s">
        <v>312</v>
      </c>
      <c r="G264" s="86" t="s">
        <v>292</v>
      </c>
      <c r="H264" s="73" t="s">
        <v>653</v>
      </c>
      <c r="I264" s="73" t="s">
        <v>283</v>
      </c>
      <c r="J264" s="73"/>
      <c r="K264" s="83">
        <v>3.7400000000000291</v>
      </c>
      <c r="L264" s="86" t="s">
        <v>130</v>
      </c>
      <c r="M264" s="87">
        <v>3.2549999999999996E-2</v>
      </c>
      <c r="N264" s="87">
        <v>7.1700000000006092E-2</v>
      </c>
      <c r="O264" s="83">
        <v>656254.79599999997</v>
      </c>
      <c r="P264" s="85">
        <v>87.387630000000001</v>
      </c>
      <c r="Q264" s="73"/>
      <c r="R264" s="83">
        <v>2018.0954047810001</v>
      </c>
      <c r="S264" s="84">
        <v>6.5625479599999996E-4</v>
      </c>
      <c r="T264" s="84">
        <v>4.1083956893913252E-3</v>
      </c>
      <c r="U264" s="84">
        <v>3.338815218982874E-4</v>
      </c>
    </row>
    <row r="265" spans="2:21">
      <c r="B265" s="76" t="s">
        <v>654</v>
      </c>
      <c r="C265" s="73" t="s">
        <v>655</v>
      </c>
      <c r="D265" s="86" t="s">
        <v>27</v>
      </c>
      <c r="E265" s="86" t="s">
        <v>648</v>
      </c>
      <c r="F265" s="73" t="s">
        <v>297</v>
      </c>
      <c r="G265" s="86" t="s">
        <v>292</v>
      </c>
      <c r="H265" s="73" t="s">
        <v>653</v>
      </c>
      <c r="I265" s="73" t="s">
        <v>283</v>
      </c>
      <c r="J265" s="73"/>
      <c r="K265" s="83">
        <v>2.8900000000000481</v>
      </c>
      <c r="L265" s="86" t="s">
        <v>130</v>
      </c>
      <c r="M265" s="87">
        <v>3.2750000000000001E-2</v>
      </c>
      <c r="N265" s="87">
        <v>7.4000000000004784E-2</v>
      </c>
      <c r="O265" s="83">
        <v>928921.68230400002</v>
      </c>
      <c r="P265" s="85">
        <v>89.604680000000002</v>
      </c>
      <c r="Q265" s="73"/>
      <c r="R265" s="83">
        <v>2929.065359874</v>
      </c>
      <c r="S265" s="84">
        <v>1.2385622430719999E-3</v>
      </c>
      <c r="T265" s="84">
        <v>5.9629289427759608E-3</v>
      </c>
      <c r="U265" s="84">
        <v>4.8459592037989528E-4</v>
      </c>
    </row>
    <row r="266" spans="2:21">
      <c r="B266" s="76" t="s">
        <v>656</v>
      </c>
      <c r="C266" s="73" t="s">
        <v>657</v>
      </c>
      <c r="D266" s="86" t="s">
        <v>27</v>
      </c>
      <c r="E266" s="86" t="s">
        <v>648</v>
      </c>
      <c r="F266" s="73" t="s">
        <v>537</v>
      </c>
      <c r="G266" s="86" t="s">
        <v>402</v>
      </c>
      <c r="H266" s="73" t="s">
        <v>658</v>
      </c>
      <c r="I266" s="73" t="s">
        <v>283</v>
      </c>
      <c r="J266" s="73"/>
      <c r="K266" s="83">
        <v>9.9600000000006368</v>
      </c>
      <c r="L266" s="86" t="s">
        <v>130</v>
      </c>
      <c r="M266" s="87">
        <v>6.3750000000000001E-2</v>
      </c>
      <c r="N266" s="87">
        <v>6.4200000000002921E-2</v>
      </c>
      <c r="O266" s="83">
        <v>1327868.7468000001</v>
      </c>
      <c r="P266" s="85">
        <v>98.200249999999997</v>
      </c>
      <c r="Q266" s="73"/>
      <c r="R266" s="83">
        <v>4588.6719397229999</v>
      </c>
      <c r="S266" s="84">
        <v>1.9158400617515512E-3</v>
      </c>
      <c r="T266" s="84">
        <v>9.3415207093416365E-3</v>
      </c>
      <c r="U266" s="84">
        <v>7.591676622904453E-4</v>
      </c>
    </row>
    <row r="267" spans="2:21">
      <c r="B267" s="76" t="s">
        <v>659</v>
      </c>
      <c r="C267" s="73" t="s">
        <v>660</v>
      </c>
      <c r="D267" s="86" t="s">
        <v>27</v>
      </c>
      <c r="E267" s="86" t="s">
        <v>648</v>
      </c>
      <c r="F267" s="73" t="s">
        <v>661</v>
      </c>
      <c r="G267" s="86" t="s">
        <v>292</v>
      </c>
      <c r="H267" s="73" t="s">
        <v>658</v>
      </c>
      <c r="I267" s="73" t="s">
        <v>650</v>
      </c>
      <c r="J267" s="73"/>
      <c r="K267" s="83">
        <v>3.0899999999993391</v>
      </c>
      <c r="L267" s="86" t="s">
        <v>130</v>
      </c>
      <c r="M267" s="87">
        <v>3.0769999999999999E-2</v>
      </c>
      <c r="N267" s="87">
        <v>7.2699999999986581E-2</v>
      </c>
      <c r="O267" s="83">
        <v>501769.62444799999</v>
      </c>
      <c r="P267" s="85">
        <v>88.193420000000003</v>
      </c>
      <c r="Q267" s="73"/>
      <c r="R267" s="83">
        <v>1557.2552912669998</v>
      </c>
      <c r="S267" s="84">
        <v>8.3628270741333336E-4</v>
      </c>
      <c r="T267" s="84">
        <v>3.1702271908286986E-3</v>
      </c>
      <c r="U267" s="84">
        <v>2.5763834821714466E-4</v>
      </c>
    </row>
    <row r="268" spans="2:21">
      <c r="B268" s="76" t="s">
        <v>662</v>
      </c>
      <c r="C268" s="73" t="s">
        <v>663</v>
      </c>
      <c r="D268" s="86" t="s">
        <v>27</v>
      </c>
      <c r="E268" s="86" t="s">
        <v>648</v>
      </c>
      <c r="F268" s="73" t="s">
        <v>664</v>
      </c>
      <c r="G268" s="86" t="s">
        <v>665</v>
      </c>
      <c r="H268" s="73" t="s">
        <v>666</v>
      </c>
      <c r="I268" s="73" t="s">
        <v>283</v>
      </c>
      <c r="J268" s="73"/>
      <c r="K268" s="83">
        <v>6.1999999999991626</v>
      </c>
      <c r="L268" s="86" t="s">
        <v>132</v>
      </c>
      <c r="M268" s="87">
        <v>4.3749999999999997E-2</v>
      </c>
      <c r="N268" s="87">
        <v>7.419999999998661E-2</v>
      </c>
      <c r="O268" s="83">
        <v>614366.19200000004</v>
      </c>
      <c r="P268" s="85">
        <v>82.922790000000006</v>
      </c>
      <c r="Q268" s="73"/>
      <c r="R268" s="83">
        <v>1911.9643390680001</v>
      </c>
      <c r="S268" s="84">
        <v>4.0957746133333335E-4</v>
      </c>
      <c r="T268" s="84">
        <v>3.8923363237870945E-3</v>
      </c>
      <c r="U268" s="84">
        <v>3.1632278723341714E-4</v>
      </c>
    </row>
    <row r="269" spans="2:21">
      <c r="B269" s="76" t="s">
        <v>667</v>
      </c>
      <c r="C269" s="73" t="s">
        <v>668</v>
      </c>
      <c r="D269" s="86" t="s">
        <v>27</v>
      </c>
      <c r="E269" s="86" t="s">
        <v>648</v>
      </c>
      <c r="F269" s="73" t="s">
        <v>664</v>
      </c>
      <c r="G269" s="86" t="s">
        <v>665</v>
      </c>
      <c r="H269" s="73" t="s">
        <v>666</v>
      </c>
      <c r="I269" s="73" t="s">
        <v>283</v>
      </c>
      <c r="J269" s="73"/>
      <c r="K269" s="83">
        <v>1.9399999999989817</v>
      </c>
      <c r="L269" s="86" t="s">
        <v>132</v>
      </c>
      <c r="M269" s="87">
        <v>0.06</v>
      </c>
      <c r="N269" s="87">
        <v>6.6199999999977291E-2</v>
      </c>
      <c r="O269" s="83">
        <v>337901.4056</v>
      </c>
      <c r="P269" s="85">
        <v>100.69499999999999</v>
      </c>
      <c r="Q269" s="73"/>
      <c r="R269" s="83">
        <v>1276.9575758450001</v>
      </c>
      <c r="S269" s="84">
        <v>3.3790140559999997E-4</v>
      </c>
      <c r="T269" s="84">
        <v>2.5996030652012253E-3</v>
      </c>
      <c r="U269" s="84">
        <v>2.1126480830025148E-4</v>
      </c>
    </row>
    <row r="270" spans="2:21">
      <c r="B270" s="76" t="s">
        <v>669</v>
      </c>
      <c r="C270" s="73" t="s">
        <v>670</v>
      </c>
      <c r="D270" s="86" t="s">
        <v>27</v>
      </c>
      <c r="E270" s="86" t="s">
        <v>648</v>
      </c>
      <c r="F270" s="73" t="s">
        <v>671</v>
      </c>
      <c r="G270" s="86" t="s">
        <v>672</v>
      </c>
      <c r="H270" s="73" t="s">
        <v>511</v>
      </c>
      <c r="I270" s="73"/>
      <c r="J270" s="73"/>
      <c r="K270" s="83">
        <v>3.9099999999961312</v>
      </c>
      <c r="L270" s="86" t="s">
        <v>130</v>
      </c>
      <c r="M270" s="87">
        <v>0</v>
      </c>
      <c r="N270" s="87">
        <v>6.979999999992724E-2</v>
      </c>
      <c r="O270" s="83">
        <v>128691.42</v>
      </c>
      <c r="P270" s="85">
        <v>76.484999999999999</v>
      </c>
      <c r="Q270" s="73"/>
      <c r="R270" s="83">
        <v>346.37387707400001</v>
      </c>
      <c r="S270" s="84">
        <v>6.4345709999999998E-4</v>
      </c>
      <c r="T270" s="84">
        <v>7.0514056972594322E-4</v>
      </c>
      <c r="U270" s="84">
        <v>5.7305436080623422E-5</v>
      </c>
    </row>
    <row r="271" spans="2:21">
      <c r="B271" s="76" t="s">
        <v>673</v>
      </c>
      <c r="C271" s="73" t="s">
        <v>674</v>
      </c>
      <c r="D271" s="86" t="s">
        <v>27</v>
      </c>
      <c r="E271" s="86" t="s">
        <v>648</v>
      </c>
      <c r="F271" s="73" t="s">
        <v>675</v>
      </c>
      <c r="G271" s="86" t="s">
        <v>676</v>
      </c>
      <c r="H271" s="73" t="s">
        <v>511</v>
      </c>
      <c r="I271" s="73"/>
      <c r="J271" s="73"/>
      <c r="K271" s="83">
        <v>1.8600000000025019</v>
      </c>
      <c r="L271" s="86" t="s">
        <v>130</v>
      </c>
      <c r="M271" s="87">
        <v>0</v>
      </c>
      <c r="N271" s="87">
        <v>-3.2100000000016865E-2</v>
      </c>
      <c r="O271" s="83">
        <v>49496.7</v>
      </c>
      <c r="P271" s="85">
        <v>105.57299999999999</v>
      </c>
      <c r="Q271" s="73"/>
      <c r="R271" s="83">
        <v>183.88587668899996</v>
      </c>
      <c r="S271" s="84">
        <v>8.6081217391304344E-5</v>
      </c>
      <c r="T271" s="84">
        <v>3.7435095552928782E-4</v>
      </c>
      <c r="U271" s="84">
        <v>3.0422791816022547E-5</v>
      </c>
    </row>
    <row r="272" spans="2:21">
      <c r="B272" s="76" t="s">
        <v>677</v>
      </c>
      <c r="C272" s="73" t="s">
        <v>678</v>
      </c>
      <c r="D272" s="86" t="s">
        <v>27</v>
      </c>
      <c r="E272" s="86" t="s">
        <v>648</v>
      </c>
      <c r="F272" s="73" t="s">
        <v>679</v>
      </c>
      <c r="G272" s="86" t="s">
        <v>156</v>
      </c>
      <c r="H272" s="73" t="s">
        <v>511</v>
      </c>
      <c r="I272" s="73"/>
      <c r="J272" s="73"/>
      <c r="K272" s="83">
        <v>2.6899999999865343</v>
      </c>
      <c r="L272" s="86" t="s">
        <v>130</v>
      </c>
      <c r="M272" s="87">
        <v>0</v>
      </c>
      <c r="N272" s="87">
        <v>2.1499999999887089E-2</v>
      </c>
      <c r="O272" s="83">
        <v>36303.4568</v>
      </c>
      <c r="P272" s="85">
        <v>93.590999999999994</v>
      </c>
      <c r="Q272" s="73"/>
      <c r="R272" s="83">
        <v>119.564247569</v>
      </c>
      <c r="S272" s="84">
        <v>7.8920558260869563E-5</v>
      </c>
      <c r="T272" s="84">
        <v>2.4340635143119157E-4</v>
      </c>
      <c r="U272" s="84">
        <v>1.9781172311471274E-5</v>
      </c>
    </row>
    <row r="273" spans="2:21">
      <c r="B273" s="76" t="s">
        <v>680</v>
      </c>
      <c r="C273" s="73" t="s">
        <v>681</v>
      </c>
      <c r="D273" s="86" t="s">
        <v>27</v>
      </c>
      <c r="E273" s="86" t="s">
        <v>648</v>
      </c>
      <c r="F273" s="73" t="s">
        <v>682</v>
      </c>
      <c r="G273" s="86" t="s">
        <v>672</v>
      </c>
      <c r="H273" s="73" t="s">
        <v>511</v>
      </c>
      <c r="I273" s="73"/>
      <c r="J273" s="73"/>
      <c r="K273" s="83">
        <v>3.2999999999947005</v>
      </c>
      <c r="L273" s="86" t="s">
        <v>130</v>
      </c>
      <c r="M273" s="87">
        <v>0</v>
      </c>
      <c r="N273" s="87">
        <v>-6.6999999999935222E-2</v>
      </c>
      <c r="O273" s="83">
        <v>39597.360000000001</v>
      </c>
      <c r="P273" s="85">
        <v>121.889</v>
      </c>
      <c r="Q273" s="73"/>
      <c r="R273" s="83">
        <v>169.84392315300005</v>
      </c>
      <c r="S273" s="84">
        <v>1.9798680000000001E-4</v>
      </c>
      <c r="T273" s="84">
        <v>3.4576464526800676E-4</v>
      </c>
      <c r="U273" s="84">
        <v>2.8099636624291928E-5</v>
      </c>
    </row>
    <row r="274" spans="2:21">
      <c r="B274" s="76" t="s">
        <v>683</v>
      </c>
      <c r="C274" s="73" t="s">
        <v>684</v>
      </c>
      <c r="D274" s="86" t="s">
        <v>27</v>
      </c>
      <c r="E274" s="86" t="s">
        <v>648</v>
      </c>
      <c r="F274" s="73" t="s">
        <v>685</v>
      </c>
      <c r="G274" s="86" t="s">
        <v>686</v>
      </c>
      <c r="H274" s="73" t="s">
        <v>511</v>
      </c>
      <c r="I274" s="73"/>
      <c r="J274" s="73"/>
      <c r="K274" s="83">
        <v>3.2400000000019351</v>
      </c>
      <c r="L274" s="86" t="s">
        <v>130</v>
      </c>
      <c r="M274" s="87">
        <v>0</v>
      </c>
      <c r="N274" s="87">
        <v>-7.3100000000033138E-2</v>
      </c>
      <c r="O274" s="83">
        <v>222735.15</v>
      </c>
      <c r="P274" s="85">
        <v>123.938</v>
      </c>
      <c r="Q274" s="73"/>
      <c r="R274" s="83">
        <v>971.43223203800017</v>
      </c>
      <c r="S274" s="84">
        <v>3.521504347826087E-4</v>
      </c>
      <c r="T274" s="84">
        <v>1.9776210704338889E-3</v>
      </c>
      <c r="U274" s="84">
        <v>1.6071751181114002E-4</v>
      </c>
    </row>
    <row r="275" spans="2:21">
      <c r="B275" s="76" t="s">
        <v>687</v>
      </c>
      <c r="C275" s="73" t="s">
        <v>688</v>
      </c>
      <c r="D275" s="86" t="s">
        <v>27</v>
      </c>
      <c r="E275" s="86" t="s">
        <v>648</v>
      </c>
      <c r="F275" s="73" t="s">
        <v>689</v>
      </c>
      <c r="G275" s="86" t="s">
        <v>676</v>
      </c>
      <c r="H275" s="73" t="s">
        <v>511</v>
      </c>
      <c r="I275" s="73"/>
      <c r="J275" s="73"/>
      <c r="K275" s="83">
        <v>3.2700000000012572</v>
      </c>
      <c r="L275" s="86" t="s">
        <v>130</v>
      </c>
      <c r="M275" s="87">
        <v>2.5000000000000001E-3</v>
      </c>
      <c r="N275" s="87">
        <v>4.4200000000012576E-2</v>
      </c>
      <c r="O275" s="83">
        <v>103943.07</v>
      </c>
      <c r="P275" s="85">
        <v>86.937880000000007</v>
      </c>
      <c r="Q275" s="73"/>
      <c r="R275" s="83">
        <v>317.99762388000005</v>
      </c>
      <c r="S275" s="84">
        <v>3.2997800000000003E-4</v>
      </c>
      <c r="T275" s="84">
        <v>6.473727971879758E-4</v>
      </c>
      <c r="U275" s="84">
        <v>5.2610758822185296E-5</v>
      </c>
    </row>
    <row r="276" spans="2:21">
      <c r="B276" s="76" t="s">
        <v>690</v>
      </c>
      <c r="C276" s="73" t="s">
        <v>691</v>
      </c>
      <c r="D276" s="86" t="s">
        <v>27</v>
      </c>
      <c r="E276" s="86" t="s">
        <v>648</v>
      </c>
      <c r="F276" s="73" t="s">
        <v>692</v>
      </c>
      <c r="G276" s="86" t="s">
        <v>676</v>
      </c>
      <c r="H276" s="73" t="s">
        <v>511</v>
      </c>
      <c r="I276" s="73"/>
      <c r="J276" s="73"/>
      <c r="K276" s="83">
        <v>2.6100000000027834</v>
      </c>
      <c r="L276" s="86" t="s">
        <v>130</v>
      </c>
      <c r="M276" s="87">
        <v>0</v>
      </c>
      <c r="N276" s="87">
        <v>6.5200000000011721E-2</v>
      </c>
      <c r="O276" s="83">
        <v>69295.38</v>
      </c>
      <c r="P276" s="85">
        <v>83.977000000000004</v>
      </c>
      <c r="Q276" s="73"/>
      <c r="R276" s="83">
        <v>204.77828586300001</v>
      </c>
      <c r="S276" s="84">
        <v>1.2051370434782609E-4</v>
      </c>
      <c r="T276" s="84">
        <v>4.1688327763265048E-4</v>
      </c>
      <c r="U276" s="84">
        <v>3.3879312927269938E-5</v>
      </c>
    </row>
    <row r="277" spans="2:21">
      <c r="B277" s="72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83"/>
      <c r="P277" s="85"/>
      <c r="Q277" s="73"/>
      <c r="R277" s="73"/>
      <c r="S277" s="73"/>
      <c r="T277" s="84"/>
      <c r="U277" s="73"/>
    </row>
    <row r="278" spans="2:21">
      <c r="B278" s="90" t="s">
        <v>63</v>
      </c>
      <c r="C278" s="71"/>
      <c r="D278" s="71"/>
      <c r="E278" s="71"/>
      <c r="F278" s="71"/>
      <c r="G278" s="71"/>
      <c r="H278" s="71"/>
      <c r="I278" s="71"/>
      <c r="J278" s="71"/>
      <c r="K278" s="80">
        <v>5.4169165583245285</v>
      </c>
      <c r="L278" s="71"/>
      <c r="M278" s="71"/>
      <c r="N278" s="92">
        <v>6.86092020342709E-2</v>
      </c>
      <c r="O278" s="80"/>
      <c r="P278" s="82"/>
      <c r="Q278" s="71"/>
      <c r="R278" s="80">
        <v>116233.67948954899</v>
      </c>
      <c r="S278" s="71"/>
      <c r="T278" s="81">
        <v>0.23662605179400678</v>
      </c>
      <c r="U278" s="81">
        <v>1.9230150225737111E-2</v>
      </c>
    </row>
    <row r="279" spans="2:21">
      <c r="B279" s="76" t="s">
        <v>693</v>
      </c>
      <c r="C279" s="73" t="s">
        <v>694</v>
      </c>
      <c r="D279" s="86" t="s">
        <v>27</v>
      </c>
      <c r="E279" s="86" t="s">
        <v>648</v>
      </c>
      <c r="F279" s="73"/>
      <c r="G279" s="86" t="s">
        <v>695</v>
      </c>
      <c r="H279" s="73" t="s">
        <v>696</v>
      </c>
      <c r="I279" s="73" t="s">
        <v>697</v>
      </c>
      <c r="J279" s="73"/>
      <c r="K279" s="83">
        <v>7.7600000000024547</v>
      </c>
      <c r="L279" s="86" t="s">
        <v>132</v>
      </c>
      <c r="M279" s="87">
        <v>4.2519999999999995E-2</v>
      </c>
      <c r="N279" s="87">
        <v>5.3900000000013805E-2</v>
      </c>
      <c r="O279" s="83">
        <v>279257.36</v>
      </c>
      <c r="P279" s="85">
        <v>93.337230000000005</v>
      </c>
      <c r="Q279" s="73"/>
      <c r="R279" s="83">
        <v>978.22349253499999</v>
      </c>
      <c r="S279" s="84">
        <v>2.2340588799999998E-4</v>
      </c>
      <c r="T279" s="84">
        <v>1.9914465740673189E-3</v>
      </c>
      <c r="U279" s="84">
        <v>1.6184108425720684E-4</v>
      </c>
    </row>
    <row r="280" spans="2:21">
      <c r="B280" s="76" t="s">
        <v>698</v>
      </c>
      <c r="C280" s="73" t="s">
        <v>699</v>
      </c>
      <c r="D280" s="86" t="s">
        <v>27</v>
      </c>
      <c r="E280" s="86" t="s">
        <v>648</v>
      </c>
      <c r="F280" s="73"/>
      <c r="G280" s="86" t="s">
        <v>695</v>
      </c>
      <c r="H280" s="73" t="s">
        <v>700</v>
      </c>
      <c r="I280" s="73" t="s">
        <v>650</v>
      </c>
      <c r="J280" s="73"/>
      <c r="K280" s="83">
        <v>1.6400000002617623</v>
      </c>
      <c r="L280" s="86" t="s">
        <v>130</v>
      </c>
      <c r="M280" s="87">
        <v>4.4999999999999998E-2</v>
      </c>
      <c r="N280" s="87">
        <v>7.8100000055460889E-2</v>
      </c>
      <c r="O280" s="83">
        <v>181.51728399999999</v>
      </c>
      <c r="P280" s="85">
        <v>95.691999999999993</v>
      </c>
      <c r="Q280" s="73"/>
      <c r="R280" s="83">
        <v>0.61124158100000003</v>
      </c>
      <c r="S280" s="84">
        <v>3.6303456799999999E-7</v>
      </c>
      <c r="T280" s="84">
        <v>1.2443526062285703E-6</v>
      </c>
      <c r="U280" s="84">
        <v>1.0112617511952661E-7</v>
      </c>
    </row>
    <row r="281" spans="2:21">
      <c r="B281" s="76" t="s">
        <v>701</v>
      </c>
      <c r="C281" s="73" t="s">
        <v>702</v>
      </c>
      <c r="D281" s="86" t="s">
        <v>27</v>
      </c>
      <c r="E281" s="86" t="s">
        <v>648</v>
      </c>
      <c r="F281" s="73"/>
      <c r="G281" s="86" t="s">
        <v>695</v>
      </c>
      <c r="H281" s="73" t="s">
        <v>696</v>
      </c>
      <c r="I281" s="73" t="s">
        <v>697</v>
      </c>
      <c r="J281" s="73"/>
      <c r="K281" s="83">
        <v>7.1300000000022585</v>
      </c>
      <c r="L281" s="86" t="s">
        <v>130</v>
      </c>
      <c r="M281" s="87">
        <v>0.03</v>
      </c>
      <c r="N281" s="87">
        <v>6.750000000001935E-2</v>
      </c>
      <c r="O281" s="83">
        <v>516626.11600000004</v>
      </c>
      <c r="P281" s="85">
        <v>78.227670000000003</v>
      </c>
      <c r="Q281" s="73"/>
      <c r="R281" s="83">
        <v>1422.1846924829997</v>
      </c>
      <c r="S281" s="84">
        <v>2.9521492342857143E-4</v>
      </c>
      <c r="T281" s="84">
        <v>2.8952533394968729E-3</v>
      </c>
      <c r="U281" s="84">
        <v>2.3529174508883077E-4</v>
      </c>
    </row>
    <row r="282" spans="2:21">
      <c r="B282" s="76" t="s">
        <v>703</v>
      </c>
      <c r="C282" s="73" t="s">
        <v>704</v>
      </c>
      <c r="D282" s="86" t="s">
        <v>27</v>
      </c>
      <c r="E282" s="86" t="s">
        <v>648</v>
      </c>
      <c r="F282" s="73"/>
      <c r="G282" s="86" t="s">
        <v>695</v>
      </c>
      <c r="H282" s="73" t="s">
        <v>696</v>
      </c>
      <c r="I282" s="73" t="s">
        <v>697</v>
      </c>
      <c r="J282" s="73"/>
      <c r="K282" s="83">
        <v>7.6899999999973074</v>
      </c>
      <c r="L282" s="86" t="s">
        <v>130</v>
      </c>
      <c r="M282" s="87">
        <v>3.5000000000000003E-2</v>
      </c>
      <c r="N282" s="87">
        <v>6.8599999999972905E-2</v>
      </c>
      <c r="O282" s="83">
        <v>209443.02</v>
      </c>
      <c r="P282" s="85">
        <v>79.122889999999998</v>
      </c>
      <c r="Q282" s="73"/>
      <c r="R282" s="83">
        <v>583.15941785300004</v>
      </c>
      <c r="S282" s="84">
        <v>4.1888603999999999E-4</v>
      </c>
      <c r="T282" s="84">
        <v>1.18718353595142E-3</v>
      </c>
      <c r="U282" s="84">
        <v>9.6480153257773318E-5</v>
      </c>
    </row>
    <row r="283" spans="2:21">
      <c r="B283" s="76" t="s">
        <v>705</v>
      </c>
      <c r="C283" s="73" t="s">
        <v>706</v>
      </c>
      <c r="D283" s="86" t="s">
        <v>27</v>
      </c>
      <c r="E283" s="86" t="s">
        <v>648</v>
      </c>
      <c r="F283" s="73"/>
      <c r="G283" s="86" t="s">
        <v>707</v>
      </c>
      <c r="H283" s="73" t="s">
        <v>708</v>
      </c>
      <c r="I283" s="73" t="s">
        <v>650</v>
      </c>
      <c r="J283" s="73"/>
      <c r="K283" s="83">
        <v>4.029999999998509</v>
      </c>
      <c r="L283" s="86" t="s">
        <v>130</v>
      </c>
      <c r="M283" s="87">
        <v>5.5480000000000002E-2</v>
      </c>
      <c r="N283" s="87">
        <v>6.1699999999975594E-2</v>
      </c>
      <c r="O283" s="83">
        <v>349071.7</v>
      </c>
      <c r="P283" s="85">
        <v>99.373140000000006</v>
      </c>
      <c r="Q283" s="73"/>
      <c r="R283" s="83">
        <v>1220.683123194</v>
      </c>
      <c r="S283" s="84">
        <v>6.9814340000000006E-4</v>
      </c>
      <c r="T283" s="84">
        <v>2.4850407317523198E-3</v>
      </c>
      <c r="U283" s="84">
        <v>2.019545448456117E-4</v>
      </c>
    </row>
    <row r="284" spans="2:21">
      <c r="B284" s="76" t="s">
        <v>709</v>
      </c>
      <c r="C284" s="73" t="s">
        <v>710</v>
      </c>
      <c r="D284" s="86" t="s">
        <v>27</v>
      </c>
      <c r="E284" s="86" t="s">
        <v>648</v>
      </c>
      <c r="F284" s="73"/>
      <c r="G284" s="86" t="s">
        <v>695</v>
      </c>
      <c r="H284" s="73" t="s">
        <v>708</v>
      </c>
      <c r="I284" s="73" t="s">
        <v>283</v>
      </c>
      <c r="J284" s="73"/>
      <c r="K284" s="83">
        <v>7.8300000000007994</v>
      </c>
      <c r="L284" s="86" t="s">
        <v>132</v>
      </c>
      <c r="M284" s="87">
        <v>4.2500000000000003E-2</v>
      </c>
      <c r="N284" s="87">
        <v>5.4800000000006975E-2</v>
      </c>
      <c r="O284" s="83">
        <v>558514.72</v>
      </c>
      <c r="P284" s="85">
        <v>93.053780000000003</v>
      </c>
      <c r="Q284" s="73"/>
      <c r="R284" s="83">
        <v>1950.5056449680001</v>
      </c>
      <c r="S284" s="84">
        <v>4.4681177599999996E-4</v>
      </c>
      <c r="T284" s="84">
        <v>3.9707978943590051E-3</v>
      </c>
      <c r="U284" s="84">
        <v>3.2269921019109979E-4</v>
      </c>
    </row>
    <row r="285" spans="2:21">
      <c r="B285" s="76" t="s">
        <v>711</v>
      </c>
      <c r="C285" s="73" t="s">
        <v>712</v>
      </c>
      <c r="D285" s="86" t="s">
        <v>27</v>
      </c>
      <c r="E285" s="86" t="s">
        <v>648</v>
      </c>
      <c r="F285" s="73"/>
      <c r="G285" s="86" t="s">
        <v>713</v>
      </c>
      <c r="H285" s="73" t="s">
        <v>708</v>
      </c>
      <c r="I285" s="73" t="s">
        <v>283</v>
      </c>
      <c r="J285" s="73"/>
      <c r="K285" s="83">
        <v>3.9499999999992612</v>
      </c>
      <c r="L285" s="86" t="s">
        <v>130</v>
      </c>
      <c r="M285" s="87">
        <v>4.2500000000000003E-2</v>
      </c>
      <c r="N285" s="87">
        <v>6.5899999999971925E-2</v>
      </c>
      <c r="O285" s="83">
        <v>210024.59425699999</v>
      </c>
      <c r="P285" s="85">
        <v>91.543059999999997</v>
      </c>
      <c r="Q285" s="73"/>
      <c r="R285" s="83">
        <v>676.57325460999994</v>
      </c>
      <c r="S285" s="84">
        <v>5.1205387695237394E-4</v>
      </c>
      <c r="T285" s="84">
        <v>1.3773534374103705E-3</v>
      </c>
      <c r="U285" s="84">
        <v>1.119349002974307E-4</v>
      </c>
    </row>
    <row r="286" spans="2:21">
      <c r="B286" s="76" t="s">
        <v>714</v>
      </c>
      <c r="C286" s="73" t="s">
        <v>715</v>
      </c>
      <c r="D286" s="86" t="s">
        <v>27</v>
      </c>
      <c r="E286" s="86" t="s">
        <v>648</v>
      </c>
      <c r="F286" s="73"/>
      <c r="G286" s="86" t="s">
        <v>707</v>
      </c>
      <c r="H286" s="73" t="s">
        <v>708</v>
      </c>
      <c r="I286" s="73" t="s">
        <v>650</v>
      </c>
      <c r="J286" s="73"/>
      <c r="K286" s="83">
        <v>4.1300000000009875</v>
      </c>
      <c r="L286" s="86" t="s">
        <v>133</v>
      </c>
      <c r="M286" s="87">
        <v>4.6249999999999999E-2</v>
      </c>
      <c r="N286" s="87">
        <v>6.2700000000015035E-2</v>
      </c>
      <c r="O286" s="83">
        <v>279257.36</v>
      </c>
      <c r="P286" s="85">
        <v>94.928596999999996</v>
      </c>
      <c r="Q286" s="73"/>
      <c r="R286" s="83">
        <v>1123.366972153</v>
      </c>
      <c r="S286" s="84">
        <v>5.5851472000000002E-4</v>
      </c>
      <c r="T286" s="84">
        <v>2.2869265818970573E-3</v>
      </c>
      <c r="U286" s="84">
        <v>1.8585418381318635E-4</v>
      </c>
    </row>
    <row r="287" spans="2:21">
      <c r="B287" s="76" t="s">
        <v>716</v>
      </c>
      <c r="C287" s="73" t="s">
        <v>717</v>
      </c>
      <c r="D287" s="86" t="s">
        <v>27</v>
      </c>
      <c r="E287" s="86" t="s">
        <v>648</v>
      </c>
      <c r="F287" s="73"/>
      <c r="G287" s="86" t="s">
        <v>718</v>
      </c>
      <c r="H287" s="73" t="s">
        <v>719</v>
      </c>
      <c r="I287" s="73" t="s">
        <v>697</v>
      </c>
      <c r="J287" s="73"/>
      <c r="K287" s="83">
        <v>2.3900000000007622</v>
      </c>
      <c r="L287" s="86" t="s">
        <v>130</v>
      </c>
      <c r="M287" s="87">
        <v>5.8749999999999997E-2</v>
      </c>
      <c r="N287" s="87">
        <v>6.3900000000014251E-2</v>
      </c>
      <c r="O287" s="83">
        <v>430404.70069600001</v>
      </c>
      <c r="P287" s="85">
        <v>99.622280000000003</v>
      </c>
      <c r="Q287" s="73"/>
      <c r="R287" s="83">
        <v>1508.873183315</v>
      </c>
      <c r="S287" s="84">
        <v>1.8151728093794152E-4</v>
      </c>
      <c r="T287" s="84">
        <v>3.0717319248057167E-3</v>
      </c>
      <c r="U287" s="84">
        <v>2.4963382484456708E-4</v>
      </c>
    </row>
    <row r="288" spans="2:21">
      <c r="B288" s="76" t="s">
        <v>720</v>
      </c>
      <c r="C288" s="73" t="s">
        <v>721</v>
      </c>
      <c r="D288" s="86" t="s">
        <v>27</v>
      </c>
      <c r="E288" s="86" t="s">
        <v>648</v>
      </c>
      <c r="F288" s="73"/>
      <c r="G288" s="86" t="s">
        <v>695</v>
      </c>
      <c r="H288" s="73" t="s">
        <v>722</v>
      </c>
      <c r="I288" s="73" t="s">
        <v>697</v>
      </c>
      <c r="J288" s="73"/>
      <c r="K288" s="83">
        <v>4.3700000000013981</v>
      </c>
      <c r="L288" s="86" t="s">
        <v>130</v>
      </c>
      <c r="M288" s="87">
        <v>3.2000000000000001E-2</v>
      </c>
      <c r="N288" s="87">
        <v>9.9900000000036279E-2</v>
      </c>
      <c r="O288" s="83">
        <v>446811.77600000001</v>
      </c>
      <c r="P288" s="85">
        <v>76.436329999999998</v>
      </c>
      <c r="Q288" s="73"/>
      <c r="R288" s="83">
        <v>1201.8318890360001</v>
      </c>
      <c r="S288" s="84">
        <v>3.5744942080000001E-4</v>
      </c>
      <c r="T288" s="84">
        <v>2.4466637903198417E-3</v>
      </c>
      <c r="U288" s="84">
        <v>1.9883572363655345E-4</v>
      </c>
    </row>
    <row r="289" spans="2:21">
      <c r="B289" s="76" t="s">
        <v>723</v>
      </c>
      <c r="C289" s="73" t="s">
        <v>724</v>
      </c>
      <c r="D289" s="86" t="s">
        <v>27</v>
      </c>
      <c r="E289" s="86" t="s">
        <v>648</v>
      </c>
      <c r="F289" s="73"/>
      <c r="G289" s="86" t="s">
        <v>707</v>
      </c>
      <c r="H289" s="73" t="s">
        <v>649</v>
      </c>
      <c r="I289" s="73" t="s">
        <v>650</v>
      </c>
      <c r="J289" s="73"/>
      <c r="K289" s="83">
        <v>7.4199999999995372</v>
      </c>
      <c r="L289" s="86" t="s">
        <v>130</v>
      </c>
      <c r="M289" s="87">
        <v>5.7169999999999999E-2</v>
      </c>
      <c r="N289" s="87">
        <v>5.960000000000109E-2</v>
      </c>
      <c r="O289" s="83">
        <v>418886.04</v>
      </c>
      <c r="P289" s="85">
        <v>99.568340000000006</v>
      </c>
      <c r="Q289" s="73"/>
      <c r="R289" s="83">
        <v>1467.6970313039999</v>
      </c>
      <c r="S289" s="84">
        <v>1.1968172571428571E-4</v>
      </c>
      <c r="T289" s="84">
        <v>2.987906390578274E-3</v>
      </c>
      <c r="U289" s="84">
        <v>2.4282148273884789E-4</v>
      </c>
    </row>
    <row r="290" spans="2:21">
      <c r="B290" s="76" t="s">
        <v>725</v>
      </c>
      <c r="C290" s="73" t="s">
        <v>726</v>
      </c>
      <c r="D290" s="86" t="s">
        <v>27</v>
      </c>
      <c r="E290" s="86" t="s">
        <v>648</v>
      </c>
      <c r="F290" s="73"/>
      <c r="G290" s="86" t="s">
        <v>707</v>
      </c>
      <c r="H290" s="73" t="s">
        <v>649</v>
      </c>
      <c r="I290" s="73" t="s">
        <v>650</v>
      </c>
      <c r="J290" s="73"/>
      <c r="K290" s="83">
        <v>5.6699999999981658</v>
      </c>
      <c r="L290" s="86" t="s">
        <v>130</v>
      </c>
      <c r="M290" s="87">
        <v>3.9329999999999997E-2</v>
      </c>
      <c r="N290" s="87">
        <v>6.8799999999982958E-2</v>
      </c>
      <c r="O290" s="83">
        <v>434943.3382</v>
      </c>
      <c r="P290" s="85">
        <v>85.861900000000006</v>
      </c>
      <c r="Q290" s="73"/>
      <c r="R290" s="83">
        <v>1314.1727110230001</v>
      </c>
      <c r="S290" s="84">
        <v>2.8996222546666666E-4</v>
      </c>
      <c r="T290" s="84">
        <v>2.6753648456320184E-3</v>
      </c>
      <c r="U290" s="84">
        <v>2.1742182443608158E-4</v>
      </c>
    </row>
    <row r="291" spans="2:21">
      <c r="B291" s="76" t="s">
        <v>727</v>
      </c>
      <c r="C291" s="73" t="s">
        <v>728</v>
      </c>
      <c r="D291" s="86" t="s">
        <v>27</v>
      </c>
      <c r="E291" s="86" t="s">
        <v>648</v>
      </c>
      <c r="F291" s="73"/>
      <c r="G291" s="86" t="s">
        <v>707</v>
      </c>
      <c r="H291" s="73" t="s">
        <v>649</v>
      </c>
      <c r="I291" s="73" t="s">
        <v>650</v>
      </c>
      <c r="J291" s="73"/>
      <c r="K291" s="83">
        <v>3.5900000000005305</v>
      </c>
      <c r="L291" s="86" t="s">
        <v>133</v>
      </c>
      <c r="M291" s="87">
        <v>6.1780000000000002E-2</v>
      </c>
      <c r="N291" s="87">
        <v>6.0400000000005949E-2</v>
      </c>
      <c r="O291" s="83">
        <v>362336.42460000003</v>
      </c>
      <c r="P291" s="85">
        <v>100.63921999999999</v>
      </c>
      <c r="Q291" s="73"/>
      <c r="R291" s="83">
        <v>1545.2517239020001</v>
      </c>
      <c r="S291" s="84">
        <v>5.5744065323076926E-4</v>
      </c>
      <c r="T291" s="84">
        <v>3.1457905837669847E-3</v>
      </c>
      <c r="U291" s="84">
        <v>2.5565243153028236E-4</v>
      </c>
    </row>
    <row r="292" spans="2:21">
      <c r="B292" s="76" t="s">
        <v>729</v>
      </c>
      <c r="C292" s="73" t="s">
        <v>730</v>
      </c>
      <c r="D292" s="86" t="s">
        <v>27</v>
      </c>
      <c r="E292" s="86" t="s">
        <v>648</v>
      </c>
      <c r="F292" s="73"/>
      <c r="G292" s="86" t="s">
        <v>731</v>
      </c>
      <c r="H292" s="73" t="s">
        <v>649</v>
      </c>
      <c r="I292" s="73" t="s">
        <v>283</v>
      </c>
      <c r="J292" s="73"/>
      <c r="K292" s="83">
        <v>3.3899999999998833</v>
      </c>
      <c r="L292" s="86" t="s">
        <v>130</v>
      </c>
      <c r="M292" s="87">
        <v>4.7500000000000001E-2</v>
      </c>
      <c r="N292" s="87">
        <v>7.8699999999990652E-2</v>
      </c>
      <c r="O292" s="83">
        <v>321145.96399999998</v>
      </c>
      <c r="P292" s="85">
        <v>90.902670000000001</v>
      </c>
      <c r="Q292" s="73"/>
      <c r="R292" s="83">
        <v>1027.3025326080001</v>
      </c>
      <c r="S292" s="84">
        <v>2.1409730933333331E-4</v>
      </c>
      <c r="T292" s="84">
        <v>2.0913606396747667E-3</v>
      </c>
      <c r="U292" s="84">
        <v>1.6996091077980802E-4</v>
      </c>
    </row>
    <row r="293" spans="2:21">
      <c r="B293" s="76" t="s">
        <v>732</v>
      </c>
      <c r="C293" s="73" t="s">
        <v>733</v>
      </c>
      <c r="D293" s="86" t="s">
        <v>27</v>
      </c>
      <c r="E293" s="86" t="s">
        <v>648</v>
      </c>
      <c r="F293" s="73"/>
      <c r="G293" s="86" t="s">
        <v>731</v>
      </c>
      <c r="H293" s="73" t="s">
        <v>649</v>
      </c>
      <c r="I293" s="73" t="s">
        <v>283</v>
      </c>
      <c r="J293" s="73"/>
      <c r="K293" s="83">
        <v>6.2300000000018985</v>
      </c>
      <c r="L293" s="86" t="s">
        <v>130</v>
      </c>
      <c r="M293" s="87">
        <v>5.1249999999999997E-2</v>
      </c>
      <c r="N293" s="87">
        <v>7.9900000000013155E-2</v>
      </c>
      <c r="O293" s="83">
        <v>229689.17860000004</v>
      </c>
      <c r="P293" s="85">
        <v>84.698670000000007</v>
      </c>
      <c r="Q293" s="73"/>
      <c r="R293" s="83">
        <v>684.59918109</v>
      </c>
      <c r="S293" s="84">
        <v>1.5312611906666669E-4</v>
      </c>
      <c r="T293" s="84">
        <v>1.3936924477840561E-3</v>
      </c>
      <c r="U293" s="84">
        <v>1.1326274066683929E-4</v>
      </c>
    </row>
    <row r="294" spans="2:21">
      <c r="B294" s="76" t="s">
        <v>734</v>
      </c>
      <c r="C294" s="73" t="s">
        <v>735</v>
      </c>
      <c r="D294" s="86" t="s">
        <v>27</v>
      </c>
      <c r="E294" s="86" t="s">
        <v>648</v>
      </c>
      <c r="F294" s="73"/>
      <c r="G294" s="86" t="s">
        <v>736</v>
      </c>
      <c r="H294" s="73" t="s">
        <v>649</v>
      </c>
      <c r="I294" s="73" t="s">
        <v>650</v>
      </c>
      <c r="J294" s="73"/>
      <c r="K294" s="83">
        <v>6.3900000000018542</v>
      </c>
      <c r="L294" s="86" t="s">
        <v>132</v>
      </c>
      <c r="M294" s="87">
        <v>4.3749999999999997E-2</v>
      </c>
      <c r="N294" s="87">
        <v>4.8800000000012903E-2</v>
      </c>
      <c r="O294" s="83">
        <v>305786.80920000002</v>
      </c>
      <c r="P294" s="85">
        <v>97.248369999999994</v>
      </c>
      <c r="Q294" s="73"/>
      <c r="R294" s="83">
        <v>1116.0396950869999</v>
      </c>
      <c r="S294" s="84">
        <v>4.0771574560000004E-4</v>
      </c>
      <c r="T294" s="84">
        <v>2.2720098671363902E-3</v>
      </c>
      <c r="U294" s="84">
        <v>1.8464193070940804E-4</v>
      </c>
    </row>
    <row r="295" spans="2:21">
      <c r="B295" s="76" t="s">
        <v>737</v>
      </c>
      <c r="C295" s="73" t="s">
        <v>738</v>
      </c>
      <c r="D295" s="86" t="s">
        <v>27</v>
      </c>
      <c r="E295" s="86" t="s">
        <v>648</v>
      </c>
      <c r="F295" s="73"/>
      <c r="G295" s="86" t="s">
        <v>707</v>
      </c>
      <c r="H295" s="73" t="s">
        <v>649</v>
      </c>
      <c r="I295" s="73" t="s">
        <v>650</v>
      </c>
      <c r="J295" s="73"/>
      <c r="K295" s="83">
        <v>7.3700000000000481</v>
      </c>
      <c r="L295" s="86" t="s">
        <v>130</v>
      </c>
      <c r="M295" s="87">
        <v>5.4050000000000001E-2</v>
      </c>
      <c r="N295" s="87">
        <v>6.2499999999996059E-2</v>
      </c>
      <c r="O295" s="83">
        <v>376997.43599999999</v>
      </c>
      <c r="P295" s="85">
        <v>95.517939999999996</v>
      </c>
      <c r="Q295" s="73"/>
      <c r="R295" s="83">
        <v>1267.192609062</v>
      </c>
      <c r="S295" s="84">
        <v>3.76997436E-4</v>
      </c>
      <c r="T295" s="84">
        <v>2.5797237535773623E-3</v>
      </c>
      <c r="U295" s="84">
        <v>2.0964925436604682E-4</v>
      </c>
    </row>
    <row r="296" spans="2:21">
      <c r="B296" s="76" t="s">
        <v>739</v>
      </c>
      <c r="C296" s="73" t="s">
        <v>740</v>
      </c>
      <c r="D296" s="86" t="s">
        <v>27</v>
      </c>
      <c r="E296" s="86" t="s">
        <v>648</v>
      </c>
      <c r="F296" s="73"/>
      <c r="G296" s="86" t="s">
        <v>741</v>
      </c>
      <c r="H296" s="73" t="s">
        <v>653</v>
      </c>
      <c r="I296" s="73" t="s">
        <v>283</v>
      </c>
      <c r="J296" s="73"/>
      <c r="K296" s="83">
        <v>4.2899999999998428</v>
      </c>
      <c r="L296" s="86" t="s">
        <v>130</v>
      </c>
      <c r="M296" s="87">
        <v>5.8499999999999996E-2</v>
      </c>
      <c r="N296" s="87">
        <v>5.7499999999994368E-2</v>
      </c>
      <c r="O296" s="83">
        <v>376997.43599999999</v>
      </c>
      <c r="P296" s="85">
        <v>100.50725</v>
      </c>
      <c r="Q296" s="73"/>
      <c r="R296" s="83">
        <v>1333.3834295490001</v>
      </c>
      <c r="S296" s="84">
        <v>5.385677657142857E-4</v>
      </c>
      <c r="T296" s="84">
        <v>2.7144736176927193E-3</v>
      </c>
      <c r="U296" s="84">
        <v>2.2060012013162949E-4</v>
      </c>
    </row>
    <row r="297" spans="2:21">
      <c r="B297" s="76" t="s">
        <v>742</v>
      </c>
      <c r="C297" s="73" t="s">
        <v>743</v>
      </c>
      <c r="D297" s="86" t="s">
        <v>27</v>
      </c>
      <c r="E297" s="86" t="s">
        <v>648</v>
      </c>
      <c r="F297" s="73"/>
      <c r="G297" s="86" t="s">
        <v>695</v>
      </c>
      <c r="H297" s="73" t="s">
        <v>653</v>
      </c>
      <c r="I297" s="73" t="s">
        <v>283</v>
      </c>
      <c r="J297" s="73"/>
      <c r="K297" s="83">
        <v>7.1400000000029999</v>
      </c>
      <c r="L297" s="86" t="s">
        <v>132</v>
      </c>
      <c r="M297" s="87">
        <v>5.7999999999999996E-2</v>
      </c>
      <c r="N297" s="87">
        <v>4.9100000000019219E-2</v>
      </c>
      <c r="O297" s="83">
        <v>209443.02</v>
      </c>
      <c r="P297" s="85">
        <v>108.58449</v>
      </c>
      <c r="Q297" s="73"/>
      <c r="R297" s="83">
        <v>853.51717419599993</v>
      </c>
      <c r="S297" s="84">
        <v>4.1888603999999999E-4</v>
      </c>
      <c r="T297" s="84">
        <v>1.7375721043618546E-3</v>
      </c>
      <c r="U297" s="84">
        <v>1.4120918783708887E-4</v>
      </c>
    </row>
    <row r="298" spans="2:21">
      <c r="B298" s="76" t="s">
        <v>744</v>
      </c>
      <c r="C298" s="73" t="s">
        <v>745</v>
      </c>
      <c r="D298" s="86" t="s">
        <v>27</v>
      </c>
      <c r="E298" s="86" t="s">
        <v>648</v>
      </c>
      <c r="F298" s="73"/>
      <c r="G298" s="86" t="s">
        <v>746</v>
      </c>
      <c r="H298" s="73" t="s">
        <v>653</v>
      </c>
      <c r="I298" s="73" t="s">
        <v>650</v>
      </c>
      <c r="J298" s="73"/>
      <c r="K298" s="83">
        <v>7.3800000000014698</v>
      </c>
      <c r="L298" s="86" t="s">
        <v>130</v>
      </c>
      <c r="M298" s="87">
        <v>4.9889999999999997E-2</v>
      </c>
      <c r="N298" s="87">
        <v>5.4700000000015833E-2</v>
      </c>
      <c r="O298" s="83">
        <v>332316.25839999999</v>
      </c>
      <c r="P298" s="85">
        <v>96.589179999999999</v>
      </c>
      <c r="Q298" s="73"/>
      <c r="R298" s="83">
        <v>1129.5341098430001</v>
      </c>
      <c r="S298" s="84">
        <v>4.430883445333333E-4</v>
      </c>
      <c r="T298" s="84">
        <v>2.2994815095984207E-3</v>
      </c>
      <c r="U298" s="84">
        <v>1.8687449896420222E-4</v>
      </c>
    </row>
    <row r="299" spans="2:21">
      <c r="B299" s="76" t="s">
        <v>747</v>
      </c>
      <c r="C299" s="73" t="s">
        <v>748</v>
      </c>
      <c r="D299" s="86" t="s">
        <v>27</v>
      </c>
      <c r="E299" s="86" t="s">
        <v>648</v>
      </c>
      <c r="F299" s="73"/>
      <c r="G299" s="86" t="s">
        <v>676</v>
      </c>
      <c r="H299" s="73" t="s">
        <v>653</v>
      </c>
      <c r="I299" s="73" t="s">
        <v>283</v>
      </c>
      <c r="J299" s="73"/>
      <c r="K299" s="83">
        <v>7.4399999999988085</v>
      </c>
      <c r="L299" s="86" t="s">
        <v>130</v>
      </c>
      <c r="M299" s="87">
        <v>5.0999999999999997E-2</v>
      </c>
      <c r="N299" s="87">
        <v>5.5699999999981424E-2</v>
      </c>
      <c r="O299" s="83">
        <v>125665.81200000001</v>
      </c>
      <c r="P299" s="85">
        <v>98.611829999999998</v>
      </c>
      <c r="Q299" s="73"/>
      <c r="R299" s="83">
        <v>436.07926973300005</v>
      </c>
      <c r="S299" s="84">
        <v>1.6755441600000001E-4</v>
      </c>
      <c r="T299" s="84">
        <v>8.8776089958858713E-4</v>
      </c>
      <c r="U299" s="84">
        <v>7.2146643762140651E-5</v>
      </c>
    </row>
    <row r="300" spans="2:21">
      <c r="B300" s="76" t="s">
        <v>749</v>
      </c>
      <c r="C300" s="73" t="s">
        <v>750</v>
      </c>
      <c r="D300" s="86" t="s">
        <v>27</v>
      </c>
      <c r="E300" s="86" t="s">
        <v>648</v>
      </c>
      <c r="F300" s="73"/>
      <c r="G300" s="86" t="s">
        <v>751</v>
      </c>
      <c r="H300" s="73" t="s">
        <v>653</v>
      </c>
      <c r="I300" s="73" t="s">
        <v>650</v>
      </c>
      <c r="J300" s="73"/>
      <c r="K300" s="83">
        <v>7.5299999999982825</v>
      </c>
      <c r="L300" s="86" t="s">
        <v>130</v>
      </c>
      <c r="M300" s="87">
        <v>5.5E-2</v>
      </c>
      <c r="N300" s="87">
        <v>6.2999999999986289E-2</v>
      </c>
      <c r="O300" s="83">
        <v>558514.72</v>
      </c>
      <c r="P300" s="85">
        <v>96.548500000000004</v>
      </c>
      <c r="Q300" s="73"/>
      <c r="R300" s="83">
        <v>1897.577059642</v>
      </c>
      <c r="S300" s="84">
        <v>5.0774065454545453E-4</v>
      </c>
      <c r="T300" s="84">
        <v>3.863047006425876E-3</v>
      </c>
      <c r="U300" s="84">
        <v>3.1394249998864732E-4</v>
      </c>
    </row>
    <row r="301" spans="2:21">
      <c r="B301" s="76" t="s">
        <v>752</v>
      </c>
      <c r="C301" s="73" t="s">
        <v>753</v>
      </c>
      <c r="D301" s="86" t="s">
        <v>27</v>
      </c>
      <c r="E301" s="86" t="s">
        <v>648</v>
      </c>
      <c r="F301" s="73"/>
      <c r="G301" s="86" t="s">
        <v>707</v>
      </c>
      <c r="H301" s="73" t="s">
        <v>653</v>
      </c>
      <c r="I301" s="73" t="s">
        <v>650</v>
      </c>
      <c r="J301" s="73"/>
      <c r="K301" s="83">
        <v>4.8500000000022716</v>
      </c>
      <c r="L301" s="86" t="s">
        <v>132</v>
      </c>
      <c r="M301" s="87">
        <v>4.1250000000000002E-2</v>
      </c>
      <c r="N301" s="87">
        <v>5.4300000000023038E-2</v>
      </c>
      <c r="O301" s="83">
        <v>344882.83960000001</v>
      </c>
      <c r="P301" s="85">
        <v>95.250879999999995</v>
      </c>
      <c r="Q301" s="73"/>
      <c r="R301" s="83">
        <v>1232.8752433120001</v>
      </c>
      <c r="S301" s="84">
        <v>3.4488283960000001E-4</v>
      </c>
      <c r="T301" s="84">
        <v>2.5098611904970677E-3</v>
      </c>
      <c r="U301" s="84">
        <v>2.0397165643038653E-4</v>
      </c>
    </row>
    <row r="302" spans="2:21">
      <c r="B302" s="76" t="s">
        <v>754</v>
      </c>
      <c r="C302" s="73" t="s">
        <v>755</v>
      </c>
      <c r="D302" s="86" t="s">
        <v>27</v>
      </c>
      <c r="E302" s="86" t="s">
        <v>648</v>
      </c>
      <c r="F302" s="73"/>
      <c r="G302" s="86" t="s">
        <v>756</v>
      </c>
      <c r="H302" s="73" t="s">
        <v>653</v>
      </c>
      <c r="I302" s="73" t="s">
        <v>650</v>
      </c>
      <c r="J302" s="73"/>
      <c r="K302" s="83">
        <v>6.3199999999983154</v>
      </c>
      <c r="L302" s="86" t="s">
        <v>130</v>
      </c>
      <c r="M302" s="87">
        <v>4.6249999999999999E-2</v>
      </c>
      <c r="N302" s="87">
        <v>5.7099999999993024E-2</v>
      </c>
      <c r="O302" s="83">
        <v>209443.02</v>
      </c>
      <c r="P302" s="85">
        <v>93.414709999999999</v>
      </c>
      <c r="Q302" s="73"/>
      <c r="R302" s="83">
        <v>688.49441298800002</v>
      </c>
      <c r="S302" s="84">
        <v>2.0944301999999999E-4</v>
      </c>
      <c r="T302" s="84">
        <v>1.4016222780096294E-3</v>
      </c>
      <c r="U302" s="84">
        <v>1.1390718292223014E-4</v>
      </c>
    </row>
    <row r="303" spans="2:21">
      <c r="B303" s="76" t="s">
        <v>757</v>
      </c>
      <c r="C303" s="73" t="s">
        <v>758</v>
      </c>
      <c r="D303" s="86" t="s">
        <v>27</v>
      </c>
      <c r="E303" s="86" t="s">
        <v>648</v>
      </c>
      <c r="F303" s="73"/>
      <c r="G303" s="86" t="s">
        <v>695</v>
      </c>
      <c r="H303" s="73" t="s">
        <v>653</v>
      </c>
      <c r="I303" s="73" t="s">
        <v>283</v>
      </c>
      <c r="J303" s="73"/>
      <c r="K303" s="83">
        <v>7.1200000000007613</v>
      </c>
      <c r="L303" s="86" t="s">
        <v>130</v>
      </c>
      <c r="M303" s="87">
        <v>0.06</v>
      </c>
      <c r="N303" s="87">
        <v>6.430000000000935E-2</v>
      </c>
      <c r="O303" s="83">
        <v>349071.7</v>
      </c>
      <c r="P303" s="85">
        <v>98.417670000000001</v>
      </c>
      <c r="Q303" s="73"/>
      <c r="R303" s="83">
        <v>1208.946193409</v>
      </c>
      <c r="S303" s="84">
        <v>2.9089308333333337E-4</v>
      </c>
      <c r="T303" s="84">
        <v>2.4611469398031645E-3</v>
      </c>
      <c r="U303" s="84">
        <v>2.0001274171294246E-4</v>
      </c>
    </row>
    <row r="304" spans="2:21">
      <c r="B304" s="76" t="s">
        <v>759</v>
      </c>
      <c r="C304" s="73" t="s">
        <v>760</v>
      </c>
      <c r="D304" s="86" t="s">
        <v>27</v>
      </c>
      <c r="E304" s="86" t="s">
        <v>648</v>
      </c>
      <c r="F304" s="73"/>
      <c r="G304" s="86" t="s">
        <v>736</v>
      </c>
      <c r="H304" s="73" t="s">
        <v>653</v>
      </c>
      <c r="I304" s="73" t="s">
        <v>283</v>
      </c>
      <c r="J304" s="73"/>
      <c r="K304" s="83">
        <v>4.3700000000001911</v>
      </c>
      <c r="L304" s="86" t="s">
        <v>130</v>
      </c>
      <c r="M304" s="87">
        <v>5.6250000000000001E-2</v>
      </c>
      <c r="N304" s="87">
        <v>5.769999999999989E-2</v>
      </c>
      <c r="O304" s="83">
        <v>279257.36</v>
      </c>
      <c r="P304" s="85">
        <v>100.75449999999999</v>
      </c>
      <c r="Q304" s="73"/>
      <c r="R304" s="83">
        <v>990.12117151300004</v>
      </c>
      <c r="S304" s="84">
        <v>5.0774065454545453E-4</v>
      </c>
      <c r="T304" s="84">
        <v>2.0156676158035896E-3</v>
      </c>
      <c r="U304" s="84">
        <v>1.6380948235911075E-4</v>
      </c>
    </row>
    <row r="305" spans="2:21">
      <c r="B305" s="76" t="s">
        <v>761</v>
      </c>
      <c r="C305" s="73" t="s">
        <v>762</v>
      </c>
      <c r="D305" s="86" t="s">
        <v>27</v>
      </c>
      <c r="E305" s="86" t="s">
        <v>648</v>
      </c>
      <c r="F305" s="73"/>
      <c r="G305" s="86" t="s">
        <v>707</v>
      </c>
      <c r="H305" s="73" t="s">
        <v>653</v>
      </c>
      <c r="I305" s="73" t="s">
        <v>650</v>
      </c>
      <c r="J305" s="73"/>
      <c r="K305" s="83">
        <v>3.9899999999996716</v>
      </c>
      <c r="L305" s="86" t="s">
        <v>130</v>
      </c>
      <c r="M305" s="87">
        <v>8.1250000000000003E-2</v>
      </c>
      <c r="N305" s="87">
        <v>7.1299999999994396E-2</v>
      </c>
      <c r="O305" s="83">
        <v>279257.36</v>
      </c>
      <c r="P305" s="85">
        <v>105.302139</v>
      </c>
      <c r="Q305" s="73"/>
      <c r="R305" s="83">
        <v>1034.811120866</v>
      </c>
      <c r="S305" s="84">
        <v>1.5957563428571427E-4</v>
      </c>
      <c r="T305" s="84">
        <v>2.1066464639026496E-3</v>
      </c>
      <c r="U305" s="84">
        <v>1.7120316070959302E-4</v>
      </c>
    </row>
    <row r="306" spans="2:21">
      <c r="B306" s="76" t="s">
        <v>763</v>
      </c>
      <c r="C306" s="73" t="s">
        <v>764</v>
      </c>
      <c r="D306" s="86" t="s">
        <v>27</v>
      </c>
      <c r="E306" s="86" t="s">
        <v>648</v>
      </c>
      <c r="F306" s="73"/>
      <c r="G306" s="86" t="s">
        <v>765</v>
      </c>
      <c r="H306" s="73" t="s">
        <v>653</v>
      </c>
      <c r="I306" s="73" t="s">
        <v>283</v>
      </c>
      <c r="J306" s="73"/>
      <c r="K306" s="83">
        <v>7.5700000000027288</v>
      </c>
      <c r="L306" s="86" t="s">
        <v>130</v>
      </c>
      <c r="M306" s="87">
        <v>4.7E-2</v>
      </c>
      <c r="N306" s="87">
        <v>5.4400000000018052E-2</v>
      </c>
      <c r="O306" s="83">
        <v>139628.68</v>
      </c>
      <c r="P306" s="85">
        <v>94.660560000000004</v>
      </c>
      <c r="Q306" s="73"/>
      <c r="R306" s="83">
        <v>465.117787389</v>
      </c>
      <c r="S306" s="84">
        <v>4.654289333333333E-4</v>
      </c>
      <c r="T306" s="84">
        <v>9.4687689602839398E-4</v>
      </c>
      <c r="U306" s="84">
        <v>7.6950888618794325E-5</v>
      </c>
    </row>
    <row r="307" spans="2:21">
      <c r="B307" s="76" t="s">
        <v>766</v>
      </c>
      <c r="C307" s="73" t="s">
        <v>767</v>
      </c>
      <c r="D307" s="86" t="s">
        <v>27</v>
      </c>
      <c r="E307" s="86" t="s">
        <v>648</v>
      </c>
      <c r="F307" s="73"/>
      <c r="G307" s="86" t="s">
        <v>741</v>
      </c>
      <c r="H307" s="73" t="s">
        <v>658</v>
      </c>
      <c r="I307" s="73" t="s">
        <v>283</v>
      </c>
      <c r="J307" s="73"/>
      <c r="K307" s="83">
        <v>7.5900000000012939</v>
      </c>
      <c r="L307" s="86" t="s">
        <v>130</v>
      </c>
      <c r="M307" s="87">
        <v>3.3000000000000002E-2</v>
      </c>
      <c r="N307" s="87">
        <v>6.5300000000010017E-2</v>
      </c>
      <c r="O307" s="83">
        <v>418886.04</v>
      </c>
      <c r="P307" s="85">
        <v>79.194999999999993</v>
      </c>
      <c r="Q307" s="73"/>
      <c r="R307" s="83">
        <v>1167.3817970110001</v>
      </c>
      <c r="S307" s="84">
        <v>1.0472151E-4</v>
      </c>
      <c r="T307" s="84">
        <v>2.3765310259126985E-3</v>
      </c>
      <c r="U307" s="84">
        <v>1.9313616695177362E-4</v>
      </c>
    </row>
    <row r="308" spans="2:21">
      <c r="B308" s="76" t="s">
        <v>768</v>
      </c>
      <c r="C308" s="73" t="s">
        <v>769</v>
      </c>
      <c r="D308" s="86" t="s">
        <v>27</v>
      </c>
      <c r="E308" s="86" t="s">
        <v>648</v>
      </c>
      <c r="F308" s="73"/>
      <c r="G308" s="86" t="s">
        <v>741</v>
      </c>
      <c r="H308" s="73" t="s">
        <v>658</v>
      </c>
      <c r="I308" s="73" t="s">
        <v>650</v>
      </c>
      <c r="J308" s="73"/>
      <c r="K308" s="83">
        <v>7.3699999999971046</v>
      </c>
      <c r="L308" s="86" t="s">
        <v>130</v>
      </c>
      <c r="M308" s="87">
        <v>5.5E-2</v>
      </c>
      <c r="N308" s="87">
        <v>6.0599999999982772E-2</v>
      </c>
      <c r="O308" s="83">
        <v>131949.10260000001</v>
      </c>
      <c r="P308" s="85">
        <v>97.490610000000004</v>
      </c>
      <c r="Q308" s="73"/>
      <c r="R308" s="83">
        <v>452.677074463</v>
      </c>
      <c r="S308" s="84">
        <v>1.7593213680000002E-4</v>
      </c>
      <c r="T308" s="84">
        <v>9.215503573340155E-4</v>
      </c>
      <c r="U308" s="84">
        <v>7.4892648876811807E-5</v>
      </c>
    </row>
    <row r="309" spans="2:21">
      <c r="B309" s="76" t="s">
        <v>770</v>
      </c>
      <c r="C309" s="73" t="s">
        <v>771</v>
      </c>
      <c r="D309" s="86" t="s">
        <v>27</v>
      </c>
      <c r="E309" s="86" t="s">
        <v>648</v>
      </c>
      <c r="F309" s="73"/>
      <c r="G309" s="86" t="s">
        <v>741</v>
      </c>
      <c r="H309" s="73" t="s">
        <v>658</v>
      </c>
      <c r="I309" s="73" t="s">
        <v>283</v>
      </c>
      <c r="J309" s="73"/>
      <c r="K309" s="83">
        <v>7.5100000000044869</v>
      </c>
      <c r="L309" s="86" t="s">
        <v>130</v>
      </c>
      <c r="M309" s="87">
        <v>5.4109999999999998E-2</v>
      </c>
      <c r="N309" s="87">
        <v>5.8100000000027824E-2</v>
      </c>
      <c r="O309" s="83">
        <v>251331.62400000001</v>
      </c>
      <c r="P309" s="85">
        <v>99.544740000000004</v>
      </c>
      <c r="Q309" s="73"/>
      <c r="R309" s="83">
        <v>880.40954095500001</v>
      </c>
      <c r="S309" s="84">
        <v>4.1888604000000004E-4</v>
      </c>
      <c r="T309" s="84">
        <v>1.7923190124656348E-3</v>
      </c>
      <c r="U309" s="84">
        <v>1.4565836517512273E-4</v>
      </c>
    </row>
    <row r="310" spans="2:21">
      <c r="B310" s="76" t="s">
        <v>772</v>
      </c>
      <c r="C310" s="73" t="s">
        <v>773</v>
      </c>
      <c r="D310" s="86" t="s">
        <v>27</v>
      </c>
      <c r="E310" s="86" t="s">
        <v>648</v>
      </c>
      <c r="F310" s="73"/>
      <c r="G310" s="86" t="s">
        <v>741</v>
      </c>
      <c r="H310" s="73" t="s">
        <v>658</v>
      </c>
      <c r="I310" s="73" t="s">
        <v>650</v>
      </c>
      <c r="J310" s="73"/>
      <c r="K310" s="83">
        <v>5.9000000000018629</v>
      </c>
      <c r="L310" s="86" t="s">
        <v>130</v>
      </c>
      <c r="M310" s="87">
        <v>4.2500000000000003E-2</v>
      </c>
      <c r="N310" s="87">
        <v>5.9100000000021219E-2</v>
      </c>
      <c r="O310" s="83">
        <v>418886.04</v>
      </c>
      <c r="P310" s="85">
        <v>91.070530000000005</v>
      </c>
      <c r="Q310" s="73"/>
      <c r="R310" s="83">
        <v>1342.4341985649999</v>
      </c>
      <c r="S310" s="84">
        <v>6.9814339999999995E-4</v>
      </c>
      <c r="T310" s="84">
        <v>2.7328989806973216E-3</v>
      </c>
      <c r="U310" s="84">
        <v>2.2209751442044896E-4</v>
      </c>
    </row>
    <row r="311" spans="2:21">
      <c r="B311" s="76" t="s">
        <v>774</v>
      </c>
      <c r="C311" s="73" t="s">
        <v>775</v>
      </c>
      <c r="D311" s="86" t="s">
        <v>27</v>
      </c>
      <c r="E311" s="86" t="s">
        <v>648</v>
      </c>
      <c r="F311" s="73"/>
      <c r="G311" s="86" t="s">
        <v>686</v>
      </c>
      <c r="H311" s="73" t="s">
        <v>658</v>
      </c>
      <c r="I311" s="73" t="s">
        <v>283</v>
      </c>
      <c r="J311" s="73"/>
      <c r="K311" s="83">
        <v>6.6699999999999617</v>
      </c>
      <c r="L311" s="86" t="s">
        <v>130</v>
      </c>
      <c r="M311" s="87">
        <v>4.1500000000000002E-2</v>
      </c>
      <c r="N311" s="87">
        <v>5.7999999999999996E-2</v>
      </c>
      <c r="O311" s="83">
        <v>418886.04</v>
      </c>
      <c r="P311" s="85">
        <v>89.955749999999995</v>
      </c>
      <c r="Q311" s="73"/>
      <c r="R311" s="83">
        <v>1326.0017058149999</v>
      </c>
      <c r="S311" s="84">
        <v>2.2585816561902512E-4</v>
      </c>
      <c r="T311" s="84">
        <v>2.6994460615637093E-3</v>
      </c>
      <c r="U311" s="84">
        <v>2.1937885916017004E-4</v>
      </c>
    </row>
    <row r="312" spans="2:21">
      <c r="B312" s="76" t="s">
        <v>776</v>
      </c>
      <c r="C312" s="73" t="s">
        <v>777</v>
      </c>
      <c r="D312" s="86" t="s">
        <v>27</v>
      </c>
      <c r="E312" s="86" t="s">
        <v>648</v>
      </c>
      <c r="F312" s="73"/>
      <c r="G312" s="86" t="s">
        <v>746</v>
      </c>
      <c r="H312" s="73" t="s">
        <v>658</v>
      </c>
      <c r="I312" s="73" t="s">
        <v>650</v>
      </c>
      <c r="J312" s="73"/>
      <c r="K312" s="83">
        <v>3.7499999999997575</v>
      </c>
      <c r="L312" s="86" t="s">
        <v>130</v>
      </c>
      <c r="M312" s="87">
        <v>2.6249999999999999E-2</v>
      </c>
      <c r="N312" s="87">
        <v>7.630000000000145E-2</v>
      </c>
      <c r="O312" s="83">
        <v>354028.51814000006</v>
      </c>
      <c r="P312" s="85">
        <v>82.94538</v>
      </c>
      <c r="Q312" s="73"/>
      <c r="R312" s="83">
        <v>1033.355342195</v>
      </c>
      <c r="S312" s="84">
        <v>2.8512218445597194E-4</v>
      </c>
      <c r="T312" s="84">
        <v>2.1036828206564113E-3</v>
      </c>
      <c r="U312" s="84">
        <v>1.7096231104655479E-4</v>
      </c>
    </row>
    <row r="313" spans="2:21">
      <c r="B313" s="76" t="s">
        <v>778</v>
      </c>
      <c r="C313" s="73" t="s">
        <v>779</v>
      </c>
      <c r="D313" s="86" t="s">
        <v>27</v>
      </c>
      <c r="E313" s="86" t="s">
        <v>648</v>
      </c>
      <c r="F313" s="73"/>
      <c r="G313" s="86" t="s">
        <v>746</v>
      </c>
      <c r="H313" s="73" t="s">
        <v>658</v>
      </c>
      <c r="I313" s="73" t="s">
        <v>650</v>
      </c>
      <c r="J313" s="73"/>
      <c r="K313" s="83">
        <v>2.490000000001936</v>
      </c>
      <c r="L313" s="86" t="s">
        <v>130</v>
      </c>
      <c r="M313" s="87">
        <v>7.0499999999999993E-2</v>
      </c>
      <c r="N313" s="87">
        <v>7.3500000000068566E-2</v>
      </c>
      <c r="O313" s="83">
        <v>139628.68</v>
      </c>
      <c r="P313" s="85">
        <v>100.91225</v>
      </c>
      <c r="Q313" s="73"/>
      <c r="R313" s="83">
        <v>495.83569569600002</v>
      </c>
      <c r="S313" s="84">
        <v>1.7453584999999999E-4</v>
      </c>
      <c r="T313" s="84">
        <v>1.0094117602259031E-3</v>
      </c>
      <c r="U313" s="84">
        <v>8.203297837073358E-5</v>
      </c>
    </row>
    <row r="314" spans="2:21">
      <c r="B314" s="76" t="s">
        <v>780</v>
      </c>
      <c r="C314" s="73" t="s">
        <v>781</v>
      </c>
      <c r="D314" s="86" t="s">
        <v>27</v>
      </c>
      <c r="E314" s="86" t="s">
        <v>648</v>
      </c>
      <c r="F314" s="73"/>
      <c r="G314" s="86" t="s">
        <v>782</v>
      </c>
      <c r="H314" s="73" t="s">
        <v>658</v>
      </c>
      <c r="I314" s="73" t="s">
        <v>283</v>
      </c>
      <c r="J314" s="73"/>
      <c r="K314" s="83">
        <v>3.9199999999976729</v>
      </c>
      <c r="L314" s="86" t="s">
        <v>130</v>
      </c>
      <c r="M314" s="87">
        <v>5.5E-2</v>
      </c>
      <c r="N314" s="87">
        <v>8.4799999999978032E-2</v>
      </c>
      <c r="O314" s="83">
        <v>97740.076000000001</v>
      </c>
      <c r="P314" s="85">
        <v>89.949110000000005</v>
      </c>
      <c r="Q314" s="73"/>
      <c r="R314" s="83">
        <v>309.377563866</v>
      </c>
      <c r="S314" s="84">
        <v>9.7740076000000004E-5</v>
      </c>
      <c r="T314" s="84">
        <v>6.298242624061648E-4</v>
      </c>
      <c r="U314" s="84">
        <v>5.1184622699229687E-5</v>
      </c>
    </row>
    <row r="315" spans="2:21">
      <c r="B315" s="76" t="s">
        <v>783</v>
      </c>
      <c r="C315" s="73" t="s">
        <v>784</v>
      </c>
      <c r="D315" s="86" t="s">
        <v>27</v>
      </c>
      <c r="E315" s="86" t="s">
        <v>648</v>
      </c>
      <c r="F315" s="73"/>
      <c r="G315" s="86" t="s">
        <v>782</v>
      </c>
      <c r="H315" s="73" t="s">
        <v>658</v>
      </c>
      <c r="I315" s="73" t="s">
        <v>283</v>
      </c>
      <c r="J315" s="73"/>
      <c r="K315" s="83">
        <v>3.5200000000016018</v>
      </c>
      <c r="L315" s="86" t="s">
        <v>130</v>
      </c>
      <c r="M315" s="87">
        <v>0.06</v>
      </c>
      <c r="N315" s="87">
        <v>8.1200000000036049E-2</v>
      </c>
      <c r="O315" s="83">
        <v>300341.29067999998</v>
      </c>
      <c r="P315" s="85">
        <v>94.478669999999994</v>
      </c>
      <c r="Q315" s="73"/>
      <c r="R315" s="83">
        <v>998.54597454500004</v>
      </c>
      <c r="S315" s="84">
        <v>4.0045505423999994E-4</v>
      </c>
      <c r="T315" s="84">
        <v>2.0328186505756034E-3</v>
      </c>
      <c r="U315" s="84">
        <v>1.6520331441053585E-4</v>
      </c>
    </row>
    <row r="316" spans="2:21">
      <c r="B316" s="76" t="s">
        <v>785</v>
      </c>
      <c r="C316" s="73" t="s">
        <v>786</v>
      </c>
      <c r="D316" s="86" t="s">
        <v>27</v>
      </c>
      <c r="E316" s="86" t="s">
        <v>648</v>
      </c>
      <c r="F316" s="73"/>
      <c r="G316" s="86" t="s">
        <v>782</v>
      </c>
      <c r="H316" s="73" t="s">
        <v>658</v>
      </c>
      <c r="I316" s="73" t="s">
        <v>283</v>
      </c>
      <c r="J316" s="73"/>
      <c r="K316" s="83">
        <v>5.3500000000012848</v>
      </c>
      <c r="L316" s="86" t="s">
        <v>130</v>
      </c>
      <c r="M316" s="87">
        <v>5.2499999999999998E-2</v>
      </c>
      <c r="N316" s="87">
        <v>5.8400000000012761E-2</v>
      </c>
      <c r="O316" s="83">
        <v>418886.04</v>
      </c>
      <c r="P316" s="85">
        <v>97.743750000000006</v>
      </c>
      <c r="Q316" s="73"/>
      <c r="R316" s="83">
        <v>1440.801496649</v>
      </c>
      <c r="S316" s="84">
        <v>2.7925736000000001E-4</v>
      </c>
      <c r="T316" s="84">
        <v>2.9331530333392155E-3</v>
      </c>
      <c r="U316" s="84">
        <v>2.3837178129182738E-4</v>
      </c>
    </row>
    <row r="317" spans="2:21">
      <c r="B317" s="76" t="s">
        <v>787</v>
      </c>
      <c r="C317" s="73" t="s">
        <v>788</v>
      </c>
      <c r="D317" s="86" t="s">
        <v>27</v>
      </c>
      <c r="E317" s="86" t="s">
        <v>648</v>
      </c>
      <c r="F317" s="73"/>
      <c r="G317" s="86" t="s">
        <v>756</v>
      </c>
      <c r="H317" s="73" t="s">
        <v>658</v>
      </c>
      <c r="I317" s="73" t="s">
        <v>283</v>
      </c>
      <c r="J317" s="73"/>
      <c r="K317" s="83">
        <v>6.2400000000016123</v>
      </c>
      <c r="L317" s="86" t="s">
        <v>130</v>
      </c>
      <c r="M317" s="87">
        <v>3.2500000000000001E-2</v>
      </c>
      <c r="N317" s="87">
        <v>5.8800000000019607E-2</v>
      </c>
      <c r="O317" s="83">
        <v>418886.04</v>
      </c>
      <c r="P317" s="85">
        <v>85.83775</v>
      </c>
      <c r="Q317" s="73"/>
      <c r="R317" s="83">
        <v>1265.2999160539998</v>
      </c>
      <c r="S317" s="84">
        <v>3.3522146641271468E-4</v>
      </c>
      <c r="T317" s="84">
        <v>2.5758706494193591E-3</v>
      </c>
      <c r="U317" s="84">
        <v>2.0933611990248271E-4</v>
      </c>
    </row>
    <row r="318" spans="2:21">
      <c r="B318" s="76" t="s">
        <v>789</v>
      </c>
      <c r="C318" s="73" t="s">
        <v>790</v>
      </c>
      <c r="D318" s="86" t="s">
        <v>27</v>
      </c>
      <c r="E318" s="86" t="s">
        <v>648</v>
      </c>
      <c r="F318" s="73"/>
      <c r="G318" s="86" t="s">
        <v>751</v>
      </c>
      <c r="H318" s="73" t="s">
        <v>658</v>
      </c>
      <c r="I318" s="73" t="s">
        <v>283</v>
      </c>
      <c r="J318" s="73"/>
      <c r="K318" s="83">
        <v>6.1800000000022415</v>
      </c>
      <c r="L318" s="86" t="s">
        <v>130</v>
      </c>
      <c r="M318" s="87">
        <v>4.8750000000000002E-2</v>
      </c>
      <c r="N318" s="87">
        <v>5.9100000000017049E-2</v>
      </c>
      <c r="O318" s="83">
        <v>321145.96399999998</v>
      </c>
      <c r="P318" s="85">
        <v>93.971000000000004</v>
      </c>
      <c r="Q318" s="73"/>
      <c r="R318" s="83">
        <v>1061.9781558089999</v>
      </c>
      <c r="S318" s="84">
        <v>4.9407071384615384E-4</v>
      </c>
      <c r="T318" s="84">
        <v>2.1619525356517582E-3</v>
      </c>
      <c r="U318" s="84">
        <v>1.7569778021605639E-4</v>
      </c>
    </row>
    <row r="319" spans="2:21">
      <c r="B319" s="76" t="s">
        <v>791</v>
      </c>
      <c r="C319" s="73" t="s">
        <v>792</v>
      </c>
      <c r="D319" s="86" t="s">
        <v>27</v>
      </c>
      <c r="E319" s="86" t="s">
        <v>648</v>
      </c>
      <c r="F319" s="73"/>
      <c r="G319" s="86" t="s">
        <v>746</v>
      </c>
      <c r="H319" s="73" t="s">
        <v>658</v>
      </c>
      <c r="I319" s="73" t="s">
        <v>283</v>
      </c>
      <c r="J319" s="73"/>
      <c r="K319" s="83">
        <v>2</v>
      </c>
      <c r="L319" s="86" t="s">
        <v>130</v>
      </c>
      <c r="M319" s="87">
        <v>4.2500000000000003E-2</v>
      </c>
      <c r="N319" s="87">
        <v>7.2500000000012083E-2</v>
      </c>
      <c r="O319" s="83">
        <v>307183.09600000002</v>
      </c>
      <c r="P319" s="85">
        <v>95.678560000000004</v>
      </c>
      <c r="Q319" s="73"/>
      <c r="R319" s="83">
        <v>1034.2634805670002</v>
      </c>
      <c r="S319" s="84">
        <v>6.4670125473684215E-4</v>
      </c>
      <c r="T319" s="84">
        <v>2.1055315894331784E-3</v>
      </c>
      <c r="U319" s="84">
        <v>1.711125569769599E-4</v>
      </c>
    </row>
    <row r="320" spans="2:21">
      <c r="B320" s="76" t="s">
        <v>793</v>
      </c>
      <c r="C320" s="73" t="s">
        <v>794</v>
      </c>
      <c r="D320" s="86" t="s">
        <v>27</v>
      </c>
      <c r="E320" s="86" t="s">
        <v>648</v>
      </c>
      <c r="F320" s="73"/>
      <c r="G320" s="86" t="s">
        <v>746</v>
      </c>
      <c r="H320" s="73" t="s">
        <v>658</v>
      </c>
      <c r="I320" s="73" t="s">
        <v>283</v>
      </c>
      <c r="J320" s="73"/>
      <c r="K320" s="83">
        <v>5.2199999999990236</v>
      </c>
      <c r="L320" s="86" t="s">
        <v>130</v>
      </c>
      <c r="M320" s="87">
        <v>3.125E-2</v>
      </c>
      <c r="N320" s="87">
        <v>7.1799999999977215E-2</v>
      </c>
      <c r="O320" s="83">
        <v>279257.36</v>
      </c>
      <c r="P320" s="85">
        <v>81.298079999999999</v>
      </c>
      <c r="Q320" s="73"/>
      <c r="R320" s="83">
        <v>798.92167124900004</v>
      </c>
      <c r="S320" s="84">
        <v>3.7234314666666663E-4</v>
      </c>
      <c r="T320" s="84">
        <v>1.6264277410001303E-3</v>
      </c>
      <c r="U320" s="84">
        <v>1.3217669632575478E-4</v>
      </c>
    </row>
    <row r="321" spans="2:21">
      <c r="B321" s="76" t="s">
        <v>795</v>
      </c>
      <c r="C321" s="73" t="s">
        <v>796</v>
      </c>
      <c r="D321" s="86" t="s">
        <v>27</v>
      </c>
      <c r="E321" s="86" t="s">
        <v>648</v>
      </c>
      <c r="F321" s="73"/>
      <c r="G321" s="86" t="s">
        <v>736</v>
      </c>
      <c r="H321" s="73" t="s">
        <v>658</v>
      </c>
      <c r="I321" s="73" t="s">
        <v>283</v>
      </c>
      <c r="J321" s="73"/>
      <c r="K321" s="83">
        <v>5.6700000000001225</v>
      </c>
      <c r="L321" s="86" t="s">
        <v>130</v>
      </c>
      <c r="M321" s="87">
        <v>5.4000000000000006E-2</v>
      </c>
      <c r="N321" s="87">
        <v>6.2E-2</v>
      </c>
      <c r="O321" s="83">
        <v>603810.26379200001</v>
      </c>
      <c r="P321" s="85">
        <v>96.451999999999998</v>
      </c>
      <c r="Q321" s="73"/>
      <c r="R321" s="83">
        <v>2049.4201192250002</v>
      </c>
      <c r="S321" s="84">
        <v>6.0381026379200005E-4</v>
      </c>
      <c r="T321" s="84">
        <v>4.1721658766125337E-3</v>
      </c>
      <c r="U321" s="84">
        <v>3.3906400400830788E-4</v>
      </c>
    </row>
    <row r="322" spans="2:21">
      <c r="B322" s="76" t="s">
        <v>797</v>
      </c>
      <c r="C322" s="73" t="s">
        <v>798</v>
      </c>
      <c r="D322" s="86" t="s">
        <v>27</v>
      </c>
      <c r="E322" s="86" t="s">
        <v>648</v>
      </c>
      <c r="F322" s="73"/>
      <c r="G322" s="86" t="s">
        <v>676</v>
      </c>
      <c r="H322" s="73" t="s">
        <v>658</v>
      </c>
      <c r="I322" s="73" t="s">
        <v>650</v>
      </c>
      <c r="J322" s="73"/>
      <c r="K322" s="83">
        <v>7.4199999999981827</v>
      </c>
      <c r="L322" s="86" t="s">
        <v>130</v>
      </c>
      <c r="M322" s="87">
        <v>5.4000000000000006E-2</v>
      </c>
      <c r="N322" s="87">
        <v>6.0099999999980447E-2</v>
      </c>
      <c r="O322" s="83">
        <v>418886.04</v>
      </c>
      <c r="P322" s="85">
        <v>97.149000000000001</v>
      </c>
      <c r="Q322" s="73"/>
      <c r="R322" s="83">
        <v>1432.0345248800002</v>
      </c>
      <c r="S322" s="84">
        <v>5.5851472000000002E-4</v>
      </c>
      <c r="T322" s="84">
        <v>2.915305418732173E-3</v>
      </c>
      <c r="U322" s="84">
        <v>2.3692133951898629E-4</v>
      </c>
    </row>
    <row r="323" spans="2:21">
      <c r="B323" s="76" t="s">
        <v>799</v>
      </c>
      <c r="C323" s="73" t="s">
        <v>800</v>
      </c>
      <c r="D323" s="86" t="s">
        <v>27</v>
      </c>
      <c r="E323" s="86" t="s">
        <v>648</v>
      </c>
      <c r="F323" s="73"/>
      <c r="G323" s="86" t="s">
        <v>676</v>
      </c>
      <c r="H323" s="73" t="s">
        <v>658</v>
      </c>
      <c r="I323" s="73" t="s">
        <v>650</v>
      </c>
      <c r="J323" s="73"/>
      <c r="K323" s="83">
        <v>7.370000000002249</v>
      </c>
      <c r="L323" s="86" t="s">
        <v>130</v>
      </c>
      <c r="M323" s="87">
        <v>3.15E-2</v>
      </c>
      <c r="N323" s="87">
        <v>8.5200000000030793E-2</v>
      </c>
      <c r="O323" s="83">
        <v>279257.36</v>
      </c>
      <c r="P323" s="85">
        <v>67.413250000000005</v>
      </c>
      <c r="Q323" s="73"/>
      <c r="R323" s="83">
        <v>662.47449062299995</v>
      </c>
      <c r="S323" s="84">
        <v>0.17100879363135332</v>
      </c>
      <c r="T323" s="84">
        <v>1.3486514736416051E-3</v>
      </c>
      <c r="U323" s="84">
        <v>1.0960234616460209E-4</v>
      </c>
    </row>
    <row r="324" spans="2:21">
      <c r="B324" s="76" t="s">
        <v>801</v>
      </c>
      <c r="C324" s="73" t="s">
        <v>802</v>
      </c>
      <c r="D324" s="86" t="s">
        <v>27</v>
      </c>
      <c r="E324" s="86" t="s">
        <v>648</v>
      </c>
      <c r="F324" s="73"/>
      <c r="G324" s="86" t="s">
        <v>746</v>
      </c>
      <c r="H324" s="73" t="s">
        <v>803</v>
      </c>
      <c r="I324" s="73" t="s">
        <v>697</v>
      </c>
      <c r="J324" s="73"/>
      <c r="K324" s="83">
        <v>6.4299999999985777</v>
      </c>
      <c r="L324" s="86" t="s">
        <v>130</v>
      </c>
      <c r="M324" s="87">
        <v>3.6240000000000001E-2</v>
      </c>
      <c r="N324" s="87">
        <v>6.819999999998036E-2</v>
      </c>
      <c r="O324" s="83">
        <v>411904.60600000003</v>
      </c>
      <c r="P324" s="85">
        <v>81.469800000000006</v>
      </c>
      <c r="Q324" s="73"/>
      <c r="R324" s="83">
        <v>1180.898484776</v>
      </c>
      <c r="S324" s="84">
        <v>5.4920614133333338E-4</v>
      </c>
      <c r="T324" s="84">
        <v>2.4040480112925843E-3</v>
      </c>
      <c r="U324" s="84">
        <v>1.9537242013946266E-4</v>
      </c>
    </row>
    <row r="325" spans="2:21">
      <c r="B325" s="76" t="s">
        <v>804</v>
      </c>
      <c r="C325" s="73" t="s">
        <v>805</v>
      </c>
      <c r="D325" s="86" t="s">
        <v>27</v>
      </c>
      <c r="E325" s="86" t="s">
        <v>648</v>
      </c>
      <c r="F325" s="73"/>
      <c r="G325" s="86" t="s">
        <v>751</v>
      </c>
      <c r="H325" s="73" t="s">
        <v>658</v>
      </c>
      <c r="I325" s="73" t="s">
        <v>283</v>
      </c>
      <c r="J325" s="73"/>
      <c r="K325" s="83">
        <v>7.3800000000024975</v>
      </c>
      <c r="L325" s="86" t="s">
        <v>130</v>
      </c>
      <c r="M325" s="87">
        <v>5.5999999999999994E-2</v>
      </c>
      <c r="N325" s="87">
        <v>5.9100000000021372E-2</v>
      </c>
      <c r="O325" s="83">
        <v>411904.60600000003</v>
      </c>
      <c r="P325" s="85">
        <v>97.837109999999996</v>
      </c>
      <c r="Q325" s="73"/>
      <c r="R325" s="83">
        <v>1418.1414005669999</v>
      </c>
      <c r="S325" s="84">
        <v>6.8650767666666676E-4</v>
      </c>
      <c r="T325" s="84">
        <v>2.8870220918366827E-3</v>
      </c>
      <c r="U325" s="84">
        <v>2.3462280721047533E-4</v>
      </c>
    </row>
    <row r="326" spans="2:21">
      <c r="B326" s="76" t="s">
        <v>806</v>
      </c>
      <c r="C326" s="73" t="s">
        <v>807</v>
      </c>
      <c r="D326" s="86" t="s">
        <v>27</v>
      </c>
      <c r="E326" s="86" t="s">
        <v>648</v>
      </c>
      <c r="F326" s="73"/>
      <c r="G326" s="86" t="s">
        <v>741</v>
      </c>
      <c r="H326" s="73" t="s">
        <v>658</v>
      </c>
      <c r="I326" s="73" t="s">
        <v>283</v>
      </c>
      <c r="J326" s="73"/>
      <c r="K326" s="83">
        <v>4.8899999999996977</v>
      </c>
      <c r="L326" s="86" t="s">
        <v>130</v>
      </c>
      <c r="M326" s="87">
        <v>4.4999999999999998E-2</v>
      </c>
      <c r="N326" s="87">
        <v>6.7799999999993948E-2</v>
      </c>
      <c r="O326" s="83">
        <v>560706.89027600002</v>
      </c>
      <c r="P326" s="85">
        <v>90.386499999999998</v>
      </c>
      <c r="Q326" s="73"/>
      <c r="R326" s="83">
        <v>1783.4409304859998</v>
      </c>
      <c r="S326" s="84">
        <v>9.3451148379333337E-4</v>
      </c>
      <c r="T326" s="84">
        <v>3.6306911029748159E-3</v>
      </c>
      <c r="U326" s="84">
        <v>2.9505937661603341E-4</v>
      </c>
    </row>
    <row r="327" spans="2:21">
      <c r="B327" s="76" t="s">
        <v>808</v>
      </c>
      <c r="C327" s="73" t="s">
        <v>809</v>
      </c>
      <c r="D327" s="86" t="s">
        <v>27</v>
      </c>
      <c r="E327" s="86" t="s">
        <v>648</v>
      </c>
      <c r="F327" s="73"/>
      <c r="G327" s="86" t="s">
        <v>782</v>
      </c>
      <c r="H327" s="73" t="s">
        <v>658</v>
      </c>
      <c r="I327" s="73" t="s">
        <v>283</v>
      </c>
      <c r="J327" s="73"/>
      <c r="K327" s="83">
        <v>7.3499999999989702</v>
      </c>
      <c r="L327" s="86" t="s">
        <v>130</v>
      </c>
      <c r="M327" s="87">
        <v>0.04</v>
      </c>
      <c r="N327" s="87">
        <v>6.3499999999989704E-2</v>
      </c>
      <c r="O327" s="83">
        <v>209443.02</v>
      </c>
      <c r="P327" s="85">
        <v>85.640330000000006</v>
      </c>
      <c r="Q327" s="73"/>
      <c r="R327" s="83">
        <v>631.19493795899996</v>
      </c>
      <c r="S327" s="84">
        <v>2.0944301999999999E-4</v>
      </c>
      <c r="T327" s="84">
        <v>1.284973225811289E-3</v>
      </c>
      <c r="U327" s="84">
        <v>1.0442733579442227E-4</v>
      </c>
    </row>
    <row r="328" spans="2:21">
      <c r="B328" s="76" t="s">
        <v>810</v>
      </c>
      <c r="C328" s="73" t="s">
        <v>811</v>
      </c>
      <c r="D328" s="86" t="s">
        <v>27</v>
      </c>
      <c r="E328" s="86" t="s">
        <v>648</v>
      </c>
      <c r="F328" s="73"/>
      <c r="G328" s="86" t="s">
        <v>782</v>
      </c>
      <c r="H328" s="73" t="s">
        <v>658</v>
      </c>
      <c r="I328" s="73" t="s">
        <v>283</v>
      </c>
      <c r="J328" s="73"/>
      <c r="K328" s="83">
        <v>2.3099999999982357</v>
      </c>
      <c r="L328" s="86" t="s">
        <v>130</v>
      </c>
      <c r="M328" s="87">
        <v>6.5000000000000002E-2</v>
      </c>
      <c r="N328" s="87">
        <v>6.0399999999988234E-2</v>
      </c>
      <c r="O328" s="83">
        <v>27925.736000000001</v>
      </c>
      <c r="P328" s="85">
        <v>103.81216999999999</v>
      </c>
      <c r="Q328" s="73"/>
      <c r="R328" s="83">
        <v>102.016906378</v>
      </c>
      <c r="S328" s="84">
        <v>3.9602210007430978E-5</v>
      </c>
      <c r="T328" s="84">
        <v>2.0768384756016844E-4</v>
      </c>
      <c r="U328" s="84">
        <v>1.687807220617404E-5</v>
      </c>
    </row>
    <row r="329" spans="2:21">
      <c r="B329" s="76" t="s">
        <v>812</v>
      </c>
      <c r="C329" s="73" t="s">
        <v>813</v>
      </c>
      <c r="D329" s="86" t="s">
        <v>27</v>
      </c>
      <c r="E329" s="86" t="s">
        <v>648</v>
      </c>
      <c r="F329" s="73"/>
      <c r="G329" s="86" t="s">
        <v>782</v>
      </c>
      <c r="H329" s="73" t="s">
        <v>658</v>
      </c>
      <c r="I329" s="73" t="s">
        <v>283</v>
      </c>
      <c r="J329" s="73"/>
      <c r="K329" s="83">
        <v>3.4800000000014419</v>
      </c>
      <c r="L329" s="86" t="s">
        <v>130</v>
      </c>
      <c r="M329" s="87">
        <v>6.8750000000000006E-2</v>
      </c>
      <c r="N329" s="87">
        <v>6.5400000000022093E-2</v>
      </c>
      <c r="O329" s="83">
        <v>349071.7</v>
      </c>
      <c r="P329" s="85">
        <v>103.88704</v>
      </c>
      <c r="Q329" s="73"/>
      <c r="R329" s="83">
        <v>1276.131083667</v>
      </c>
      <c r="S329" s="84">
        <v>5.1384400015309114E-4</v>
      </c>
      <c r="T329" s="84">
        <v>2.5979205100091531E-3</v>
      </c>
      <c r="U329" s="84">
        <v>2.1112807023248027E-4</v>
      </c>
    </row>
    <row r="330" spans="2:21">
      <c r="B330" s="76" t="s">
        <v>814</v>
      </c>
      <c r="C330" s="73" t="s">
        <v>815</v>
      </c>
      <c r="D330" s="86" t="s">
        <v>27</v>
      </c>
      <c r="E330" s="86" t="s">
        <v>648</v>
      </c>
      <c r="F330" s="73"/>
      <c r="G330" s="86" t="s">
        <v>686</v>
      </c>
      <c r="H330" s="73" t="s">
        <v>803</v>
      </c>
      <c r="I330" s="73" t="s">
        <v>697</v>
      </c>
      <c r="J330" s="73"/>
      <c r="K330" s="83">
        <v>7.680000000001213</v>
      </c>
      <c r="L330" s="86" t="s">
        <v>130</v>
      </c>
      <c r="M330" s="87">
        <v>0.05</v>
      </c>
      <c r="N330" s="87">
        <v>5.7600000000010247E-2</v>
      </c>
      <c r="O330" s="83">
        <v>628329.06000000006</v>
      </c>
      <c r="P330" s="85">
        <v>96.96611</v>
      </c>
      <c r="Q330" s="73"/>
      <c r="R330" s="83">
        <v>2144.007949455</v>
      </c>
      <c r="S330" s="84">
        <v>6.2832906000000004E-4</v>
      </c>
      <c r="T330" s="84">
        <v>4.3647257690067097E-3</v>
      </c>
      <c r="U330" s="84">
        <v>3.5471298107620636E-4</v>
      </c>
    </row>
    <row r="331" spans="2:21">
      <c r="B331" s="76" t="s">
        <v>816</v>
      </c>
      <c r="C331" s="73" t="s">
        <v>817</v>
      </c>
      <c r="D331" s="86" t="s">
        <v>27</v>
      </c>
      <c r="E331" s="86" t="s">
        <v>648</v>
      </c>
      <c r="F331" s="73"/>
      <c r="G331" s="86" t="s">
        <v>818</v>
      </c>
      <c r="H331" s="73" t="s">
        <v>803</v>
      </c>
      <c r="I331" s="73" t="s">
        <v>697</v>
      </c>
      <c r="J331" s="73"/>
      <c r="K331" s="83">
        <v>3.6699999999981863</v>
      </c>
      <c r="L331" s="86" t="s">
        <v>130</v>
      </c>
      <c r="M331" s="87">
        <v>4.7E-2</v>
      </c>
      <c r="N331" s="87">
        <v>7.5199999999972553E-2</v>
      </c>
      <c r="O331" s="83">
        <v>265294.49200000003</v>
      </c>
      <c r="P331" s="85">
        <v>92.068889999999996</v>
      </c>
      <c r="Q331" s="73"/>
      <c r="R331" s="83">
        <v>859.52873886799989</v>
      </c>
      <c r="S331" s="84">
        <v>5.3497578544061308E-4</v>
      </c>
      <c r="T331" s="84">
        <v>1.749810319823042E-3</v>
      </c>
      <c r="U331" s="84">
        <v>1.4220376438531463E-4</v>
      </c>
    </row>
    <row r="332" spans="2:21">
      <c r="B332" s="76" t="s">
        <v>819</v>
      </c>
      <c r="C332" s="73" t="s">
        <v>820</v>
      </c>
      <c r="D332" s="86" t="s">
        <v>27</v>
      </c>
      <c r="E332" s="86" t="s">
        <v>648</v>
      </c>
      <c r="F332" s="73"/>
      <c r="G332" s="86" t="s">
        <v>746</v>
      </c>
      <c r="H332" s="73" t="s">
        <v>658</v>
      </c>
      <c r="I332" s="73" t="s">
        <v>283</v>
      </c>
      <c r="J332" s="73"/>
      <c r="K332" s="83">
        <v>3.2800000000008085</v>
      </c>
      <c r="L332" s="86" t="s">
        <v>130</v>
      </c>
      <c r="M332" s="87">
        <v>3.4000000000000002E-2</v>
      </c>
      <c r="N332" s="87">
        <v>7.3300000000032089E-2</v>
      </c>
      <c r="O332" s="83">
        <v>125665.81200000001</v>
      </c>
      <c r="P332" s="85">
        <v>89.525329999999997</v>
      </c>
      <c r="Q332" s="73"/>
      <c r="R332" s="83">
        <v>395.89713178099993</v>
      </c>
      <c r="S332" s="84">
        <v>1.2566581200000002E-4</v>
      </c>
      <c r="T332" s="84">
        <v>8.0595895803447137E-4</v>
      </c>
      <c r="U332" s="84">
        <v>6.5498755193167552E-5</v>
      </c>
    </row>
    <row r="333" spans="2:21">
      <c r="B333" s="76" t="s">
        <v>821</v>
      </c>
      <c r="C333" s="73" t="s">
        <v>822</v>
      </c>
      <c r="D333" s="86" t="s">
        <v>27</v>
      </c>
      <c r="E333" s="86" t="s">
        <v>648</v>
      </c>
      <c r="F333" s="73"/>
      <c r="G333" s="86" t="s">
        <v>746</v>
      </c>
      <c r="H333" s="73" t="s">
        <v>658</v>
      </c>
      <c r="I333" s="73" t="s">
        <v>283</v>
      </c>
      <c r="J333" s="73"/>
      <c r="K333" s="83">
        <v>2.4099999999992523</v>
      </c>
      <c r="L333" s="86" t="s">
        <v>130</v>
      </c>
      <c r="M333" s="87">
        <v>3.7499999999999999E-2</v>
      </c>
      <c r="N333" s="87">
        <v>6.6999999999983753E-2</v>
      </c>
      <c r="O333" s="83">
        <v>460774.64399999997</v>
      </c>
      <c r="P333" s="85">
        <v>94.841830000000002</v>
      </c>
      <c r="Q333" s="73"/>
      <c r="R333" s="83">
        <v>1537.828055015</v>
      </c>
      <c r="S333" s="84">
        <v>9.2154928799999996E-4</v>
      </c>
      <c r="T333" s="84">
        <v>3.1306776365878949E-3</v>
      </c>
      <c r="U333" s="84">
        <v>2.5442423099021443E-4</v>
      </c>
    </row>
    <row r="334" spans="2:21">
      <c r="B334" s="76" t="s">
        <v>823</v>
      </c>
      <c r="C334" s="73" t="s">
        <v>824</v>
      </c>
      <c r="D334" s="86" t="s">
        <v>27</v>
      </c>
      <c r="E334" s="86" t="s">
        <v>648</v>
      </c>
      <c r="F334" s="73"/>
      <c r="G334" s="86" t="s">
        <v>707</v>
      </c>
      <c r="H334" s="73" t="s">
        <v>803</v>
      </c>
      <c r="I334" s="73" t="s">
        <v>697</v>
      </c>
      <c r="J334" s="73"/>
      <c r="K334" s="83">
        <v>3.9200000000004547</v>
      </c>
      <c r="L334" s="86" t="s">
        <v>130</v>
      </c>
      <c r="M334" s="87">
        <v>6.8750000000000006E-2</v>
      </c>
      <c r="N334" s="87">
        <v>7.9100000000010967E-2</v>
      </c>
      <c r="O334" s="83">
        <v>444019.20240000001</v>
      </c>
      <c r="P334" s="85">
        <v>95.744</v>
      </c>
      <c r="Q334" s="73"/>
      <c r="R334" s="83">
        <v>1496.0034211959999</v>
      </c>
      <c r="S334" s="84">
        <v>8.8803840480000001E-4</v>
      </c>
      <c r="T334" s="84">
        <v>3.045531936892395E-3</v>
      </c>
      <c r="U334" s="84">
        <v>2.4750460154195167E-4</v>
      </c>
    </row>
    <row r="335" spans="2:21">
      <c r="B335" s="76" t="s">
        <v>825</v>
      </c>
      <c r="C335" s="73" t="s">
        <v>826</v>
      </c>
      <c r="D335" s="86" t="s">
        <v>27</v>
      </c>
      <c r="E335" s="86" t="s">
        <v>648</v>
      </c>
      <c r="F335" s="73"/>
      <c r="G335" s="86" t="s">
        <v>695</v>
      </c>
      <c r="H335" s="73" t="s">
        <v>658</v>
      </c>
      <c r="I335" s="73" t="s">
        <v>283</v>
      </c>
      <c r="J335" s="73"/>
      <c r="K335" s="83">
        <v>2.4499999999985147</v>
      </c>
      <c r="L335" s="86" t="s">
        <v>130</v>
      </c>
      <c r="M335" s="87">
        <v>5.7500000000000002E-2</v>
      </c>
      <c r="N335" s="87">
        <v>7.7399999999932634E-2</v>
      </c>
      <c r="O335" s="83">
        <v>118335.3063</v>
      </c>
      <c r="P335" s="85">
        <v>96.940219999999997</v>
      </c>
      <c r="Q335" s="73"/>
      <c r="R335" s="83">
        <v>403.68035652799989</v>
      </c>
      <c r="S335" s="84">
        <v>1.6905043757142857E-4</v>
      </c>
      <c r="T335" s="84">
        <v>8.2180388138367684E-4</v>
      </c>
      <c r="U335" s="84">
        <v>6.6786442047638518E-5</v>
      </c>
    </row>
    <row r="336" spans="2:21">
      <c r="B336" s="76" t="s">
        <v>827</v>
      </c>
      <c r="C336" s="73" t="s">
        <v>828</v>
      </c>
      <c r="D336" s="86" t="s">
        <v>27</v>
      </c>
      <c r="E336" s="86" t="s">
        <v>648</v>
      </c>
      <c r="F336" s="73"/>
      <c r="G336" s="86" t="s">
        <v>829</v>
      </c>
      <c r="H336" s="73" t="s">
        <v>658</v>
      </c>
      <c r="I336" s="73" t="s">
        <v>283</v>
      </c>
      <c r="J336" s="73"/>
      <c r="K336" s="83">
        <v>4.5100000000007476</v>
      </c>
      <c r="L336" s="86" t="s">
        <v>132</v>
      </c>
      <c r="M336" s="87">
        <v>0.04</v>
      </c>
      <c r="N336" s="87">
        <v>6.0400000000004415E-2</v>
      </c>
      <c r="O336" s="83">
        <v>335108.83199999999</v>
      </c>
      <c r="P336" s="85">
        <v>93.602670000000003</v>
      </c>
      <c r="Q336" s="73"/>
      <c r="R336" s="83">
        <v>1177.206523612</v>
      </c>
      <c r="S336" s="84">
        <v>3.3510883200000001E-4</v>
      </c>
      <c r="T336" s="84">
        <v>2.3965319953026345E-3</v>
      </c>
      <c r="U336" s="84">
        <v>1.9476160778177855E-4</v>
      </c>
    </row>
    <row r="337" spans="2:21">
      <c r="B337" s="76" t="s">
        <v>830</v>
      </c>
      <c r="C337" s="73" t="s">
        <v>831</v>
      </c>
      <c r="D337" s="86" t="s">
        <v>27</v>
      </c>
      <c r="E337" s="86" t="s">
        <v>648</v>
      </c>
      <c r="F337" s="73"/>
      <c r="G337" s="86" t="s">
        <v>718</v>
      </c>
      <c r="H337" s="73" t="s">
        <v>658</v>
      </c>
      <c r="I337" s="73" t="s">
        <v>650</v>
      </c>
      <c r="J337" s="73"/>
      <c r="K337" s="83">
        <v>4.5000000000000009</v>
      </c>
      <c r="L337" s="86" t="s">
        <v>132</v>
      </c>
      <c r="M337" s="87">
        <v>4.6249999999999999E-2</v>
      </c>
      <c r="N337" s="87">
        <v>5.0199999999998877E-2</v>
      </c>
      <c r="O337" s="83">
        <v>286238.79399999999</v>
      </c>
      <c r="P337" s="85">
        <v>99.047790000000006</v>
      </c>
      <c r="Q337" s="73"/>
      <c r="R337" s="83">
        <v>1064.0250867059999</v>
      </c>
      <c r="S337" s="84">
        <v>4.7706465666666665E-4</v>
      </c>
      <c r="T337" s="84">
        <v>2.1661196340227243E-3</v>
      </c>
      <c r="U337" s="84">
        <v>1.7603643239349652E-4</v>
      </c>
    </row>
    <row r="338" spans="2:21">
      <c r="B338" s="76" t="s">
        <v>832</v>
      </c>
      <c r="C338" s="73" t="s">
        <v>833</v>
      </c>
      <c r="D338" s="86" t="s">
        <v>27</v>
      </c>
      <c r="E338" s="86" t="s">
        <v>648</v>
      </c>
      <c r="F338" s="73"/>
      <c r="G338" s="86" t="s">
        <v>718</v>
      </c>
      <c r="H338" s="73" t="s">
        <v>658</v>
      </c>
      <c r="I338" s="73" t="s">
        <v>283</v>
      </c>
      <c r="J338" s="73"/>
      <c r="K338" s="83">
        <v>7.1099999999908725</v>
      </c>
      <c r="L338" s="86" t="s">
        <v>130</v>
      </c>
      <c r="M338" s="87">
        <v>3.5000000000000003E-2</v>
      </c>
      <c r="N338" s="87">
        <v>5.4999999999925588E-2</v>
      </c>
      <c r="O338" s="83">
        <v>131250.95920000001</v>
      </c>
      <c r="P338" s="85">
        <v>87.293170000000003</v>
      </c>
      <c r="Q338" s="73"/>
      <c r="R338" s="83">
        <v>403.18280438799997</v>
      </c>
      <c r="S338" s="84">
        <v>5.3575231402489307E-5</v>
      </c>
      <c r="T338" s="84">
        <v>8.2079097532265484E-4</v>
      </c>
      <c r="U338" s="84">
        <v>6.6704125094072623E-5</v>
      </c>
    </row>
    <row r="339" spans="2:21">
      <c r="B339" s="76" t="s">
        <v>834</v>
      </c>
      <c r="C339" s="73" t="s">
        <v>835</v>
      </c>
      <c r="D339" s="86" t="s">
        <v>27</v>
      </c>
      <c r="E339" s="86" t="s">
        <v>648</v>
      </c>
      <c r="F339" s="73"/>
      <c r="G339" s="86" t="s">
        <v>782</v>
      </c>
      <c r="H339" s="73" t="s">
        <v>658</v>
      </c>
      <c r="I339" s="73" t="s">
        <v>650</v>
      </c>
      <c r="J339" s="73"/>
      <c r="K339" s="83">
        <v>3.7100000000011728</v>
      </c>
      <c r="L339" s="86" t="s">
        <v>130</v>
      </c>
      <c r="M339" s="87">
        <v>5.2999999999999999E-2</v>
      </c>
      <c r="N339" s="87">
        <v>9.8200000000025087E-2</v>
      </c>
      <c r="O339" s="83">
        <v>404225.02860000002</v>
      </c>
      <c r="P339" s="85">
        <v>85.748829999999998</v>
      </c>
      <c r="Q339" s="73"/>
      <c r="R339" s="83">
        <v>1219.7496078669999</v>
      </c>
      <c r="S339" s="84">
        <v>2.6948335240000002E-4</v>
      </c>
      <c r="T339" s="84">
        <v>2.4831403011104669E-3</v>
      </c>
      <c r="U339" s="84">
        <v>2.0180010045346068E-4</v>
      </c>
    </row>
    <row r="340" spans="2:21">
      <c r="B340" s="76" t="s">
        <v>836</v>
      </c>
      <c r="C340" s="73" t="s">
        <v>837</v>
      </c>
      <c r="D340" s="86" t="s">
        <v>27</v>
      </c>
      <c r="E340" s="86" t="s">
        <v>648</v>
      </c>
      <c r="F340" s="73"/>
      <c r="G340" s="86" t="s">
        <v>741</v>
      </c>
      <c r="H340" s="73" t="s">
        <v>658</v>
      </c>
      <c r="I340" s="73" t="s">
        <v>650</v>
      </c>
      <c r="J340" s="73"/>
      <c r="K340" s="83">
        <v>5.7499999999953983</v>
      </c>
      <c r="L340" s="86" t="s">
        <v>130</v>
      </c>
      <c r="M340" s="87">
        <v>0.06</v>
      </c>
      <c r="N340" s="87">
        <v>6.0799999999946827E-2</v>
      </c>
      <c r="O340" s="83">
        <v>139628.68</v>
      </c>
      <c r="P340" s="85">
        <v>99.509</v>
      </c>
      <c r="Q340" s="73"/>
      <c r="R340" s="83">
        <v>488.94078009499998</v>
      </c>
      <c r="S340" s="102">
        <v>9.3085786666666657E-5</v>
      </c>
      <c r="T340" s="84">
        <v>9.9537523773704701E-4</v>
      </c>
      <c r="U340" s="84">
        <v>8.0892256822699552E-5</v>
      </c>
    </row>
    <row r="341" spans="2:21">
      <c r="B341" s="76" t="s">
        <v>838</v>
      </c>
      <c r="C341" s="73" t="s">
        <v>839</v>
      </c>
      <c r="D341" s="86" t="s">
        <v>27</v>
      </c>
      <c r="E341" s="86" t="s">
        <v>648</v>
      </c>
      <c r="F341" s="73"/>
      <c r="G341" s="86" t="s">
        <v>736</v>
      </c>
      <c r="H341" s="73" t="s">
        <v>658</v>
      </c>
      <c r="I341" s="73" t="s">
        <v>650</v>
      </c>
      <c r="J341" s="73"/>
      <c r="K341" s="83">
        <v>4.8100000000002199</v>
      </c>
      <c r="L341" s="86" t="s">
        <v>132</v>
      </c>
      <c r="M341" s="87">
        <v>4.6249999999999999E-2</v>
      </c>
      <c r="N341" s="87">
        <v>7.1500000000011013E-2</v>
      </c>
      <c r="O341" s="83">
        <v>266690.77879999997</v>
      </c>
      <c r="P341" s="85">
        <v>90.670519999999996</v>
      </c>
      <c r="Q341" s="73"/>
      <c r="R341" s="83">
        <v>907.51261968000006</v>
      </c>
      <c r="S341" s="84">
        <v>1.7779385253333333E-4</v>
      </c>
      <c r="T341" s="84">
        <v>1.8474948835068294E-3</v>
      </c>
      <c r="U341" s="84">
        <v>1.5014240351711287E-4</v>
      </c>
    </row>
    <row r="342" spans="2:21">
      <c r="B342" s="76" t="s">
        <v>840</v>
      </c>
      <c r="C342" s="73" t="s">
        <v>841</v>
      </c>
      <c r="D342" s="86" t="s">
        <v>27</v>
      </c>
      <c r="E342" s="86" t="s">
        <v>648</v>
      </c>
      <c r="F342" s="73"/>
      <c r="G342" s="86" t="s">
        <v>842</v>
      </c>
      <c r="H342" s="73" t="s">
        <v>658</v>
      </c>
      <c r="I342" s="73" t="s">
        <v>283</v>
      </c>
      <c r="J342" s="73"/>
      <c r="K342" s="83">
        <v>7.3999999999980508</v>
      </c>
      <c r="L342" s="86" t="s">
        <v>130</v>
      </c>
      <c r="M342" s="87">
        <v>4.2790000000000002E-2</v>
      </c>
      <c r="N342" s="87">
        <v>6.8599999999978789E-2</v>
      </c>
      <c r="O342" s="83">
        <v>558514.72</v>
      </c>
      <c r="P342" s="85">
        <v>83.531040000000004</v>
      </c>
      <c r="Q342" s="73"/>
      <c r="R342" s="83">
        <v>1641.7302024180003</v>
      </c>
      <c r="S342" s="84">
        <v>1.1170294399999999E-4</v>
      </c>
      <c r="T342" s="84">
        <v>3.3421994177176189E-3</v>
      </c>
      <c r="U342" s="84">
        <v>2.7161420477501605E-4</v>
      </c>
    </row>
    <row r="343" spans="2:21">
      <c r="B343" s="76" t="s">
        <v>843</v>
      </c>
      <c r="C343" s="73" t="s">
        <v>844</v>
      </c>
      <c r="D343" s="86" t="s">
        <v>27</v>
      </c>
      <c r="E343" s="86" t="s">
        <v>648</v>
      </c>
      <c r="F343" s="73"/>
      <c r="G343" s="86" t="s">
        <v>829</v>
      </c>
      <c r="H343" s="73" t="s">
        <v>845</v>
      </c>
      <c r="I343" s="73" t="s">
        <v>283</v>
      </c>
      <c r="J343" s="73"/>
      <c r="K343" s="83">
        <v>4.8799999999996659</v>
      </c>
      <c r="L343" s="86" t="s">
        <v>130</v>
      </c>
      <c r="M343" s="87">
        <v>4.1250000000000002E-2</v>
      </c>
      <c r="N343" s="87">
        <v>6.6299999999995057E-2</v>
      </c>
      <c r="O343" s="83">
        <v>499870.67440000008</v>
      </c>
      <c r="P343" s="85">
        <v>88.584879999999998</v>
      </c>
      <c r="Q343" s="73"/>
      <c r="R343" s="83">
        <v>1558.247728779</v>
      </c>
      <c r="S343" s="84">
        <v>1.2496766860000002E-3</v>
      </c>
      <c r="T343" s="84">
        <v>3.1722475740011851E-3</v>
      </c>
      <c r="U343" s="84">
        <v>2.578025409238475E-4</v>
      </c>
    </row>
    <row r="344" spans="2:21">
      <c r="B344" s="76" t="s">
        <v>846</v>
      </c>
      <c r="C344" s="73" t="s">
        <v>847</v>
      </c>
      <c r="D344" s="86" t="s">
        <v>27</v>
      </c>
      <c r="E344" s="86" t="s">
        <v>648</v>
      </c>
      <c r="F344" s="73"/>
      <c r="G344" s="86" t="s">
        <v>848</v>
      </c>
      <c r="H344" s="73" t="s">
        <v>845</v>
      </c>
      <c r="I344" s="73" t="s">
        <v>650</v>
      </c>
      <c r="J344" s="73"/>
      <c r="K344" s="83">
        <v>3.4599999999978084</v>
      </c>
      <c r="L344" s="86" t="s">
        <v>130</v>
      </c>
      <c r="M344" s="87">
        <v>6.8750000000000006E-2</v>
      </c>
      <c r="N344" s="87">
        <v>5.9599999999956167E-2</v>
      </c>
      <c r="O344" s="83">
        <v>125665.81200000001</v>
      </c>
      <c r="P344" s="85">
        <v>103.19240000000001</v>
      </c>
      <c r="Q344" s="73"/>
      <c r="R344" s="83">
        <v>456.33537185</v>
      </c>
      <c r="S344" s="84">
        <v>1.6755441600000001E-4</v>
      </c>
      <c r="T344" s="84">
        <v>9.2899784132295671E-4</v>
      </c>
      <c r="U344" s="84">
        <v>7.5497891768815028E-5</v>
      </c>
    </row>
    <row r="345" spans="2:21">
      <c r="B345" s="76" t="s">
        <v>849</v>
      </c>
      <c r="C345" s="73" t="s">
        <v>850</v>
      </c>
      <c r="D345" s="86" t="s">
        <v>27</v>
      </c>
      <c r="E345" s="86" t="s">
        <v>648</v>
      </c>
      <c r="F345" s="73"/>
      <c r="G345" s="86" t="s">
        <v>851</v>
      </c>
      <c r="H345" s="73" t="s">
        <v>845</v>
      </c>
      <c r="I345" s="73" t="s">
        <v>650</v>
      </c>
      <c r="J345" s="73"/>
      <c r="K345" s="83">
        <v>4.5300000000011549</v>
      </c>
      <c r="L345" s="86" t="s">
        <v>132</v>
      </c>
      <c r="M345" s="87">
        <v>3.125E-2</v>
      </c>
      <c r="N345" s="87">
        <v>6.8100000000019353E-2</v>
      </c>
      <c r="O345" s="83">
        <v>418886.04</v>
      </c>
      <c r="P345" s="85">
        <v>84.832520000000002</v>
      </c>
      <c r="Q345" s="73"/>
      <c r="R345" s="83">
        <v>1333.634501882</v>
      </c>
      <c r="S345" s="84">
        <v>5.5851472000000002E-4</v>
      </c>
      <c r="T345" s="84">
        <v>2.7149847454065916E-3</v>
      </c>
      <c r="U345" s="84">
        <v>2.206416585110589E-4</v>
      </c>
    </row>
    <row r="346" spans="2:21">
      <c r="B346" s="76" t="s">
        <v>852</v>
      </c>
      <c r="C346" s="73" t="s">
        <v>853</v>
      </c>
      <c r="D346" s="86" t="s">
        <v>27</v>
      </c>
      <c r="E346" s="86" t="s">
        <v>648</v>
      </c>
      <c r="F346" s="73"/>
      <c r="G346" s="86" t="s">
        <v>707</v>
      </c>
      <c r="H346" s="73" t="s">
        <v>854</v>
      </c>
      <c r="I346" s="73" t="s">
        <v>697</v>
      </c>
      <c r="J346" s="73"/>
      <c r="K346" s="83">
        <v>5.4999999999985505</v>
      </c>
      <c r="L346" s="86" t="s">
        <v>132</v>
      </c>
      <c r="M346" s="87">
        <v>6.8750000000000006E-2</v>
      </c>
      <c r="N346" s="87">
        <v>7.0199999999985746E-2</v>
      </c>
      <c r="O346" s="83">
        <v>455189.49680000002</v>
      </c>
      <c r="P346" s="85">
        <v>100.99954200000001</v>
      </c>
      <c r="Q346" s="73"/>
      <c r="R346" s="83">
        <v>1725.4016190730001</v>
      </c>
      <c r="S346" s="84">
        <v>4.551894968E-4</v>
      </c>
      <c r="T346" s="84">
        <v>3.5125359076061979E-3</v>
      </c>
      <c r="U346" s="84">
        <v>2.8545712809071954E-4</v>
      </c>
    </row>
    <row r="347" spans="2:21">
      <c r="B347" s="76" t="s">
        <v>855</v>
      </c>
      <c r="C347" s="73" t="s">
        <v>856</v>
      </c>
      <c r="D347" s="86" t="s">
        <v>27</v>
      </c>
      <c r="E347" s="86" t="s">
        <v>648</v>
      </c>
      <c r="F347" s="73"/>
      <c r="G347" s="86" t="s">
        <v>707</v>
      </c>
      <c r="H347" s="73" t="s">
        <v>854</v>
      </c>
      <c r="I347" s="73" t="s">
        <v>697</v>
      </c>
      <c r="J347" s="73"/>
      <c r="K347" s="83">
        <v>5.1500000000015937</v>
      </c>
      <c r="L347" s="86" t="s">
        <v>130</v>
      </c>
      <c r="M347" s="87">
        <v>7.7499999999999999E-2</v>
      </c>
      <c r="N347" s="87">
        <v>7.8100000000033906E-2</v>
      </c>
      <c r="O347" s="83">
        <v>288291.33559600002</v>
      </c>
      <c r="P347" s="85">
        <v>102.04971999999999</v>
      </c>
      <c r="Q347" s="73"/>
      <c r="R347" s="83">
        <v>1035.2915848290002</v>
      </c>
      <c r="S347" s="84">
        <v>1.4414566779800001E-4</v>
      </c>
      <c r="T347" s="84">
        <v>2.1076245822164922E-3</v>
      </c>
      <c r="U347" s="84">
        <v>1.7128265052895623E-4</v>
      </c>
    </row>
    <row r="348" spans="2:21">
      <c r="B348" s="76" t="s">
        <v>857</v>
      </c>
      <c r="C348" s="73" t="s">
        <v>858</v>
      </c>
      <c r="D348" s="86" t="s">
        <v>27</v>
      </c>
      <c r="E348" s="86" t="s">
        <v>648</v>
      </c>
      <c r="F348" s="73"/>
      <c r="G348" s="86" t="s">
        <v>751</v>
      </c>
      <c r="H348" s="73" t="s">
        <v>854</v>
      </c>
      <c r="I348" s="73" t="s">
        <v>697</v>
      </c>
      <c r="J348" s="73"/>
      <c r="K348" s="83">
        <v>5.4599999999961009</v>
      </c>
      <c r="L348" s="86" t="s">
        <v>130</v>
      </c>
      <c r="M348" s="87">
        <v>3.2500000000000001E-2</v>
      </c>
      <c r="N348" s="87">
        <v>6.179999999995392E-2</v>
      </c>
      <c r="O348" s="83">
        <v>205226.23386399998</v>
      </c>
      <c r="P348" s="85">
        <v>85.942750000000004</v>
      </c>
      <c r="Q348" s="73"/>
      <c r="R348" s="83">
        <v>620.67090652700006</v>
      </c>
      <c r="S348" s="84">
        <v>2.9318033409142855E-4</v>
      </c>
      <c r="T348" s="84">
        <v>1.2635486265243493E-3</v>
      </c>
      <c r="U348" s="84">
        <v>1.0268619926405945E-4</v>
      </c>
    </row>
    <row r="349" spans="2:21">
      <c r="B349" s="76" t="s">
        <v>859</v>
      </c>
      <c r="C349" s="73" t="s">
        <v>860</v>
      </c>
      <c r="D349" s="86" t="s">
        <v>27</v>
      </c>
      <c r="E349" s="86" t="s">
        <v>648</v>
      </c>
      <c r="F349" s="73"/>
      <c r="G349" s="86" t="s">
        <v>751</v>
      </c>
      <c r="H349" s="73" t="s">
        <v>854</v>
      </c>
      <c r="I349" s="73" t="s">
        <v>697</v>
      </c>
      <c r="J349" s="73"/>
      <c r="K349" s="83">
        <v>4.6699999999985415</v>
      </c>
      <c r="L349" s="86" t="s">
        <v>130</v>
      </c>
      <c r="M349" s="87">
        <v>4.2500000000000003E-2</v>
      </c>
      <c r="N349" s="87">
        <v>5.9999999999986613E-2</v>
      </c>
      <c r="O349" s="83">
        <v>228614.03776400001</v>
      </c>
      <c r="P349" s="85">
        <v>92.913690000000003</v>
      </c>
      <c r="Q349" s="73"/>
      <c r="R349" s="83">
        <v>747.48398092700006</v>
      </c>
      <c r="S349" s="84">
        <v>3.8102339627333335E-4</v>
      </c>
      <c r="T349" s="84">
        <v>1.5217119853968499E-3</v>
      </c>
      <c r="U349" s="84">
        <v>1.2366664556851326E-4</v>
      </c>
    </row>
    <row r="350" spans="2:21">
      <c r="B350" s="76" t="s">
        <v>861</v>
      </c>
      <c r="C350" s="73" t="s">
        <v>862</v>
      </c>
      <c r="D350" s="86" t="s">
        <v>27</v>
      </c>
      <c r="E350" s="86" t="s">
        <v>648</v>
      </c>
      <c r="F350" s="73"/>
      <c r="G350" s="86" t="s">
        <v>782</v>
      </c>
      <c r="H350" s="73" t="s">
        <v>854</v>
      </c>
      <c r="I350" s="73" t="s">
        <v>697</v>
      </c>
      <c r="J350" s="73"/>
      <c r="K350" s="83">
        <v>7.6299999999876746</v>
      </c>
      <c r="L350" s="86" t="s">
        <v>130</v>
      </c>
      <c r="M350" s="87">
        <v>3.2500000000000001E-2</v>
      </c>
      <c r="N350" s="87">
        <v>6.1599999999879265E-2</v>
      </c>
      <c r="O350" s="83">
        <v>69814.34</v>
      </c>
      <c r="P350" s="85">
        <v>80.911169999999998</v>
      </c>
      <c r="Q350" s="73"/>
      <c r="R350" s="83">
        <v>198.77985361500001</v>
      </c>
      <c r="S350" s="84">
        <v>5.8416713454588659E-5</v>
      </c>
      <c r="T350" s="84">
        <v>4.046717968808456E-4</v>
      </c>
      <c r="U350" s="84">
        <v>3.2886909058145955E-5</v>
      </c>
    </row>
    <row r="351" spans="2:21">
      <c r="B351" s="76" t="s">
        <v>863</v>
      </c>
      <c r="C351" s="73" t="s">
        <v>864</v>
      </c>
      <c r="D351" s="86" t="s">
        <v>27</v>
      </c>
      <c r="E351" s="86" t="s">
        <v>648</v>
      </c>
      <c r="F351" s="73"/>
      <c r="G351" s="86" t="s">
        <v>782</v>
      </c>
      <c r="H351" s="73" t="s">
        <v>854</v>
      </c>
      <c r="I351" s="73" t="s">
        <v>697</v>
      </c>
      <c r="J351" s="73"/>
      <c r="K351" s="83">
        <v>5.7599999999975982</v>
      </c>
      <c r="L351" s="86" t="s">
        <v>130</v>
      </c>
      <c r="M351" s="87">
        <v>4.4999999999999998E-2</v>
      </c>
      <c r="N351" s="87">
        <v>6.259999999997598E-2</v>
      </c>
      <c r="O351" s="83">
        <v>378393.72279999999</v>
      </c>
      <c r="P351" s="85">
        <v>91.3005</v>
      </c>
      <c r="Q351" s="73"/>
      <c r="R351" s="83">
        <v>1215.727794892</v>
      </c>
      <c r="S351" s="84">
        <v>2.5227930048669911E-4</v>
      </c>
      <c r="T351" s="84">
        <v>2.4749527798213927E-3</v>
      </c>
      <c r="U351" s="84">
        <v>2.0113471613431402E-4</v>
      </c>
    </row>
    <row r="352" spans="2:21">
      <c r="B352" s="76" t="s">
        <v>865</v>
      </c>
      <c r="C352" s="73" t="s">
        <v>866</v>
      </c>
      <c r="D352" s="86" t="s">
        <v>27</v>
      </c>
      <c r="E352" s="86" t="s">
        <v>648</v>
      </c>
      <c r="F352" s="73"/>
      <c r="G352" s="86" t="s">
        <v>746</v>
      </c>
      <c r="H352" s="73" t="s">
        <v>845</v>
      </c>
      <c r="I352" s="73" t="s">
        <v>283</v>
      </c>
      <c r="J352" s="73"/>
      <c r="K352" s="83">
        <v>0.57999999969410809</v>
      </c>
      <c r="L352" s="86" t="s">
        <v>130</v>
      </c>
      <c r="M352" s="87">
        <v>6.5000000000000002E-2</v>
      </c>
      <c r="N352" s="87">
        <v>0.11509999997968004</v>
      </c>
      <c r="O352" s="83">
        <v>656.25479600000006</v>
      </c>
      <c r="P352" s="85">
        <v>99.091939999999994</v>
      </c>
      <c r="Q352" s="73"/>
      <c r="R352" s="83">
        <v>2.2883902149999997</v>
      </c>
      <c r="S352" s="84">
        <v>2.6250191840000003E-7</v>
      </c>
      <c r="T352" s="84">
        <v>4.6586561134217202E-6</v>
      </c>
      <c r="U352" s="84">
        <v>3.7860014242699418E-7</v>
      </c>
    </row>
    <row r="353" spans="2:21">
      <c r="B353" s="76" t="s">
        <v>867</v>
      </c>
      <c r="C353" s="73" t="s">
        <v>868</v>
      </c>
      <c r="D353" s="86" t="s">
        <v>27</v>
      </c>
      <c r="E353" s="86" t="s">
        <v>648</v>
      </c>
      <c r="F353" s="73"/>
      <c r="G353" s="86" t="s">
        <v>869</v>
      </c>
      <c r="H353" s="73" t="s">
        <v>845</v>
      </c>
      <c r="I353" s="73" t="s">
        <v>283</v>
      </c>
      <c r="J353" s="73"/>
      <c r="K353" s="83">
        <v>4.7199999999983309</v>
      </c>
      <c r="L353" s="86" t="s">
        <v>130</v>
      </c>
      <c r="M353" s="87">
        <v>5.8749999999999997E-2</v>
      </c>
      <c r="N353" s="87">
        <v>5.8099999999978752E-2</v>
      </c>
      <c r="O353" s="83">
        <v>279257.36</v>
      </c>
      <c r="P353" s="85">
        <v>102.45359999999999</v>
      </c>
      <c r="Q353" s="73"/>
      <c r="R353" s="83">
        <v>1006.8183126939999</v>
      </c>
      <c r="S353" s="84">
        <v>2.7925736000000001E-4</v>
      </c>
      <c r="T353" s="84">
        <v>2.0496593005825472E-3</v>
      </c>
      <c r="U353" s="84">
        <v>1.6657192208106622E-4</v>
      </c>
    </row>
    <row r="354" spans="2:21">
      <c r="B354" s="76" t="s">
        <v>870</v>
      </c>
      <c r="C354" s="73" t="s">
        <v>871</v>
      </c>
      <c r="D354" s="86" t="s">
        <v>27</v>
      </c>
      <c r="E354" s="86" t="s">
        <v>648</v>
      </c>
      <c r="F354" s="73"/>
      <c r="G354" s="86" t="s">
        <v>765</v>
      </c>
      <c r="H354" s="73" t="s">
        <v>845</v>
      </c>
      <c r="I354" s="73" t="s">
        <v>283</v>
      </c>
      <c r="J354" s="73"/>
      <c r="K354" s="83">
        <v>5.5099999999982634</v>
      </c>
      <c r="L354" s="86" t="s">
        <v>130</v>
      </c>
      <c r="M354" s="87">
        <v>3.7499999999999999E-2</v>
      </c>
      <c r="N354" s="87">
        <v>6.0299999999982319E-2</v>
      </c>
      <c r="O354" s="83">
        <v>418886.04</v>
      </c>
      <c r="P354" s="85">
        <v>88.655079999999998</v>
      </c>
      <c r="Q354" s="73"/>
      <c r="R354" s="83">
        <v>1306.8290990770001</v>
      </c>
      <c r="S354" s="84">
        <v>6.9814339999999995E-4</v>
      </c>
      <c r="T354" s="84">
        <v>2.6604148766701777E-3</v>
      </c>
      <c r="U354" s="84">
        <v>2.1620686882647451E-4</v>
      </c>
    </row>
    <row r="355" spans="2:21">
      <c r="B355" s="76" t="s">
        <v>872</v>
      </c>
      <c r="C355" s="73" t="s">
        <v>873</v>
      </c>
      <c r="D355" s="86" t="s">
        <v>27</v>
      </c>
      <c r="E355" s="86" t="s">
        <v>648</v>
      </c>
      <c r="F355" s="73"/>
      <c r="G355" s="86" t="s">
        <v>746</v>
      </c>
      <c r="H355" s="73" t="s">
        <v>845</v>
      </c>
      <c r="I355" s="73" t="s">
        <v>650</v>
      </c>
      <c r="J355" s="73"/>
      <c r="K355" s="83">
        <v>8.6699999999983088</v>
      </c>
      <c r="L355" s="86" t="s">
        <v>130</v>
      </c>
      <c r="M355" s="87">
        <v>3.2500000000000001E-2</v>
      </c>
      <c r="N355" s="87">
        <v>6.1099999999994797E-2</v>
      </c>
      <c r="O355" s="83">
        <v>111702.944</v>
      </c>
      <c r="P355" s="85">
        <v>78.210750000000004</v>
      </c>
      <c r="Q355" s="73"/>
      <c r="R355" s="83">
        <v>307.43289645599998</v>
      </c>
      <c r="S355" s="84">
        <v>1.595756342857143E-4</v>
      </c>
      <c r="T355" s="84">
        <v>6.2586534986634312E-4</v>
      </c>
      <c r="U355" s="84">
        <v>5.0862889389249099E-5</v>
      </c>
    </row>
    <row r="356" spans="2:21">
      <c r="B356" s="76" t="s">
        <v>874</v>
      </c>
      <c r="C356" s="73" t="s">
        <v>875</v>
      </c>
      <c r="D356" s="86" t="s">
        <v>27</v>
      </c>
      <c r="E356" s="86" t="s">
        <v>648</v>
      </c>
      <c r="F356" s="73"/>
      <c r="G356" s="86" t="s">
        <v>746</v>
      </c>
      <c r="H356" s="73" t="s">
        <v>845</v>
      </c>
      <c r="I356" s="73" t="s">
        <v>650</v>
      </c>
      <c r="J356" s="73"/>
      <c r="K356" s="83">
        <v>6.5500000000002716</v>
      </c>
      <c r="L356" s="86" t="s">
        <v>130</v>
      </c>
      <c r="M356" s="87">
        <v>3.6249999999999998E-2</v>
      </c>
      <c r="N356" s="87">
        <v>6.3800000000002535E-2</v>
      </c>
      <c r="O356" s="83">
        <v>558514.72</v>
      </c>
      <c r="P356" s="85">
        <v>84.228260000000006</v>
      </c>
      <c r="Q356" s="73"/>
      <c r="R356" s="83">
        <v>1655.4335008409998</v>
      </c>
      <c r="S356" s="84">
        <v>6.2057191111111103E-4</v>
      </c>
      <c r="T356" s="84">
        <v>3.3700963011048558E-3</v>
      </c>
      <c r="U356" s="84">
        <v>2.7388133155289697E-4</v>
      </c>
    </row>
    <row r="357" spans="2:21">
      <c r="B357" s="76" t="s">
        <v>876</v>
      </c>
      <c r="C357" s="73" t="s">
        <v>877</v>
      </c>
      <c r="D357" s="86" t="s">
        <v>27</v>
      </c>
      <c r="E357" s="86" t="s">
        <v>648</v>
      </c>
      <c r="F357" s="73"/>
      <c r="G357" s="86" t="s">
        <v>707</v>
      </c>
      <c r="H357" s="73" t="s">
        <v>845</v>
      </c>
      <c r="I357" s="73" t="s">
        <v>650</v>
      </c>
      <c r="J357" s="73"/>
      <c r="K357" s="83">
        <v>4.3700000000005632</v>
      </c>
      <c r="L357" s="86" t="s">
        <v>133</v>
      </c>
      <c r="M357" s="87">
        <v>7.4160000000000004E-2</v>
      </c>
      <c r="N357" s="87">
        <v>7.2100000000012029E-2</v>
      </c>
      <c r="O357" s="83">
        <v>335108.83199999999</v>
      </c>
      <c r="P357" s="85">
        <v>101.17834000000001</v>
      </c>
      <c r="Q357" s="73"/>
      <c r="R357" s="83">
        <v>1436.790297687</v>
      </c>
      <c r="S357" s="84">
        <v>5.1555204923076927E-4</v>
      </c>
      <c r="T357" s="84">
        <v>2.9249871198319894E-3</v>
      </c>
      <c r="U357" s="84">
        <v>2.3770815299611024E-4</v>
      </c>
    </row>
    <row r="358" spans="2:21">
      <c r="B358" s="76" t="s">
        <v>878</v>
      </c>
      <c r="C358" s="73" t="s">
        <v>879</v>
      </c>
      <c r="D358" s="86" t="s">
        <v>27</v>
      </c>
      <c r="E358" s="86" t="s">
        <v>648</v>
      </c>
      <c r="F358" s="73"/>
      <c r="G358" s="86" t="s">
        <v>842</v>
      </c>
      <c r="H358" s="73" t="s">
        <v>845</v>
      </c>
      <c r="I358" s="73" t="s">
        <v>650</v>
      </c>
      <c r="J358" s="73"/>
      <c r="K358" s="83">
        <v>7.1400000000016082</v>
      </c>
      <c r="L358" s="86" t="s">
        <v>130</v>
      </c>
      <c r="M358" s="87">
        <v>5.1249999999999997E-2</v>
      </c>
      <c r="N358" s="87">
        <v>6.4600000000008664E-2</v>
      </c>
      <c r="O358" s="83">
        <v>300201.66200000001</v>
      </c>
      <c r="P358" s="85">
        <v>91.796880000000002</v>
      </c>
      <c r="Q358" s="73"/>
      <c r="R358" s="83">
        <v>969.75104484600001</v>
      </c>
      <c r="S358" s="84">
        <v>6.0040332400000001E-4</v>
      </c>
      <c r="T358" s="84">
        <v>1.9741985453162409E-3</v>
      </c>
      <c r="U358" s="84">
        <v>1.6043936968915157E-4</v>
      </c>
    </row>
    <row r="359" spans="2:21">
      <c r="B359" s="76" t="s">
        <v>880</v>
      </c>
      <c r="C359" s="73" t="s">
        <v>881</v>
      </c>
      <c r="D359" s="86" t="s">
        <v>27</v>
      </c>
      <c r="E359" s="86" t="s">
        <v>648</v>
      </c>
      <c r="F359" s="73"/>
      <c r="G359" s="86" t="s">
        <v>842</v>
      </c>
      <c r="H359" s="73" t="s">
        <v>845</v>
      </c>
      <c r="I359" s="73" t="s">
        <v>283</v>
      </c>
      <c r="J359" s="73"/>
      <c r="K359" s="83">
        <v>3.6499999999997068</v>
      </c>
      <c r="L359" s="86" t="s">
        <v>130</v>
      </c>
      <c r="M359" s="87">
        <v>6.3750000000000001E-2</v>
      </c>
      <c r="N359" s="87">
        <v>0.12050000000000041</v>
      </c>
      <c r="O359" s="83">
        <v>411904.60600000003</v>
      </c>
      <c r="P359" s="85">
        <v>82.265749999999997</v>
      </c>
      <c r="Q359" s="73"/>
      <c r="R359" s="83">
        <v>1192.4357187389999</v>
      </c>
      <c r="S359" s="84">
        <v>4.1190460600000001E-4</v>
      </c>
      <c r="T359" s="84">
        <v>2.4275352667359074E-3</v>
      </c>
      <c r="U359" s="84">
        <v>1.9728118482171563E-4</v>
      </c>
    </row>
    <row r="360" spans="2:21">
      <c r="B360" s="76" t="s">
        <v>882</v>
      </c>
      <c r="C360" s="73" t="s">
        <v>883</v>
      </c>
      <c r="D360" s="86" t="s">
        <v>27</v>
      </c>
      <c r="E360" s="86" t="s">
        <v>648</v>
      </c>
      <c r="F360" s="73"/>
      <c r="G360" s="86" t="s">
        <v>718</v>
      </c>
      <c r="H360" s="73" t="s">
        <v>845</v>
      </c>
      <c r="I360" s="73" t="s">
        <v>283</v>
      </c>
      <c r="J360" s="73"/>
      <c r="K360" s="83">
        <v>6.7699999999993636</v>
      </c>
      <c r="L360" s="86" t="s">
        <v>130</v>
      </c>
      <c r="M360" s="87">
        <v>4.1250000000000002E-2</v>
      </c>
      <c r="N360" s="87">
        <v>8.360000000000363E-2</v>
      </c>
      <c r="O360" s="83">
        <v>209443.02</v>
      </c>
      <c r="P360" s="85">
        <v>74.630920000000003</v>
      </c>
      <c r="Q360" s="73"/>
      <c r="R360" s="83">
        <v>550.052235655</v>
      </c>
      <c r="S360" s="84">
        <v>2.0944301999999999E-4</v>
      </c>
      <c r="T360" s="84">
        <v>1.1197846387992229E-3</v>
      </c>
      <c r="U360" s="84">
        <v>9.1002772777224787E-5</v>
      </c>
    </row>
    <row r="361" spans="2:21">
      <c r="B361" s="76" t="s">
        <v>884</v>
      </c>
      <c r="C361" s="73" t="s">
        <v>885</v>
      </c>
      <c r="D361" s="86" t="s">
        <v>27</v>
      </c>
      <c r="E361" s="86" t="s">
        <v>648</v>
      </c>
      <c r="F361" s="73"/>
      <c r="G361" s="86" t="s">
        <v>718</v>
      </c>
      <c r="H361" s="73" t="s">
        <v>845</v>
      </c>
      <c r="I361" s="73" t="s">
        <v>283</v>
      </c>
      <c r="J361" s="73"/>
      <c r="K361" s="83">
        <v>1.4500000000003517</v>
      </c>
      <c r="L361" s="86" t="s">
        <v>130</v>
      </c>
      <c r="M361" s="87">
        <v>6.25E-2</v>
      </c>
      <c r="N361" s="87">
        <v>9.2099999999999974E-2</v>
      </c>
      <c r="O361" s="83">
        <v>460774.64399999997</v>
      </c>
      <c r="P361" s="85">
        <v>96.500420000000005</v>
      </c>
      <c r="Q361" s="73"/>
      <c r="R361" s="83">
        <v>1564.7214192809997</v>
      </c>
      <c r="S361" s="84">
        <v>3.544420338461538E-4</v>
      </c>
      <c r="T361" s="84">
        <v>3.1854265753952027E-3</v>
      </c>
      <c r="U361" s="84">
        <v>2.5887357335967068E-4</v>
      </c>
    </row>
    <row r="362" spans="2:21">
      <c r="B362" s="76" t="s">
        <v>886</v>
      </c>
      <c r="C362" s="73" t="s">
        <v>887</v>
      </c>
      <c r="D362" s="86" t="s">
        <v>27</v>
      </c>
      <c r="E362" s="86" t="s">
        <v>648</v>
      </c>
      <c r="F362" s="73"/>
      <c r="G362" s="86" t="s">
        <v>741</v>
      </c>
      <c r="H362" s="73" t="s">
        <v>888</v>
      </c>
      <c r="I362" s="73" t="s">
        <v>283</v>
      </c>
      <c r="J362" s="73"/>
      <c r="K362" s="83">
        <v>2.2899999999991851</v>
      </c>
      <c r="L362" s="86" t="s">
        <v>130</v>
      </c>
      <c r="M362" s="87">
        <v>6.5000000000000002E-2</v>
      </c>
      <c r="N362" s="87">
        <v>8.6099999999991003E-2</v>
      </c>
      <c r="O362" s="83">
        <v>139628.68</v>
      </c>
      <c r="P362" s="85">
        <v>94.882829999999998</v>
      </c>
      <c r="Q362" s="73"/>
      <c r="R362" s="83">
        <v>466.20995622199996</v>
      </c>
      <c r="S362" s="84">
        <v>2.7925736000000001E-4</v>
      </c>
      <c r="T362" s="84">
        <v>9.491003101023542E-4</v>
      </c>
      <c r="U362" s="84">
        <v>7.7131581261603984E-5</v>
      </c>
    </row>
    <row r="363" spans="2:21">
      <c r="B363" s="76" t="s">
        <v>889</v>
      </c>
      <c r="C363" s="73" t="s">
        <v>890</v>
      </c>
      <c r="D363" s="86" t="s">
        <v>27</v>
      </c>
      <c r="E363" s="86" t="s">
        <v>648</v>
      </c>
      <c r="F363" s="73"/>
      <c r="G363" s="86" t="s">
        <v>741</v>
      </c>
      <c r="H363" s="73" t="s">
        <v>891</v>
      </c>
      <c r="I363" s="73" t="s">
        <v>697</v>
      </c>
      <c r="J363" s="73"/>
      <c r="K363" s="83">
        <v>6.7800000000010092</v>
      </c>
      <c r="L363" s="86" t="s">
        <v>130</v>
      </c>
      <c r="M363" s="87">
        <v>3.7499999999999999E-2</v>
      </c>
      <c r="N363" s="87">
        <v>6.5700000000008252E-2</v>
      </c>
      <c r="O363" s="83">
        <v>446811.77600000001</v>
      </c>
      <c r="P363" s="85">
        <v>83.1905</v>
      </c>
      <c r="Q363" s="73"/>
      <c r="R363" s="83">
        <v>1308.029720856</v>
      </c>
      <c r="S363" s="84">
        <v>4.4681177600000002E-4</v>
      </c>
      <c r="T363" s="84">
        <v>2.6628590769442314E-3</v>
      </c>
      <c r="U363" s="84">
        <v>2.164055043448187E-4</v>
      </c>
    </row>
    <row r="364" spans="2:21">
      <c r="B364" s="76" t="s">
        <v>892</v>
      </c>
      <c r="C364" s="73" t="s">
        <v>893</v>
      </c>
      <c r="D364" s="86" t="s">
        <v>27</v>
      </c>
      <c r="E364" s="86" t="s">
        <v>648</v>
      </c>
      <c r="F364" s="73"/>
      <c r="G364" s="86" t="s">
        <v>741</v>
      </c>
      <c r="H364" s="73" t="s">
        <v>891</v>
      </c>
      <c r="I364" s="73" t="s">
        <v>697</v>
      </c>
      <c r="J364" s="73"/>
      <c r="K364" s="83">
        <v>5.3599999999844767</v>
      </c>
      <c r="L364" s="86" t="s">
        <v>130</v>
      </c>
      <c r="M364" s="87">
        <v>5.8749999999999997E-2</v>
      </c>
      <c r="N364" s="87">
        <v>7.2599999999822806E-2</v>
      </c>
      <c r="O364" s="83">
        <v>41888.603999999999</v>
      </c>
      <c r="P364" s="85">
        <v>92.651259999999994</v>
      </c>
      <c r="Q364" s="73"/>
      <c r="R364" s="83">
        <v>136.57351986699999</v>
      </c>
      <c r="S364" s="84">
        <v>8.3777208000000003E-5</v>
      </c>
      <c r="T364" s="84">
        <v>2.7803346609744283E-4</v>
      </c>
      <c r="U364" s="84">
        <v>2.2595252214623772E-5</v>
      </c>
    </row>
    <row r="365" spans="2:21">
      <c r="B365" s="76" t="s">
        <v>894</v>
      </c>
      <c r="C365" s="73" t="s">
        <v>895</v>
      </c>
      <c r="D365" s="86" t="s">
        <v>27</v>
      </c>
      <c r="E365" s="86" t="s">
        <v>648</v>
      </c>
      <c r="F365" s="73"/>
      <c r="G365" s="86" t="s">
        <v>731</v>
      </c>
      <c r="H365" s="73" t="s">
        <v>891</v>
      </c>
      <c r="I365" s="73" t="s">
        <v>697</v>
      </c>
      <c r="J365" s="73"/>
      <c r="K365" s="83">
        <v>4.36000000000148</v>
      </c>
      <c r="L365" s="86" t="s">
        <v>132</v>
      </c>
      <c r="M365" s="87">
        <v>2.6249999999999999E-2</v>
      </c>
      <c r="N365" s="87">
        <v>0.11320000000005427</v>
      </c>
      <c r="O365" s="83">
        <v>252029.76740000001</v>
      </c>
      <c r="P365" s="85">
        <v>68.589439999999996</v>
      </c>
      <c r="Q365" s="73"/>
      <c r="R365" s="83">
        <v>648.76535446399998</v>
      </c>
      <c r="S365" s="84">
        <v>8.4009922466666675E-4</v>
      </c>
      <c r="T365" s="84">
        <v>1.3207427059156182E-3</v>
      </c>
      <c r="U365" s="84">
        <v>1.0733425356906177E-4</v>
      </c>
    </row>
    <row r="366" spans="2:21">
      <c r="B366" s="76" t="s">
        <v>896</v>
      </c>
      <c r="C366" s="73" t="s">
        <v>897</v>
      </c>
      <c r="D366" s="86" t="s">
        <v>27</v>
      </c>
      <c r="E366" s="86" t="s">
        <v>648</v>
      </c>
      <c r="F366" s="73"/>
      <c r="G366" s="86" t="s">
        <v>851</v>
      </c>
      <c r="H366" s="73" t="s">
        <v>888</v>
      </c>
      <c r="I366" s="73" t="s">
        <v>650</v>
      </c>
      <c r="J366" s="73"/>
      <c r="K366" s="83">
        <v>6.879999999997862</v>
      </c>
      <c r="L366" s="86" t="s">
        <v>130</v>
      </c>
      <c r="M366" s="87">
        <v>0.04</v>
      </c>
      <c r="N366" s="87">
        <v>6.0399999999980809E-2</v>
      </c>
      <c r="O366" s="83">
        <v>534079.701</v>
      </c>
      <c r="P366" s="85">
        <v>87.64967</v>
      </c>
      <c r="Q366" s="73"/>
      <c r="R366" s="83">
        <v>1647.3110342540003</v>
      </c>
      <c r="S366" s="84">
        <v>1.0681594020000001E-3</v>
      </c>
      <c r="T366" s="84">
        <v>3.353560756435264E-3</v>
      </c>
      <c r="U366" s="84">
        <v>2.7253751921418862E-4</v>
      </c>
    </row>
    <row r="367" spans="2:21">
      <c r="B367" s="76" t="s">
        <v>898</v>
      </c>
      <c r="C367" s="73" t="s">
        <v>899</v>
      </c>
      <c r="D367" s="86" t="s">
        <v>27</v>
      </c>
      <c r="E367" s="86" t="s">
        <v>648</v>
      </c>
      <c r="F367" s="73"/>
      <c r="G367" s="86" t="s">
        <v>736</v>
      </c>
      <c r="H367" s="73" t="s">
        <v>891</v>
      </c>
      <c r="I367" s="73" t="s">
        <v>697</v>
      </c>
      <c r="J367" s="73"/>
      <c r="K367" s="83">
        <v>7.1500000000022306</v>
      </c>
      <c r="L367" s="86" t="s">
        <v>130</v>
      </c>
      <c r="M367" s="87">
        <v>6.0999999999999999E-2</v>
      </c>
      <c r="N367" s="87">
        <v>7.1100000000019231E-2</v>
      </c>
      <c r="O367" s="83">
        <v>349071.7</v>
      </c>
      <c r="P367" s="85">
        <v>94.85172</v>
      </c>
      <c r="Q367" s="73"/>
      <c r="R367" s="83">
        <v>1165.1427274160001</v>
      </c>
      <c r="S367" s="84">
        <v>1.9946954285714286E-4</v>
      </c>
      <c r="T367" s="84">
        <v>2.3719727756681594E-3</v>
      </c>
      <c r="U367" s="84">
        <v>1.9276572660378822E-4</v>
      </c>
    </row>
    <row r="368" spans="2:21">
      <c r="B368" s="76" t="s">
        <v>900</v>
      </c>
      <c r="C368" s="73" t="s">
        <v>901</v>
      </c>
      <c r="D368" s="86" t="s">
        <v>27</v>
      </c>
      <c r="E368" s="86" t="s">
        <v>648</v>
      </c>
      <c r="F368" s="73"/>
      <c r="G368" s="86" t="s">
        <v>736</v>
      </c>
      <c r="H368" s="73" t="s">
        <v>891</v>
      </c>
      <c r="I368" s="73" t="s">
        <v>697</v>
      </c>
      <c r="J368" s="73"/>
      <c r="K368" s="83">
        <v>4.0599999999996044</v>
      </c>
      <c r="L368" s="86" t="s">
        <v>130</v>
      </c>
      <c r="M368" s="87">
        <v>7.3499999999999996E-2</v>
      </c>
      <c r="N368" s="87">
        <v>6.7500000000006166E-2</v>
      </c>
      <c r="O368" s="83">
        <v>223405.88800000001</v>
      </c>
      <c r="P368" s="85">
        <v>102.98233</v>
      </c>
      <c r="Q368" s="73"/>
      <c r="R368" s="83">
        <v>809.61139012199999</v>
      </c>
      <c r="S368" s="102">
        <v>1.4893725866666667E-4</v>
      </c>
      <c r="T368" s="84">
        <v>1.6481896432544016E-3</v>
      </c>
      <c r="U368" s="84">
        <v>1.3394524482823221E-4</v>
      </c>
    </row>
    <row r="369" spans="2:21">
      <c r="B369" s="76" t="s">
        <v>902</v>
      </c>
      <c r="C369" s="73" t="s">
        <v>903</v>
      </c>
      <c r="D369" s="86" t="s">
        <v>27</v>
      </c>
      <c r="E369" s="86" t="s">
        <v>648</v>
      </c>
      <c r="F369" s="73"/>
      <c r="G369" s="86" t="s">
        <v>736</v>
      </c>
      <c r="H369" s="73" t="s">
        <v>888</v>
      </c>
      <c r="I369" s="73" t="s">
        <v>650</v>
      </c>
      <c r="J369" s="73"/>
      <c r="K369" s="83">
        <v>6.0899999999998062</v>
      </c>
      <c r="L369" s="86" t="s">
        <v>130</v>
      </c>
      <c r="M369" s="87">
        <v>3.7499999999999999E-2</v>
      </c>
      <c r="N369" s="87">
        <v>6.1899999999998061E-2</v>
      </c>
      <c r="O369" s="83">
        <v>335108.83199999999</v>
      </c>
      <c r="P369" s="85">
        <v>86.998080000000002</v>
      </c>
      <c r="Q369" s="73"/>
      <c r="R369" s="83">
        <v>1025.9231401799998</v>
      </c>
      <c r="S369" s="84">
        <v>8.3777207999999998E-4</v>
      </c>
      <c r="T369" s="84">
        <v>2.0885525019168835E-3</v>
      </c>
      <c r="U369" s="84">
        <v>1.6973269875273308E-4</v>
      </c>
    </row>
    <row r="370" spans="2:21">
      <c r="B370" s="76" t="s">
        <v>904</v>
      </c>
      <c r="C370" s="73" t="s">
        <v>905</v>
      </c>
      <c r="D370" s="86" t="s">
        <v>27</v>
      </c>
      <c r="E370" s="86" t="s">
        <v>648</v>
      </c>
      <c r="F370" s="73"/>
      <c r="G370" s="86" t="s">
        <v>782</v>
      </c>
      <c r="H370" s="73" t="s">
        <v>891</v>
      </c>
      <c r="I370" s="73" t="s">
        <v>697</v>
      </c>
      <c r="J370" s="73"/>
      <c r="K370" s="83">
        <v>4.7799999999997551</v>
      </c>
      <c r="L370" s="86" t="s">
        <v>130</v>
      </c>
      <c r="M370" s="87">
        <v>5.1249999999999997E-2</v>
      </c>
      <c r="N370" s="87">
        <v>6.5699999999999398E-2</v>
      </c>
      <c r="O370" s="83">
        <v>498013.61295600003</v>
      </c>
      <c r="P370" s="85">
        <v>93.320539999999994</v>
      </c>
      <c r="Q370" s="73"/>
      <c r="R370" s="83">
        <v>1635.4517354299999</v>
      </c>
      <c r="S370" s="84">
        <v>9.0547929628363645E-4</v>
      </c>
      <c r="T370" s="84">
        <v>3.3294178481999546E-3</v>
      </c>
      <c r="U370" s="84">
        <v>2.7057547087364764E-4</v>
      </c>
    </row>
    <row r="371" spans="2:21">
      <c r="B371" s="76" t="s">
        <v>906</v>
      </c>
      <c r="C371" s="73" t="s">
        <v>907</v>
      </c>
      <c r="D371" s="86" t="s">
        <v>27</v>
      </c>
      <c r="E371" s="86" t="s">
        <v>648</v>
      </c>
      <c r="F371" s="73"/>
      <c r="G371" s="86" t="s">
        <v>756</v>
      </c>
      <c r="H371" s="73" t="s">
        <v>891</v>
      </c>
      <c r="I371" s="73" t="s">
        <v>697</v>
      </c>
      <c r="J371" s="73"/>
      <c r="K371" s="83">
        <v>6.9699999999986568</v>
      </c>
      <c r="L371" s="86" t="s">
        <v>130</v>
      </c>
      <c r="M371" s="87">
        <v>0.04</v>
      </c>
      <c r="N371" s="87">
        <v>6.5399999999987038E-2</v>
      </c>
      <c r="O371" s="83">
        <v>439830.342</v>
      </c>
      <c r="P371" s="85">
        <v>83.735560000000007</v>
      </c>
      <c r="Q371" s="73"/>
      <c r="R371" s="83">
        <v>1296.0279245420002</v>
      </c>
      <c r="S371" s="84">
        <v>3.9984576545454547E-4</v>
      </c>
      <c r="T371" s="84">
        <v>2.6384260753504639E-3</v>
      </c>
      <c r="U371" s="84">
        <v>2.1441988066749488E-4</v>
      </c>
    </row>
    <row r="372" spans="2:21">
      <c r="B372" s="76" t="s">
        <v>908</v>
      </c>
      <c r="C372" s="73" t="s">
        <v>909</v>
      </c>
      <c r="D372" s="86" t="s">
        <v>27</v>
      </c>
      <c r="E372" s="86" t="s">
        <v>648</v>
      </c>
      <c r="F372" s="73"/>
      <c r="G372" s="86" t="s">
        <v>751</v>
      </c>
      <c r="H372" s="73" t="s">
        <v>891</v>
      </c>
      <c r="I372" s="73" t="s">
        <v>697</v>
      </c>
      <c r="J372" s="73"/>
      <c r="K372" s="83">
        <v>5.5899999999996579</v>
      </c>
      <c r="L372" s="86" t="s">
        <v>130</v>
      </c>
      <c r="M372" s="87">
        <v>4.0910000000000002E-2</v>
      </c>
      <c r="N372" s="87">
        <v>7.3599999999999471E-2</v>
      </c>
      <c r="O372" s="83">
        <v>259569.71612</v>
      </c>
      <c r="P372" s="85">
        <v>83.028549999999996</v>
      </c>
      <c r="Q372" s="73"/>
      <c r="R372" s="83">
        <v>758.40424811399998</v>
      </c>
      <c r="S372" s="84">
        <v>5.1913943224000004E-4</v>
      </c>
      <c r="T372" s="84">
        <v>1.5439432330037689E-3</v>
      </c>
      <c r="U372" s="84">
        <v>1.2547333687720644E-4</v>
      </c>
    </row>
    <row r="373" spans="2:21">
      <c r="B373" s="76" t="s">
        <v>910</v>
      </c>
      <c r="C373" s="73" t="s">
        <v>911</v>
      </c>
      <c r="D373" s="86" t="s">
        <v>27</v>
      </c>
      <c r="E373" s="86" t="s">
        <v>648</v>
      </c>
      <c r="F373" s="73"/>
      <c r="G373" s="86" t="s">
        <v>718</v>
      </c>
      <c r="H373" s="73" t="s">
        <v>891</v>
      </c>
      <c r="I373" s="73" t="s">
        <v>697</v>
      </c>
      <c r="J373" s="73"/>
      <c r="K373" s="83">
        <v>4.809999999998853</v>
      </c>
      <c r="L373" s="86" t="s">
        <v>132</v>
      </c>
      <c r="M373" s="87">
        <v>7.1249999999999994E-2</v>
      </c>
      <c r="N373" s="87">
        <v>6.6199999999983258E-2</v>
      </c>
      <c r="O373" s="83">
        <v>418886.04</v>
      </c>
      <c r="P373" s="85">
        <v>102.60978</v>
      </c>
      <c r="Q373" s="73"/>
      <c r="R373" s="83">
        <v>1613.107132585</v>
      </c>
      <c r="S373" s="84">
        <v>5.5851472000000002E-4</v>
      </c>
      <c r="T373" s="84">
        <v>3.2839291811170819E-3</v>
      </c>
      <c r="U373" s="84">
        <v>2.6687869321565037E-4</v>
      </c>
    </row>
    <row r="374" spans="2:21">
      <c r="B374" s="76" t="s">
        <v>912</v>
      </c>
      <c r="C374" s="73" t="s">
        <v>913</v>
      </c>
      <c r="D374" s="86" t="s">
        <v>27</v>
      </c>
      <c r="E374" s="86" t="s">
        <v>648</v>
      </c>
      <c r="F374" s="73"/>
      <c r="G374" s="86" t="s">
        <v>741</v>
      </c>
      <c r="H374" s="73" t="s">
        <v>891</v>
      </c>
      <c r="I374" s="73" t="s">
        <v>697</v>
      </c>
      <c r="J374" s="73"/>
      <c r="K374" s="83">
        <v>6.3499999999984098</v>
      </c>
      <c r="L374" s="86" t="s">
        <v>130</v>
      </c>
      <c r="M374" s="87">
        <v>0.04</v>
      </c>
      <c r="N374" s="87">
        <v>6.329999999998448E-2</v>
      </c>
      <c r="O374" s="83">
        <v>349071.7</v>
      </c>
      <c r="P374" s="85">
        <v>87.019329999999997</v>
      </c>
      <c r="Q374" s="73"/>
      <c r="R374" s="83">
        <v>1068.930969002</v>
      </c>
      <c r="S374" s="84">
        <v>4.6542893333333335E-4</v>
      </c>
      <c r="T374" s="84">
        <v>2.1761069248266173E-3</v>
      </c>
      <c r="U374" s="84">
        <v>1.7684808056600703E-4</v>
      </c>
    </row>
    <row r="375" spans="2:21">
      <c r="B375" s="76" t="s">
        <v>914</v>
      </c>
      <c r="C375" s="73" t="s">
        <v>915</v>
      </c>
      <c r="D375" s="86" t="s">
        <v>27</v>
      </c>
      <c r="E375" s="86" t="s">
        <v>648</v>
      </c>
      <c r="F375" s="73"/>
      <c r="G375" s="86" t="s">
        <v>916</v>
      </c>
      <c r="H375" s="73" t="s">
        <v>666</v>
      </c>
      <c r="I375" s="73" t="s">
        <v>650</v>
      </c>
      <c r="J375" s="73"/>
      <c r="K375" s="83">
        <v>4.7500000000004459</v>
      </c>
      <c r="L375" s="86" t="s">
        <v>130</v>
      </c>
      <c r="M375" s="87">
        <v>4.6249999999999999E-2</v>
      </c>
      <c r="N375" s="87">
        <v>6.6100000000003392E-2</v>
      </c>
      <c r="O375" s="83">
        <v>349113.58860399999</v>
      </c>
      <c r="P375" s="85">
        <v>91.143129999999999</v>
      </c>
      <c r="Q375" s="73"/>
      <c r="R375" s="83">
        <v>1119.7212885420001</v>
      </c>
      <c r="S375" s="84">
        <v>6.3475197927999999E-4</v>
      </c>
      <c r="T375" s="84">
        <v>2.2795047767649348E-3</v>
      </c>
      <c r="U375" s="84">
        <v>1.8525102779315053E-4</v>
      </c>
    </row>
    <row r="376" spans="2:21">
      <c r="B376" s="76" t="s">
        <v>917</v>
      </c>
      <c r="C376" s="73" t="s">
        <v>918</v>
      </c>
      <c r="D376" s="86" t="s">
        <v>27</v>
      </c>
      <c r="E376" s="86" t="s">
        <v>648</v>
      </c>
      <c r="F376" s="73"/>
      <c r="G376" s="86" t="s">
        <v>916</v>
      </c>
      <c r="H376" s="73" t="s">
        <v>666</v>
      </c>
      <c r="I376" s="73" t="s">
        <v>650</v>
      </c>
      <c r="J376" s="73"/>
      <c r="K376" s="83">
        <v>5.7199999999994615</v>
      </c>
      <c r="L376" s="86" t="s">
        <v>130</v>
      </c>
      <c r="M376" s="87">
        <v>0.04</v>
      </c>
      <c r="N376" s="87">
        <v>6.2099999999997914E-2</v>
      </c>
      <c r="O376" s="83">
        <v>520116.83299999998</v>
      </c>
      <c r="P376" s="85">
        <v>89.431889999999996</v>
      </c>
      <c r="Q376" s="73"/>
      <c r="R376" s="83">
        <v>1636.8639344540002</v>
      </c>
      <c r="S376" s="84">
        <v>1.0402336659999999E-3</v>
      </c>
      <c r="T376" s="84">
        <v>3.332292772928003E-3</v>
      </c>
      <c r="U376" s="84">
        <v>2.7080911055105811E-4</v>
      </c>
    </row>
    <row r="377" spans="2:21">
      <c r="B377" s="76" t="s">
        <v>919</v>
      </c>
      <c r="C377" s="73" t="s">
        <v>920</v>
      </c>
      <c r="D377" s="86" t="s">
        <v>27</v>
      </c>
      <c r="E377" s="86" t="s">
        <v>648</v>
      </c>
      <c r="F377" s="73"/>
      <c r="G377" s="86" t="s">
        <v>707</v>
      </c>
      <c r="H377" s="73" t="s">
        <v>666</v>
      </c>
      <c r="I377" s="73" t="s">
        <v>650</v>
      </c>
      <c r="J377" s="73"/>
      <c r="K377" s="83">
        <v>4.2700000000014153</v>
      </c>
      <c r="L377" s="86" t="s">
        <v>133</v>
      </c>
      <c r="M377" s="87">
        <v>8.5000000000000006E-2</v>
      </c>
      <c r="N377" s="87">
        <v>8.3100000000034022E-2</v>
      </c>
      <c r="O377" s="83">
        <v>279257.36</v>
      </c>
      <c r="P377" s="85">
        <v>100.37944</v>
      </c>
      <c r="Q377" s="73"/>
      <c r="R377" s="83">
        <v>1187.8712622159999</v>
      </c>
      <c r="S377" s="84">
        <v>3.7234314666666663E-4</v>
      </c>
      <c r="T377" s="84">
        <v>2.4182430432567394E-3</v>
      </c>
      <c r="U377" s="84">
        <v>1.9652602345177872E-4</v>
      </c>
    </row>
    <row r="378" spans="2:21">
      <c r="B378" s="76" t="s">
        <v>921</v>
      </c>
      <c r="C378" s="73" t="s">
        <v>922</v>
      </c>
      <c r="D378" s="86" t="s">
        <v>27</v>
      </c>
      <c r="E378" s="86" t="s">
        <v>648</v>
      </c>
      <c r="F378" s="73"/>
      <c r="G378" s="86" t="s">
        <v>842</v>
      </c>
      <c r="H378" s="73" t="s">
        <v>923</v>
      </c>
      <c r="I378" s="73" t="s">
        <v>697</v>
      </c>
      <c r="J378" s="73"/>
      <c r="K378" s="83">
        <v>6.3200000000000296</v>
      </c>
      <c r="L378" s="86" t="s">
        <v>130</v>
      </c>
      <c r="M378" s="87">
        <v>4.1250000000000002E-2</v>
      </c>
      <c r="N378" s="87">
        <v>7.1800000000007302E-2</v>
      </c>
      <c r="O378" s="83">
        <v>447174.81056800002</v>
      </c>
      <c r="P378" s="85">
        <v>83.384289999999993</v>
      </c>
      <c r="Q378" s="73"/>
      <c r="R378" s="83">
        <v>1312.142016428</v>
      </c>
      <c r="S378" s="84">
        <v>8.9434962113600007E-4</v>
      </c>
      <c r="T378" s="84">
        <v>2.6712308007792308E-3</v>
      </c>
      <c r="U378" s="84">
        <v>2.1708585845534397E-4</v>
      </c>
    </row>
    <row r="379" spans="2:21">
      <c r="B379" s="76" t="s">
        <v>924</v>
      </c>
      <c r="C379" s="73" t="s">
        <v>925</v>
      </c>
      <c r="D379" s="86" t="s">
        <v>27</v>
      </c>
      <c r="E379" s="86" t="s">
        <v>648</v>
      </c>
      <c r="F379" s="73"/>
      <c r="G379" s="86" t="s">
        <v>842</v>
      </c>
      <c r="H379" s="73" t="s">
        <v>923</v>
      </c>
      <c r="I379" s="73" t="s">
        <v>697</v>
      </c>
      <c r="J379" s="73"/>
      <c r="K379" s="83">
        <v>4.8700000000030039</v>
      </c>
      <c r="L379" s="86" t="s">
        <v>130</v>
      </c>
      <c r="M379" s="87">
        <v>0.04</v>
      </c>
      <c r="N379" s="87">
        <v>6.7900000000050878E-2</v>
      </c>
      <c r="O379" s="83">
        <v>209443.02</v>
      </c>
      <c r="P379" s="85">
        <v>88.543329999999997</v>
      </c>
      <c r="Q379" s="73"/>
      <c r="R379" s="83">
        <v>652.59091849200001</v>
      </c>
      <c r="S379" s="84">
        <v>1.0472151E-4</v>
      </c>
      <c r="T379" s="84">
        <v>1.3285307077736529E-3</v>
      </c>
      <c r="U379" s="84">
        <v>1.0796716970214548E-4</v>
      </c>
    </row>
    <row r="380" spans="2:21">
      <c r="B380" s="76" t="s">
        <v>926</v>
      </c>
      <c r="C380" s="73" t="s">
        <v>927</v>
      </c>
      <c r="D380" s="86" t="s">
        <v>27</v>
      </c>
      <c r="E380" s="86" t="s">
        <v>648</v>
      </c>
      <c r="F380" s="73"/>
      <c r="G380" s="86" t="s">
        <v>713</v>
      </c>
      <c r="H380" s="73" t="s">
        <v>666</v>
      </c>
      <c r="I380" s="73" t="s">
        <v>650</v>
      </c>
      <c r="J380" s="73"/>
      <c r="K380" s="83">
        <v>3.0499999999991294</v>
      </c>
      <c r="L380" s="86" t="s">
        <v>130</v>
      </c>
      <c r="M380" s="87">
        <v>4.3749999999999997E-2</v>
      </c>
      <c r="N380" s="87">
        <v>6.739999999996113E-2</v>
      </c>
      <c r="O380" s="83">
        <v>209443.02</v>
      </c>
      <c r="P380" s="85">
        <v>93.542460000000005</v>
      </c>
      <c r="Q380" s="73"/>
      <c r="R380" s="83">
        <v>689.43596883200007</v>
      </c>
      <c r="S380" s="84">
        <v>1.0472151E-4</v>
      </c>
      <c r="T380" s="84">
        <v>1.4035390773649258E-3</v>
      </c>
      <c r="U380" s="84">
        <v>1.1406295756866273E-4</v>
      </c>
    </row>
    <row r="381" spans="2:21">
      <c r="B381" s="76" t="s">
        <v>928</v>
      </c>
      <c r="C381" s="73" t="s">
        <v>929</v>
      </c>
      <c r="D381" s="86" t="s">
        <v>27</v>
      </c>
      <c r="E381" s="86" t="s">
        <v>648</v>
      </c>
      <c r="F381" s="73"/>
      <c r="G381" s="86" t="s">
        <v>731</v>
      </c>
      <c r="H381" s="73" t="s">
        <v>930</v>
      </c>
      <c r="I381" s="73" t="s">
        <v>697</v>
      </c>
      <c r="J381" s="73"/>
      <c r="K381" s="83">
        <v>3.4800000000015081</v>
      </c>
      <c r="L381" s="86" t="s">
        <v>132</v>
      </c>
      <c r="M381" s="87">
        <v>3.6249999999999998E-2</v>
      </c>
      <c r="N381" s="87">
        <v>0.33840000000012066</v>
      </c>
      <c r="O381" s="83">
        <v>432848.908</v>
      </c>
      <c r="P381" s="85">
        <v>39.178100000000001</v>
      </c>
      <c r="Q381" s="73"/>
      <c r="R381" s="83">
        <v>636.441097023</v>
      </c>
      <c r="S381" s="84">
        <v>1.2367111657142858E-3</v>
      </c>
      <c r="T381" s="84">
        <v>1.295653244819973E-3</v>
      </c>
      <c r="U381" s="84">
        <v>1.052952806736679E-4</v>
      </c>
    </row>
    <row r="382" spans="2:21">
      <c r="B382" s="76" t="s">
        <v>931</v>
      </c>
      <c r="C382" s="73" t="s">
        <v>932</v>
      </c>
      <c r="D382" s="86" t="s">
        <v>27</v>
      </c>
      <c r="E382" s="86" t="s">
        <v>648</v>
      </c>
      <c r="F382" s="73"/>
      <c r="G382" s="86" t="s">
        <v>707</v>
      </c>
      <c r="H382" s="73" t="s">
        <v>933</v>
      </c>
      <c r="I382" s="73" t="s">
        <v>650</v>
      </c>
      <c r="J382" s="73"/>
      <c r="K382" s="83">
        <v>4.1899999999998636</v>
      </c>
      <c r="L382" s="86" t="s">
        <v>133</v>
      </c>
      <c r="M382" s="87">
        <v>8.8749999999999996E-2</v>
      </c>
      <c r="N382" s="87">
        <v>9.1600000000001319E-2</v>
      </c>
      <c r="O382" s="83">
        <v>353260.56040000002</v>
      </c>
      <c r="P382" s="85">
        <v>98.671440000000004</v>
      </c>
      <c r="Q382" s="73"/>
      <c r="R382" s="83">
        <v>1477.0887799800003</v>
      </c>
      <c r="S382" s="84">
        <v>2.8260844832E-4</v>
      </c>
      <c r="T382" s="84">
        <v>3.0070259127202479E-3</v>
      </c>
      <c r="U382" s="84">
        <v>2.4437529002357809E-4</v>
      </c>
    </row>
    <row r="383" spans="2:21">
      <c r="B383" s="76" t="s">
        <v>934</v>
      </c>
      <c r="C383" s="73" t="s">
        <v>935</v>
      </c>
      <c r="D383" s="86" t="s">
        <v>27</v>
      </c>
      <c r="E383" s="86" t="s">
        <v>648</v>
      </c>
      <c r="F383" s="73"/>
      <c r="G383" s="86" t="s">
        <v>842</v>
      </c>
      <c r="H383" s="73" t="s">
        <v>930</v>
      </c>
      <c r="I383" s="73" t="s">
        <v>697</v>
      </c>
      <c r="J383" s="73"/>
      <c r="K383" s="83">
        <v>6.2699999999947433</v>
      </c>
      <c r="L383" s="86" t="s">
        <v>130</v>
      </c>
      <c r="M383" s="87">
        <v>4.4999999999999998E-2</v>
      </c>
      <c r="N383" s="87">
        <v>7.4199999999933597E-2</v>
      </c>
      <c r="O383" s="83">
        <v>97740.076000000001</v>
      </c>
      <c r="P383" s="85">
        <v>84.063500000000005</v>
      </c>
      <c r="Q383" s="73"/>
      <c r="R383" s="83">
        <v>289.13416167599996</v>
      </c>
      <c r="S383" s="84">
        <v>3.5541845818181821E-5</v>
      </c>
      <c r="T383" s="84">
        <v>5.8861317491298642E-4</v>
      </c>
      <c r="U383" s="84">
        <v>4.7835475817677866E-5</v>
      </c>
    </row>
    <row r="384" spans="2:21">
      <c r="B384" s="76" t="s">
        <v>936</v>
      </c>
      <c r="C384" s="73" t="s">
        <v>937</v>
      </c>
      <c r="D384" s="86" t="s">
        <v>27</v>
      </c>
      <c r="E384" s="86" t="s">
        <v>648</v>
      </c>
      <c r="F384" s="73"/>
      <c r="G384" s="86" t="s">
        <v>842</v>
      </c>
      <c r="H384" s="73" t="s">
        <v>930</v>
      </c>
      <c r="I384" s="73" t="s">
        <v>697</v>
      </c>
      <c r="J384" s="73"/>
      <c r="K384" s="83">
        <v>5.940000000001012</v>
      </c>
      <c r="L384" s="86" t="s">
        <v>130</v>
      </c>
      <c r="M384" s="87">
        <v>4.7500000000000001E-2</v>
      </c>
      <c r="N384" s="87">
        <v>7.4900000000015329E-2</v>
      </c>
      <c r="O384" s="83">
        <v>446811.77600000001</v>
      </c>
      <c r="P384" s="85">
        <v>85.58014</v>
      </c>
      <c r="Q384" s="73"/>
      <c r="R384" s="83">
        <v>1345.6027450059996</v>
      </c>
      <c r="S384" s="84">
        <v>1.4649566426229508E-4</v>
      </c>
      <c r="T384" s="84">
        <v>2.7393494401300126E-3</v>
      </c>
      <c r="U384" s="84">
        <v>2.2262173101864354E-4</v>
      </c>
    </row>
    <row r="385" spans="2:21">
      <c r="B385" s="76" t="s">
        <v>938</v>
      </c>
      <c r="C385" s="73" t="s">
        <v>939</v>
      </c>
      <c r="D385" s="86" t="s">
        <v>27</v>
      </c>
      <c r="E385" s="86" t="s">
        <v>648</v>
      </c>
      <c r="F385" s="73"/>
      <c r="G385" s="86" t="s">
        <v>736</v>
      </c>
      <c r="H385" s="73" t="s">
        <v>930</v>
      </c>
      <c r="I385" s="73" t="s">
        <v>697</v>
      </c>
      <c r="J385" s="73"/>
      <c r="K385" s="83">
        <v>5.7799999999954519</v>
      </c>
      <c r="L385" s="86" t="s">
        <v>132</v>
      </c>
      <c r="M385" s="87">
        <v>0.03</v>
      </c>
      <c r="N385" s="87">
        <v>7.4899999999907277E-2</v>
      </c>
      <c r="O385" s="83">
        <v>97740.076000000001</v>
      </c>
      <c r="P385" s="85">
        <v>77.914720000000003</v>
      </c>
      <c r="Q385" s="73"/>
      <c r="R385" s="83">
        <v>285.80560188499999</v>
      </c>
      <c r="S385" s="84">
        <v>3.0073869538461539E-4</v>
      </c>
      <c r="T385" s="84">
        <v>5.8183696370670316E-4</v>
      </c>
      <c r="U385" s="84">
        <v>4.7284785990965181E-5</v>
      </c>
    </row>
    <row r="386" spans="2:21">
      <c r="B386" s="76" t="s">
        <v>940</v>
      </c>
      <c r="C386" s="73" t="s">
        <v>941</v>
      </c>
      <c r="D386" s="86" t="s">
        <v>27</v>
      </c>
      <c r="E386" s="86" t="s">
        <v>648</v>
      </c>
      <c r="F386" s="73"/>
      <c r="G386" s="86" t="s">
        <v>736</v>
      </c>
      <c r="H386" s="73" t="s">
        <v>930</v>
      </c>
      <c r="I386" s="73" t="s">
        <v>697</v>
      </c>
      <c r="J386" s="73"/>
      <c r="K386" s="83">
        <v>6.3700000000028814</v>
      </c>
      <c r="L386" s="86" t="s">
        <v>130</v>
      </c>
      <c r="M386" s="87">
        <v>4.2500000000000003E-2</v>
      </c>
      <c r="N386" s="87">
        <v>7.5000000000037245E-2</v>
      </c>
      <c r="O386" s="83">
        <v>279257.36</v>
      </c>
      <c r="P386" s="85">
        <v>81.966859999999997</v>
      </c>
      <c r="Q386" s="73"/>
      <c r="R386" s="83">
        <v>805.49379466399989</v>
      </c>
      <c r="S386" s="84">
        <v>6.9814339999999995E-4</v>
      </c>
      <c r="T386" s="84">
        <v>1.6398071300242399E-3</v>
      </c>
      <c r="U386" s="84">
        <v>1.3326401388403524E-4</v>
      </c>
    </row>
    <row r="387" spans="2:21">
      <c r="B387" s="76" t="s">
        <v>942</v>
      </c>
      <c r="C387" s="73" t="s">
        <v>943</v>
      </c>
      <c r="D387" s="86" t="s">
        <v>27</v>
      </c>
      <c r="E387" s="86" t="s">
        <v>648</v>
      </c>
      <c r="F387" s="73"/>
      <c r="G387" s="86" t="s">
        <v>829</v>
      </c>
      <c r="H387" s="73" t="s">
        <v>933</v>
      </c>
      <c r="I387" s="73" t="s">
        <v>650</v>
      </c>
      <c r="J387" s="73"/>
      <c r="K387" s="83">
        <v>2.7600000000007769</v>
      </c>
      <c r="L387" s="86" t="s">
        <v>133</v>
      </c>
      <c r="M387" s="87">
        <v>0.06</v>
      </c>
      <c r="N387" s="87">
        <v>9.7200000000031053E-2</v>
      </c>
      <c r="O387" s="83">
        <v>330919.97159999999</v>
      </c>
      <c r="P387" s="85">
        <v>91.829329999999999</v>
      </c>
      <c r="Q387" s="73"/>
      <c r="R387" s="83">
        <v>1287.728684275</v>
      </c>
      <c r="S387" s="84">
        <v>2.6473597727999997E-4</v>
      </c>
      <c r="T387" s="84">
        <v>2.6215306585840466E-3</v>
      </c>
      <c r="U387" s="84">
        <v>2.1304682220634337E-4</v>
      </c>
    </row>
    <row r="388" spans="2:21">
      <c r="B388" s="76" t="s">
        <v>944</v>
      </c>
      <c r="C388" s="73" t="s">
        <v>945</v>
      </c>
      <c r="D388" s="86" t="s">
        <v>27</v>
      </c>
      <c r="E388" s="86" t="s">
        <v>648</v>
      </c>
      <c r="F388" s="73"/>
      <c r="G388" s="86" t="s">
        <v>829</v>
      </c>
      <c r="H388" s="73" t="s">
        <v>933</v>
      </c>
      <c r="I388" s="73" t="s">
        <v>650</v>
      </c>
      <c r="J388" s="73"/>
      <c r="K388" s="83">
        <v>2.7599999999991205</v>
      </c>
      <c r="L388" s="86" t="s">
        <v>132</v>
      </c>
      <c r="M388" s="87">
        <v>0.05</v>
      </c>
      <c r="N388" s="87">
        <v>8.2699999999987395E-2</v>
      </c>
      <c r="O388" s="83">
        <v>139628.68</v>
      </c>
      <c r="P388" s="85">
        <v>95.466629999999995</v>
      </c>
      <c r="Q388" s="73"/>
      <c r="R388" s="83">
        <v>500.27037936899995</v>
      </c>
      <c r="S388" s="84">
        <v>1.3962868000000001E-4</v>
      </c>
      <c r="T388" s="84">
        <v>1.0184397948980021E-3</v>
      </c>
      <c r="U388" s="84">
        <v>8.2766669617624546E-5</v>
      </c>
    </row>
    <row r="389" spans="2:21">
      <c r="B389" s="76" t="s">
        <v>946</v>
      </c>
      <c r="C389" s="73" t="s">
        <v>947</v>
      </c>
      <c r="D389" s="86" t="s">
        <v>27</v>
      </c>
      <c r="E389" s="86" t="s">
        <v>648</v>
      </c>
      <c r="F389" s="73"/>
      <c r="G389" s="86" t="s">
        <v>851</v>
      </c>
      <c r="H389" s="73" t="s">
        <v>930</v>
      </c>
      <c r="I389" s="73" t="s">
        <v>697</v>
      </c>
      <c r="J389" s="73"/>
      <c r="K389" s="83">
        <v>6.6899999999982729</v>
      </c>
      <c r="L389" s="86" t="s">
        <v>130</v>
      </c>
      <c r="M389" s="87">
        <v>5.1249999999999997E-2</v>
      </c>
      <c r="N389" s="87">
        <v>7.2199999999986511E-2</v>
      </c>
      <c r="O389" s="83">
        <v>418886.04</v>
      </c>
      <c r="P389" s="85">
        <v>87.559169999999995</v>
      </c>
      <c r="Q389" s="73"/>
      <c r="R389" s="83">
        <v>1290.674630067</v>
      </c>
      <c r="S389" s="84">
        <v>2.0944301999999999E-4</v>
      </c>
      <c r="T389" s="84">
        <v>2.6275279523514075E-3</v>
      </c>
      <c r="U389" s="84">
        <v>2.1353421089080922E-4</v>
      </c>
    </row>
    <row r="390" spans="2:21">
      <c r="B390" s="76" t="s">
        <v>948</v>
      </c>
      <c r="C390" s="73" t="s">
        <v>949</v>
      </c>
      <c r="D390" s="86" t="s">
        <v>27</v>
      </c>
      <c r="E390" s="86" t="s">
        <v>648</v>
      </c>
      <c r="F390" s="73"/>
      <c r="G390" s="86" t="s">
        <v>522</v>
      </c>
      <c r="H390" s="73" t="s">
        <v>511</v>
      </c>
      <c r="I390" s="73"/>
      <c r="J390" s="73"/>
      <c r="K390" s="83">
        <v>4.2799999999999603</v>
      </c>
      <c r="L390" s="86" t="s">
        <v>130</v>
      </c>
      <c r="M390" s="87">
        <v>2.5000000000000001E-2</v>
      </c>
      <c r="N390" s="87">
        <v>-1.0899999999998815E-2</v>
      </c>
      <c r="O390" s="83">
        <v>245008.66500000001</v>
      </c>
      <c r="P390" s="85">
        <v>117.39283</v>
      </c>
      <c r="Q390" s="73"/>
      <c r="R390" s="83">
        <v>1012.143977868</v>
      </c>
      <c r="S390" s="84">
        <v>5.6813603478260866E-4</v>
      </c>
      <c r="T390" s="84">
        <v>2.06050117643845E-3</v>
      </c>
      <c r="U390" s="84">
        <v>1.6745302075915809E-4</v>
      </c>
    </row>
    <row r="391" spans="2:21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</row>
    <row r="392" spans="2:21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</row>
    <row r="393" spans="2:21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</row>
    <row r="394" spans="2:21">
      <c r="B394" s="118" t="s">
        <v>219</v>
      </c>
      <c r="C394" s="122"/>
      <c r="D394" s="122"/>
      <c r="E394" s="122"/>
      <c r="F394" s="122"/>
      <c r="G394" s="122"/>
      <c r="H394" s="122"/>
      <c r="I394" s="122"/>
      <c r="J394" s="122"/>
      <c r="K394" s="122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</row>
    <row r="395" spans="2:21">
      <c r="B395" s="118" t="s">
        <v>111</v>
      </c>
      <c r="C395" s="122"/>
      <c r="D395" s="122"/>
      <c r="E395" s="122"/>
      <c r="F395" s="122"/>
      <c r="G395" s="122"/>
      <c r="H395" s="122"/>
      <c r="I395" s="122"/>
      <c r="J395" s="122"/>
      <c r="K395" s="122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</row>
    <row r="396" spans="2:21">
      <c r="B396" s="118" t="s">
        <v>202</v>
      </c>
      <c r="C396" s="122"/>
      <c r="D396" s="122"/>
      <c r="E396" s="122"/>
      <c r="F396" s="122"/>
      <c r="G396" s="122"/>
      <c r="H396" s="122"/>
      <c r="I396" s="122"/>
      <c r="J396" s="122"/>
      <c r="K396" s="122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</row>
    <row r="397" spans="2:21">
      <c r="B397" s="118" t="s">
        <v>210</v>
      </c>
      <c r="C397" s="122"/>
      <c r="D397" s="122"/>
      <c r="E397" s="122"/>
      <c r="F397" s="122"/>
      <c r="G397" s="122"/>
      <c r="H397" s="122"/>
      <c r="I397" s="122"/>
      <c r="J397" s="122"/>
      <c r="K397" s="122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</row>
    <row r="398" spans="2:21">
      <c r="B398" s="159" t="s">
        <v>215</v>
      </c>
      <c r="C398" s="159"/>
      <c r="D398" s="159"/>
      <c r="E398" s="159"/>
      <c r="F398" s="159"/>
      <c r="G398" s="159"/>
      <c r="H398" s="159"/>
      <c r="I398" s="159"/>
      <c r="J398" s="159"/>
      <c r="K398" s="159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</row>
    <row r="399" spans="2:21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</row>
    <row r="400" spans="2:21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</row>
    <row r="401" spans="2:21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</row>
    <row r="402" spans="2:21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</row>
    <row r="403" spans="2:21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</row>
    <row r="404" spans="2:21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</row>
    <row r="405" spans="2:21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</row>
    <row r="406" spans="2:21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</row>
    <row r="407" spans="2:21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</row>
    <row r="408" spans="2:21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</row>
    <row r="409" spans="2:21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</row>
    <row r="410" spans="2:21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</row>
    <row r="411" spans="2:21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</row>
    <row r="412" spans="2:21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</row>
    <row r="413" spans="2:21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</row>
    <row r="414" spans="2:21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</row>
    <row r="415" spans="2:21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</row>
    <row r="416" spans="2:21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</row>
    <row r="417" spans="2:21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</row>
    <row r="418" spans="2:21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</row>
    <row r="419" spans="2:21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</row>
    <row r="420" spans="2:21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</row>
    <row r="421" spans="2:21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</row>
    <row r="422" spans="2:21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</row>
    <row r="423" spans="2:21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</row>
    <row r="424" spans="2:21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</row>
    <row r="425" spans="2:21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</row>
    <row r="426" spans="2:21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</row>
    <row r="427" spans="2:21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</row>
    <row r="428" spans="2:21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</row>
    <row r="429" spans="2:21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</row>
    <row r="430" spans="2:21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</row>
    <row r="431" spans="2:21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</row>
    <row r="432" spans="2:21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</row>
    <row r="433" spans="2:21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</row>
    <row r="434" spans="2:21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</row>
    <row r="435" spans="2:21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</row>
    <row r="436" spans="2:21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</row>
    <row r="437" spans="2:21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</row>
    <row r="438" spans="2:21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</row>
    <row r="439" spans="2:21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</row>
    <row r="440" spans="2:21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</row>
    <row r="441" spans="2:21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</row>
    <row r="442" spans="2:21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</row>
    <row r="443" spans="2:21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</row>
    <row r="444" spans="2:21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</row>
    <row r="445" spans="2:21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</row>
    <row r="446" spans="2:21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</row>
    <row r="447" spans="2:21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</row>
    <row r="448" spans="2:21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</row>
    <row r="449" spans="2:21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</row>
    <row r="450" spans="2:21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</row>
    <row r="451" spans="2:21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</row>
    <row r="452" spans="2:21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</row>
    <row r="453" spans="2:21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</row>
    <row r="454" spans="2:21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</row>
    <row r="455" spans="2:21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</row>
    <row r="456" spans="2:21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</row>
    <row r="457" spans="2:21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</row>
    <row r="458" spans="2:21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</row>
    <row r="459" spans="2:21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</row>
    <row r="460" spans="2:21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</row>
    <row r="461" spans="2:21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</row>
    <row r="462" spans="2:21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</row>
    <row r="463" spans="2:21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</row>
    <row r="464" spans="2:21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</row>
    <row r="465" spans="2:21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</row>
    <row r="466" spans="2:21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</row>
    <row r="467" spans="2:21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</row>
    <row r="468" spans="2:21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</row>
    <row r="469" spans="2:21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</row>
    <row r="470" spans="2:21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</row>
    <row r="471" spans="2:21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</row>
    <row r="472" spans="2:21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</row>
    <row r="473" spans="2:21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</row>
    <row r="474" spans="2:21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</row>
    <row r="475" spans="2:21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</row>
    <row r="476" spans="2:21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</row>
    <row r="477" spans="2:21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</row>
    <row r="478" spans="2:21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</row>
    <row r="479" spans="2:21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</row>
    <row r="480" spans="2:21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</row>
    <row r="481" spans="2:21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</row>
    <row r="482" spans="2:21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</row>
    <row r="483" spans="2:21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</row>
    <row r="484" spans="2:21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</row>
    <row r="485" spans="2:21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</row>
    <row r="486" spans="2:21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</row>
    <row r="487" spans="2:21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</row>
    <row r="488" spans="2:21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</row>
    <row r="489" spans="2:21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</row>
    <row r="490" spans="2:21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</row>
    <row r="491" spans="2:21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</row>
    <row r="492" spans="2:21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</row>
    <row r="493" spans="2:21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</row>
    <row r="494" spans="2:21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</row>
    <row r="495" spans="2:21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</row>
    <row r="496" spans="2:21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</row>
    <row r="497" spans="2:21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</row>
    <row r="498" spans="2:21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</row>
    <row r="499" spans="2:21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</row>
    <row r="500" spans="2:21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</row>
    <row r="501" spans="2:21">
      <c r="B501" s="119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</row>
    <row r="502" spans="2:21">
      <c r="B502" s="119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</row>
    <row r="503" spans="2:21">
      <c r="B503" s="119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</row>
    <row r="504" spans="2:21">
      <c r="B504" s="119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</row>
    <row r="505" spans="2:21">
      <c r="B505" s="119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</row>
    <row r="506" spans="2:21">
      <c r="B506" s="119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</row>
    <row r="507" spans="2:21">
      <c r="B507" s="119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</row>
    <row r="508" spans="2:21">
      <c r="B508" s="119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</row>
    <row r="509" spans="2:21">
      <c r="B509" s="119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</row>
    <row r="510" spans="2:21">
      <c r="B510" s="119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</row>
    <row r="511" spans="2:21">
      <c r="B511" s="119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</row>
    <row r="512" spans="2:21">
      <c r="B512" s="119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</row>
    <row r="513" spans="2:21">
      <c r="B513" s="119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</row>
    <row r="514" spans="2:21">
      <c r="B514" s="119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</row>
    <row r="515" spans="2:21">
      <c r="B515" s="119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</row>
    <row r="516" spans="2:21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</row>
    <row r="517" spans="2:21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</row>
    <row r="518" spans="2:21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</row>
    <row r="519" spans="2:21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</row>
    <row r="520" spans="2:21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</row>
    <row r="521" spans="2:21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</row>
    <row r="522" spans="2:21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</row>
    <row r="523" spans="2:21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</row>
    <row r="524" spans="2:21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</row>
    <row r="525" spans="2:21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</row>
    <row r="526" spans="2:21">
      <c r="B526" s="119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</row>
    <row r="527" spans="2:21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</row>
    <row r="528" spans="2:21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</row>
    <row r="529" spans="2:21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</row>
    <row r="530" spans="2:21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</row>
    <row r="531" spans="2:21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</row>
    <row r="532" spans="2:21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</row>
    <row r="533" spans="2:21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</row>
    <row r="534" spans="2:21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</row>
    <row r="535" spans="2:21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</row>
    <row r="536" spans="2:21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</row>
    <row r="537" spans="2:21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</row>
    <row r="538" spans="2:21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</row>
    <row r="539" spans="2:21">
      <c r="B539" s="119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</row>
    <row r="540" spans="2:21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</row>
    <row r="541" spans="2:21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</row>
    <row r="542" spans="2:21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</row>
    <row r="543" spans="2:21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</row>
    <row r="544" spans="2:21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</row>
    <row r="545" spans="2:21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</row>
    <row r="546" spans="2:21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</row>
    <row r="547" spans="2:21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</row>
    <row r="548" spans="2:21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</row>
    <row r="549" spans="2:21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</row>
    <row r="550" spans="2:21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</row>
    <row r="551" spans="2:21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</row>
    <row r="552" spans="2:21">
      <c r="B552" s="119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</row>
    <row r="553" spans="2:21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</row>
    <row r="554" spans="2:21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</row>
    <row r="555" spans="2:21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</row>
    <row r="556" spans="2:21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</row>
    <row r="557" spans="2:21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</row>
    <row r="558" spans="2:21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</row>
    <row r="559" spans="2:21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</row>
    <row r="560" spans="2:21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</row>
    <row r="561" spans="2:21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</row>
    <row r="562" spans="2:21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</row>
    <row r="563" spans="2:21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</row>
    <row r="564" spans="2:21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</row>
    <row r="565" spans="2:21">
      <c r="B565" s="119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</row>
    <row r="566" spans="2:21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</row>
    <row r="567" spans="2:21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</row>
    <row r="568" spans="2:21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</row>
    <row r="569" spans="2:21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</row>
    <row r="570" spans="2:21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</row>
    <row r="571" spans="2:21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</row>
    <row r="572" spans="2:21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</row>
    <row r="573" spans="2:21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</row>
    <row r="574" spans="2:21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</row>
    <row r="575" spans="2:21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</row>
    <row r="576" spans="2:21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</row>
    <row r="577" spans="2:21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</row>
    <row r="578" spans="2:21">
      <c r="B578" s="119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</row>
    <row r="579" spans="2:21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</row>
    <row r="580" spans="2:21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</row>
    <row r="581" spans="2:21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</row>
    <row r="582" spans="2:21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</row>
    <row r="583" spans="2:21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</row>
    <row r="584" spans="2:21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</row>
    <row r="585" spans="2:21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</row>
    <row r="586" spans="2:21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</row>
    <row r="587" spans="2:21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</row>
    <row r="588" spans="2:21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</row>
    <row r="589" spans="2:21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</row>
    <row r="590" spans="2:21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</row>
    <row r="591" spans="2:21">
      <c r="B591" s="119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</row>
    <row r="592" spans="2:21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</row>
    <row r="593" spans="2:21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</row>
    <row r="594" spans="2:21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</row>
    <row r="595" spans="2:21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</row>
    <row r="596" spans="2:21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</row>
    <row r="597" spans="2:21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</row>
    <row r="598" spans="2:21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</row>
    <row r="599" spans="2:21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</row>
    <row r="600" spans="2:21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</row>
    <row r="601" spans="2:21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</row>
    <row r="602" spans="2:21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</row>
    <row r="603" spans="2:21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</row>
    <row r="604" spans="2:21">
      <c r="B604" s="119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</row>
    <row r="605" spans="2:21">
      <c r="B605" s="119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</row>
    <row r="606" spans="2:21">
      <c r="B606" s="119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</row>
    <row r="607" spans="2:21">
      <c r="B607" s="119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</row>
    <row r="608" spans="2:21">
      <c r="B608" s="119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</row>
    <row r="609" spans="2:21">
      <c r="B609" s="119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</row>
    <row r="610" spans="2:21">
      <c r="B610" s="119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</row>
    <row r="611" spans="2:21">
      <c r="B611" s="119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</row>
    <row r="612" spans="2:21">
      <c r="B612" s="119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</row>
    <row r="613" spans="2:21">
      <c r="B613" s="119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</row>
    <row r="614" spans="2:21">
      <c r="B614" s="119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</row>
    <row r="615" spans="2:21">
      <c r="B615" s="119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</row>
    <row r="616" spans="2:21">
      <c r="B616" s="119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</row>
    <row r="617" spans="2:21">
      <c r="B617" s="119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</row>
    <row r="618" spans="2:21">
      <c r="B618" s="119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</row>
    <row r="619" spans="2:21">
      <c r="B619" s="119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</row>
    <row r="620" spans="2:21">
      <c r="B620" s="119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</row>
    <row r="621" spans="2:21">
      <c r="B621" s="119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</row>
    <row r="622" spans="2:21">
      <c r="B622" s="119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</row>
    <row r="623" spans="2:21">
      <c r="B623" s="119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</row>
    <row r="624" spans="2:21">
      <c r="B624" s="119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</row>
    <row r="625" spans="2:21">
      <c r="B625" s="119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</row>
    <row r="626" spans="2:21">
      <c r="B626" s="119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</row>
    <row r="627" spans="2:21">
      <c r="B627" s="119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</row>
    <row r="628" spans="2:21">
      <c r="B628" s="119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</row>
    <row r="629" spans="2:21">
      <c r="B629" s="119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</row>
    <row r="630" spans="2:21">
      <c r="B630" s="119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</row>
    <row r="631" spans="2:21">
      <c r="B631" s="119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</row>
    <row r="632" spans="2:21">
      <c r="B632" s="119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</row>
    <row r="633" spans="2:21">
      <c r="B633" s="119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</row>
    <row r="634" spans="2:21">
      <c r="B634" s="119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</row>
    <row r="635" spans="2:21">
      <c r="B635" s="119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</row>
    <row r="636" spans="2:21">
      <c r="B636" s="119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</row>
    <row r="637" spans="2:21">
      <c r="B637" s="119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</row>
    <row r="638" spans="2:21">
      <c r="B638" s="119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</row>
    <row r="639" spans="2:21">
      <c r="B639" s="119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</row>
    <row r="640" spans="2:21">
      <c r="B640" s="119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</row>
    <row r="641" spans="2:21">
      <c r="B641" s="119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</row>
    <row r="642" spans="2:21">
      <c r="B642" s="119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</row>
    <row r="643" spans="2:21">
      <c r="B643" s="119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</row>
    <row r="644" spans="2:21">
      <c r="B644" s="119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</row>
    <row r="645" spans="2:21">
      <c r="B645" s="119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</row>
    <row r="646" spans="2:21">
      <c r="B646" s="119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</row>
    <row r="647" spans="2:21">
      <c r="B647" s="119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</row>
    <row r="648" spans="2:21">
      <c r="B648" s="119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</row>
    <row r="649" spans="2:21">
      <c r="B649" s="119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</row>
    <row r="650" spans="2:21">
      <c r="B650" s="119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</row>
    <row r="651" spans="2:21">
      <c r="B651" s="119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</row>
    <row r="652" spans="2:21">
      <c r="B652" s="119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</row>
    <row r="653" spans="2:21">
      <c r="B653" s="119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</row>
    <row r="654" spans="2:21">
      <c r="B654" s="119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</row>
    <row r="655" spans="2:21">
      <c r="B655" s="119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</row>
    <row r="656" spans="2:21">
      <c r="B656" s="119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</row>
    <row r="657" spans="2:21">
      <c r="B657" s="119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</row>
    <row r="658" spans="2:21">
      <c r="B658" s="119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</row>
    <row r="659" spans="2:21">
      <c r="B659" s="119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</row>
    <row r="660" spans="2:21">
      <c r="B660" s="119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</row>
    <row r="661" spans="2:21">
      <c r="B661" s="119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</row>
    <row r="662" spans="2:21">
      <c r="B662" s="119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</row>
    <row r="663" spans="2:21">
      <c r="B663" s="119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</row>
    <row r="664" spans="2:21">
      <c r="B664" s="119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</row>
    <row r="665" spans="2:21">
      <c r="B665" s="119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</row>
    <row r="666" spans="2:21">
      <c r="B666" s="119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</row>
    <row r="667" spans="2:21">
      <c r="B667" s="119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</row>
    <row r="668" spans="2:21">
      <c r="B668" s="119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</row>
    <row r="669" spans="2:21">
      <c r="B669" s="119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</row>
    <row r="670" spans="2:21">
      <c r="B670" s="119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</row>
    <row r="671" spans="2:21">
      <c r="B671" s="119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</row>
    <row r="672" spans="2:21">
      <c r="B672" s="119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</row>
    <row r="673" spans="2:21">
      <c r="B673" s="119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</row>
    <row r="674" spans="2:21">
      <c r="B674" s="119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</row>
    <row r="675" spans="2:21">
      <c r="B675" s="119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</row>
    <row r="676" spans="2:21">
      <c r="B676" s="119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</row>
    <row r="677" spans="2:21">
      <c r="B677" s="119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</row>
    <row r="678" spans="2:21">
      <c r="B678" s="119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</row>
    <row r="679" spans="2:21">
      <c r="B679" s="119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</row>
    <row r="680" spans="2:21">
      <c r="B680" s="119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</row>
    <row r="681" spans="2:21">
      <c r="B681" s="119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</row>
    <row r="682" spans="2:21">
      <c r="B682" s="119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</row>
    <row r="683" spans="2:21">
      <c r="B683" s="119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</row>
    <row r="684" spans="2:21">
      <c r="B684" s="119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</row>
    <row r="685" spans="2:21">
      <c r="B685" s="119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</row>
    <row r="686" spans="2:21">
      <c r="B686" s="119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</row>
    <row r="687" spans="2:21">
      <c r="B687" s="119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</row>
    <row r="688" spans="2:21">
      <c r="B688" s="119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</row>
    <row r="689" spans="2:21">
      <c r="B689" s="119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</row>
    <row r="690" spans="2:21">
      <c r="B690" s="119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</row>
    <row r="691" spans="2:21">
      <c r="B691" s="119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</row>
    <row r="692" spans="2:21">
      <c r="B692" s="119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</row>
    <row r="693" spans="2:21">
      <c r="B693" s="119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</row>
    <row r="694" spans="2:21">
      <c r="B694" s="119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</row>
    <row r="695" spans="2:21">
      <c r="B695" s="119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</row>
    <row r="696" spans="2:21">
      <c r="B696" s="119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</row>
    <row r="697" spans="2:21">
      <c r="B697" s="119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</row>
    <row r="698" spans="2:21">
      <c r="B698" s="119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</row>
    <row r="699" spans="2:21">
      <c r="B699" s="119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</row>
    <row r="700" spans="2:21">
      <c r="B700" s="119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</row>
    <row r="701" spans="2:21">
      <c r="B701" s="119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</row>
    <row r="702" spans="2:21">
      <c r="B702" s="119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</row>
    <row r="703" spans="2:21">
      <c r="B703" s="119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</row>
    <row r="704" spans="2:21">
      <c r="B704" s="119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</row>
    <row r="705" spans="2:21">
      <c r="B705" s="119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</row>
    <row r="706" spans="2:21">
      <c r="B706" s="119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</row>
    <row r="707" spans="2:21">
      <c r="B707" s="119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</row>
    <row r="708" spans="2:21">
      <c r="B708" s="119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</row>
    <row r="709" spans="2:21">
      <c r="B709" s="119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</row>
    <row r="710" spans="2:21">
      <c r="B710" s="119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</row>
    <row r="711" spans="2:21">
      <c r="B711" s="119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</row>
    <row r="712" spans="2:21">
      <c r="B712" s="119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</row>
    <row r="713" spans="2:21">
      <c r="B713" s="119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</row>
    <row r="714" spans="2:21">
      <c r="B714" s="119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</row>
    <row r="715" spans="2:21">
      <c r="B715" s="119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</row>
    <row r="716" spans="2:21">
      <c r="B716" s="119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</row>
    <row r="717" spans="2:21">
      <c r="B717" s="119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</row>
    <row r="718" spans="2:21">
      <c r="B718" s="119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</row>
    <row r="719" spans="2:21">
      <c r="B719" s="119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</row>
    <row r="720" spans="2:21">
      <c r="B720" s="119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</row>
    <row r="721" spans="2:21">
      <c r="B721" s="119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</row>
    <row r="722" spans="2:21">
      <c r="B722" s="119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</row>
    <row r="723" spans="2:21">
      <c r="B723" s="119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</row>
    <row r="724" spans="2:21">
      <c r="B724" s="119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</row>
    <row r="725" spans="2:21">
      <c r="B725" s="119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</row>
    <row r="726" spans="2:21">
      <c r="B726" s="119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</row>
    <row r="727" spans="2:21">
      <c r="B727" s="119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</row>
    <row r="728" spans="2:21">
      <c r="B728" s="119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</row>
    <row r="729" spans="2:21">
      <c r="B729" s="119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</row>
    <row r="730" spans="2:21">
      <c r="B730" s="119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</row>
    <row r="731" spans="2:21">
      <c r="B731" s="119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</row>
    <row r="732" spans="2:21">
      <c r="B732" s="119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</row>
    <row r="733" spans="2:21">
      <c r="B733" s="119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98:K398"/>
  </mergeCells>
  <phoneticPr fontId="4" type="noConversion"/>
  <conditionalFormatting sqref="B12:B390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dataValidations count="6">
    <dataValidation allowBlank="1" showInputMessage="1" showErrorMessage="1" sqref="H2 B34 Q9 B36 B396 B398"/>
    <dataValidation type="list" allowBlank="1" showInputMessage="1" showErrorMessage="1" sqref="G555:G827">
      <formula1>#REF!</formula1>
    </dataValidation>
    <dataValidation type="list" allowBlank="1" showInputMessage="1" showErrorMessage="1" sqref="I12:I35 I37:I397 I399:I827">
      <formula1>#REF!</formula1>
    </dataValidation>
    <dataValidation type="list" allowBlank="1" showInputMessage="1" showErrorMessage="1" sqref="E12:E35 E37:E397 E399:E821">
      <formula1>#REF!</formula1>
    </dataValidation>
    <dataValidation type="list" allowBlank="1" showInputMessage="1" showErrorMessage="1" sqref="G12:G35 G37:G397 G399:G554">
      <formula1>#REF!</formula1>
    </dataValidation>
    <dataValidation type="list" allowBlank="1" showInputMessage="1" showErrorMessage="1" sqref="L12:L827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O500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30.7109375" style="2" customWidth="1"/>
    <col min="4" max="4" width="9.7109375" style="2" bestFit="1" customWidth="1"/>
    <col min="5" max="5" width="8" style="2" bestFit="1" customWidth="1"/>
    <col min="6" max="6" width="16.85546875" style="2" customWidth="1"/>
    <col min="7" max="7" width="44.7109375" style="2" bestFit="1" customWidth="1"/>
    <col min="8" max="8" width="12.28515625" style="1" bestFit="1" customWidth="1"/>
    <col min="9" max="9" width="14.42578125" style="1" bestFit="1" customWidth="1"/>
    <col min="10" max="10" width="11.7109375" style="1" bestFit="1" customWidth="1"/>
    <col min="11" max="11" width="8.28515625" style="1" bestFit="1" customWidth="1"/>
    <col min="12" max="12" width="12.425781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144</v>
      </c>
      <c r="C1" s="67" t="s" vm="1">
        <v>228</v>
      </c>
    </row>
    <row r="2" spans="2:15">
      <c r="B2" s="46" t="s">
        <v>143</v>
      </c>
      <c r="C2" s="67" t="s">
        <v>229</v>
      </c>
    </row>
    <row r="3" spans="2:15">
      <c r="B3" s="46" t="s">
        <v>145</v>
      </c>
      <c r="C3" s="67" t="s">
        <v>230</v>
      </c>
    </row>
    <row r="4" spans="2:15">
      <c r="B4" s="46" t="s">
        <v>146</v>
      </c>
      <c r="C4" s="67">
        <v>12145</v>
      </c>
    </row>
    <row r="6" spans="2:15" ht="26.25" customHeight="1">
      <c r="B6" s="150" t="s">
        <v>172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2"/>
    </row>
    <row r="7" spans="2:15" ht="26.25" customHeight="1">
      <c r="B7" s="150" t="s">
        <v>91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2"/>
    </row>
    <row r="8" spans="2:15" s="3" customFormat="1" ht="78.75">
      <c r="B8" s="21" t="s">
        <v>114</v>
      </c>
      <c r="C8" s="29" t="s">
        <v>45</v>
      </c>
      <c r="D8" s="29" t="s">
        <v>118</v>
      </c>
      <c r="E8" s="29" t="s">
        <v>188</v>
      </c>
      <c r="F8" s="29" t="s">
        <v>116</v>
      </c>
      <c r="G8" s="29" t="s">
        <v>65</v>
      </c>
      <c r="H8" s="29" t="s">
        <v>102</v>
      </c>
      <c r="I8" s="12" t="s">
        <v>204</v>
      </c>
      <c r="J8" s="12" t="s">
        <v>203</v>
      </c>
      <c r="K8" s="29" t="s">
        <v>218</v>
      </c>
      <c r="L8" s="12" t="s">
        <v>61</v>
      </c>
      <c r="M8" s="12" t="s">
        <v>58</v>
      </c>
      <c r="N8" s="12" t="s">
        <v>147</v>
      </c>
      <c r="O8" s="13" t="s">
        <v>149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211</v>
      </c>
      <c r="J9" s="15"/>
      <c r="K9" s="15" t="s">
        <v>207</v>
      </c>
      <c r="L9" s="15" t="s">
        <v>207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29</v>
      </c>
      <c r="C11" s="69"/>
      <c r="D11" s="69"/>
      <c r="E11" s="69"/>
      <c r="F11" s="69"/>
      <c r="G11" s="69"/>
      <c r="H11" s="69"/>
      <c r="I11" s="77"/>
      <c r="J11" s="79"/>
      <c r="K11" s="77">
        <v>122.728087479</v>
      </c>
      <c r="L11" s="77">
        <f>L12+L180</f>
        <v>381192.94193230697</v>
      </c>
      <c r="M11" s="69"/>
      <c r="N11" s="78">
        <f>IFERROR(L11/$L$11,0)</f>
        <v>1</v>
      </c>
      <c r="O11" s="78">
        <f>L11/'סכום נכסי הקרן'!$C$42</f>
        <v>6.3066037060351757E-2</v>
      </c>
    </row>
    <row r="12" spans="2:15">
      <c r="B12" s="70" t="s">
        <v>197</v>
      </c>
      <c r="C12" s="71"/>
      <c r="D12" s="71"/>
      <c r="E12" s="71"/>
      <c r="F12" s="71"/>
      <c r="G12" s="71"/>
      <c r="H12" s="71"/>
      <c r="I12" s="80"/>
      <c r="J12" s="82"/>
      <c r="K12" s="80">
        <v>115.47290979899999</v>
      </c>
      <c r="L12" s="80">
        <f>L13+L46+L110</f>
        <v>306146.12091793801</v>
      </c>
      <c r="M12" s="71"/>
      <c r="N12" s="81">
        <f t="shared" ref="N12:N75" si="0">IFERROR(L12/$L$11,0)</f>
        <v>0.8031264151063533</v>
      </c>
      <c r="O12" s="81">
        <f>L12/'סכום נכסי הקרן'!$C$42</f>
        <v>5.065000025924473E-2</v>
      </c>
    </row>
    <row r="13" spans="2:15">
      <c r="B13" s="90" t="s">
        <v>951</v>
      </c>
      <c r="C13" s="71"/>
      <c r="D13" s="71"/>
      <c r="E13" s="71"/>
      <c r="F13" s="71"/>
      <c r="G13" s="71"/>
      <c r="H13" s="71"/>
      <c r="I13" s="80"/>
      <c r="J13" s="82"/>
      <c r="K13" s="80">
        <v>93.087888634000024</v>
      </c>
      <c r="L13" s="80">
        <v>187175.29195558102</v>
      </c>
      <c r="M13" s="71"/>
      <c r="N13" s="81">
        <f t="shared" si="0"/>
        <v>0.49102507251779071</v>
      </c>
      <c r="O13" s="81">
        <f>L13/'סכום נכסי הקרן'!$C$42</f>
        <v>3.0967005420968901E-2</v>
      </c>
    </row>
    <row r="14" spans="2:15">
      <c r="B14" s="76" t="s">
        <v>952</v>
      </c>
      <c r="C14" s="73" t="s">
        <v>953</v>
      </c>
      <c r="D14" s="86" t="s">
        <v>119</v>
      </c>
      <c r="E14" s="86" t="s">
        <v>285</v>
      </c>
      <c r="F14" s="73" t="s">
        <v>494</v>
      </c>
      <c r="G14" s="86" t="s">
        <v>320</v>
      </c>
      <c r="H14" s="86" t="s">
        <v>131</v>
      </c>
      <c r="I14" s="83">
        <v>192568.257759</v>
      </c>
      <c r="J14" s="85">
        <v>3920</v>
      </c>
      <c r="K14" s="73"/>
      <c r="L14" s="83">
        <v>7548.6757041419996</v>
      </c>
      <c r="M14" s="84">
        <v>8.5808701686644845E-4</v>
      </c>
      <c r="N14" s="84">
        <f t="shared" si="0"/>
        <v>1.9802768818008465E-2</v>
      </c>
      <c r="O14" s="84">
        <f>L14/'סכום נכסי הקרן'!$C$42</f>
        <v>1.2488821521740999E-3</v>
      </c>
    </row>
    <row r="15" spans="2:15">
      <c r="B15" s="76" t="s">
        <v>954</v>
      </c>
      <c r="C15" s="73" t="s">
        <v>955</v>
      </c>
      <c r="D15" s="86" t="s">
        <v>119</v>
      </c>
      <c r="E15" s="86" t="s">
        <v>285</v>
      </c>
      <c r="F15" s="73" t="s">
        <v>950</v>
      </c>
      <c r="G15" s="86" t="s">
        <v>522</v>
      </c>
      <c r="H15" s="86" t="s">
        <v>131</v>
      </c>
      <c r="I15" s="83">
        <v>21341.301477999998</v>
      </c>
      <c r="J15" s="85">
        <v>30960</v>
      </c>
      <c r="K15" s="73"/>
      <c r="L15" s="83">
        <v>6607.2669448839997</v>
      </c>
      <c r="M15" s="84">
        <v>3.8077011712088542E-4</v>
      </c>
      <c r="N15" s="84">
        <f t="shared" si="0"/>
        <v>1.7333130333922427E-2</v>
      </c>
      <c r="O15" s="84">
        <f>L15/'סכום נכסי הקרן'!$C$42</f>
        <v>1.093131840011059E-3</v>
      </c>
    </row>
    <row r="16" spans="2:15">
      <c r="B16" s="76" t="s">
        <v>956</v>
      </c>
      <c r="C16" s="73" t="s">
        <v>957</v>
      </c>
      <c r="D16" s="86" t="s">
        <v>119</v>
      </c>
      <c r="E16" s="86" t="s">
        <v>285</v>
      </c>
      <c r="F16" s="73" t="s">
        <v>537</v>
      </c>
      <c r="G16" s="86" t="s">
        <v>402</v>
      </c>
      <c r="H16" s="86" t="s">
        <v>131</v>
      </c>
      <c r="I16" s="83">
        <v>658436.95947600005</v>
      </c>
      <c r="J16" s="85">
        <v>2545</v>
      </c>
      <c r="K16" s="73"/>
      <c r="L16" s="83">
        <v>16757.220618667001</v>
      </c>
      <c r="M16" s="84">
        <v>5.1075432069188297E-4</v>
      </c>
      <c r="N16" s="84">
        <f t="shared" si="0"/>
        <v>4.39599446246903E-2</v>
      </c>
      <c r="O16" s="84">
        <f>L16/'סכום נכסי הקרן'!$C$42</f>
        <v>2.7723794968717297E-3</v>
      </c>
    </row>
    <row r="17" spans="2:15">
      <c r="B17" s="76" t="s">
        <v>958</v>
      </c>
      <c r="C17" s="73" t="s">
        <v>959</v>
      </c>
      <c r="D17" s="86" t="s">
        <v>119</v>
      </c>
      <c r="E17" s="86" t="s">
        <v>285</v>
      </c>
      <c r="F17" s="73" t="s">
        <v>637</v>
      </c>
      <c r="G17" s="86" t="s">
        <v>535</v>
      </c>
      <c r="H17" s="86" t="s">
        <v>131</v>
      </c>
      <c r="I17" s="83">
        <v>15059.869011000001</v>
      </c>
      <c r="J17" s="85">
        <v>57240</v>
      </c>
      <c r="K17" s="83">
        <v>26.497839668999998</v>
      </c>
      <c r="L17" s="83">
        <v>8646.7668614080012</v>
      </c>
      <c r="M17" s="84">
        <v>3.3961300403033488E-4</v>
      </c>
      <c r="N17" s="84">
        <f t="shared" si="0"/>
        <v>2.2683439041595664E-2</v>
      </c>
      <c r="O17" s="84">
        <f>L17/'סכום נכסי הקרן'!$C$42</f>
        <v>1.4305546072535022E-3</v>
      </c>
    </row>
    <row r="18" spans="2:15">
      <c r="B18" s="76" t="s">
        <v>960</v>
      </c>
      <c r="C18" s="73" t="s">
        <v>961</v>
      </c>
      <c r="D18" s="86" t="s">
        <v>119</v>
      </c>
      <c r="E18" s="86" t="s">
        <v>285</v>
      </c>
      <c r="F18" s="73" t="s">
        <v>579</v>
      </c>
      <c r="G18" s="86" t="s">
        <v>458</v>
      </c>
      <c r="H18" s="86" t="s">
        <v>131</v>
      </c>
      <c r="I18" s="83">
        <v>3988.6024750000001</v>
      </c>
      <c r="J18" s="85">
        <v>190000</v>
      </c>
      <c r="K18" s="73"/>
      <c r="L18" s="83">
        <v>7578.3447033360007</v>
      </c>
      <c r="M18" s="84">
        <v>1.039349778793692E-3</v>
      </c>
      <c r="N18" s="84">
        <f t="shared" si="0"/>
        <v>1.9880600792135807E-2</v>
      </c>
      <c r="O18" s="84">
        <f>L18/'סכום נכסי הקרן'!$C$42</f>
        <v>1.2537907063388954E-3</v>
      </c>
    </row>
    <row r="19" spans="2:15">
      <c r="B19" s="76" t="s">
        <v>962</v>
      </c>
      <c r="C19" s="73" t="s">
        <v>963</v>
      </c>
      <c r="D19" s="86" t="s">
        <v>119</v>
      </c>
      <c r="E19" s="86" t="s">
        <v>285</v>
      </c>
      <c r="F19" s="73" t="s">
        <v>338</v>
      </c>
      <c r="G19" s="86" t="s">
        <v>309</v>
      </c>
      <c r="H19" s="86" t="s">
        <v>131</v>
      </c>
      <c r="I19" s="83">
        <v>176925.934351</v>
      </c>
      <c r="J19" s="85">
        <v>2065</v>
      </c>
      <c r="K19" s="73"/>
      <c r="L19" s="83">
        <v>3653.5205443549994</v>
      </c>
      <c r="M19" s="84">
        <v>3.7656644957575623E-4</v>
      </c>
      <c r="N19" s="84">
        <f t="shared" si="0"/>
        <v>9.5844391185076015E-3</v>
      </c>
      <c r="O19" s="84">
        <f>L19/'סכום נכסי הקרן'!$C$42</f>
        <v>6.0445259265048555E-4</v>
      </c>
    </row>
    <row r="20" spans="2:15">
      <c r="B20" s="76" t="s">
        <v>964</v>
      </c>
      <c r="C20" s="73" t="s">
        <v>965</v>
      </c>
      <c r="D20" s="86" t="s">
        <v>119</v>
      </c>
      <c r="E20" s="86" t="s">
        <v>285</v>
      </c>
      <c r="F20" s="73" t="s">
        <v>966</v>
      </c>
      <c r="G20" s="86" t="s">
        <v>125</v>
      </c>
      <c r="H20" s="86" t="s">
        <v>131</v>
      </c>
      <c r="I20" s="83">
        <v>12998.902549</v>
      </c>
      <c r="J20" s="85">
        <v>5612</v>
      </c>
      <c r="K20" s="73"/>
      <c r="L20" s="83">
        <v>729.4984110339999</v>
      </c>
      <c r="M20" s="84">
        <v>7.3403050146319878E-5</v>
      </c>
      <c r="N20" s="84">
        <f t="shared" si="0"/>
        <v>1.9137248642015668E-3</v>
      </c>
      <c r="O20" s="84">
        <f>L20/'סכום נכסי הקרן'!$C$42</f>
        <v>1.2069104320905266E-4</v>
      </c>
    </row>
    <row r="21" spans="2:15">
      <c r="B21" s="76" t="s">
        <v>967</v>
      </c>
      <c r="C21" s="73" t="s">
        <v>968</v>
      </c>
      <c r="D21" s="86" t="s">
        <v>119</v>
      </c>
      <c r="E21" s="86" t="s">
        <v>285</v>
      </c>
      <c r="F21" s="73" t="s">
        <v>607</v>
      </c>
      <c r="G21" s="86" t="s">
        <v>522</v>
      </c>
      <c r="H21" s="86" t="s">
        <v>131</v>
      </c>
      <c r="I21" s="83">
        <v>441497.061399</v>
      </c>
      <c r="J21" s="85">
        <v>1108</v>
      </c>
      <c r="K21" s="73"/>
      <c r="L21" s="83">
        <v>4891.7874402959997</v>
      </c>
      <c r="M21" s="84">
        <v>8.0593254233457653E-4</v>
      </c>
      <c r="N21" s="84">
        <f t="shared" si="0"/>
        <v>1.2832838445273977E-2</v>
      </c>
      <c r="O21" s="84">
        <f>L21/'סכום נכסי הקרן'!$C$42</f>
        <v>8.0931626497915551E-4</v>
      </c>
    </row>
    <row r="22" spans="2:15">
      <c r="B22" s="76" t="s">
        <v>969</v>
      </c>
      <c r="C22" s="73" t="s">
        <v>970</v>
      </c>
      <c r="D22" s="86" t="s">
        <v>119</v>
      </c>
      <c r="E22" s="86" t="s">
        <v>285</v>
      </c>
      <c r="F22" s="73" t="s">
        <v>343</v>
      </c>
      <c r="G22" s="86" t="s">
        <v>309</v>
      </c>
      <c r="H22" s="86" t="s">
        <v>131</v>
      </c>
      <c r="I22" s="83">
        <v>46786.805963999999</v>
      </c>
      <c r="J22" s="85">
        <v>5626</v>
      </c>
      <c r="K22" s="73"/>
      <c r="L22" s="83">
        <v>2632.2257035070002</v>
      </c>
      <c r="M22" s="84">
        <v>3.7660293330847697E-4</v>
      </c>
      <c r="N22" s="84">
        <f t="shared" si="0"/>
        <v>6.9052320070879915E-3</v>
      </c>
      <c r="O22" s="84">
        <f>L22/'סכום נכסי הקרן'!$C$42</f>
        <v>4.3548561766933841E-4</v>
      </c>
    </row>
    <row r="23" spans="2:15">
      <c r="B23" s="76" t="s">
        <v>971</v>
      </c>
      <c r="C23" s="73" t="s">
        <v>972</v>
      </c>
      <c r="D23" s="86" t="s">
        <v>119</v>
      </c>
      <c r="E23" s="86" t="s">
        <v>285</v>
      </c>
      <c r="F23" s="73" t="s">
        <v>485</v>
      </c>
      <c r="G23" s="86" t="s">
        <v>486</v>
      </c>
      <c r="H23" s="86" t="s">
        <v>131</v>
      </c>
      <c r="I23" s="83">
        <v>10392.713206</v>
      </c>
      <c r="J23" s="85">
        <v>6569</v>
      </c>
      <c r="K23" s="73"/>
      <c r="L23" s="83">
        <v>682.69733051899993</v>
      </c>
      <c r="M23" s="84">
        <v>1.0266976116248336E-4</v>
      </c>
      <c r="N23" s="84">
        <f t="shared" si="0"/>
        <v>1.7909495570886901E-3</v>
      </c>
      <c r="O23" s="84">
        <f>L23/'סכום נכסי הקרן'!$C$42</f>
        <v>1.129480911405759E-4</v>
      </c>
    </row>
    <row r="24" spans="2:15">
      <c r="B24" s="76" t="s">
        <v>973</v>
      </c>
      <c r="C24" s="73" t="s">
        <v>974</v>
      </c>
      <c r="D24" s="86" t="s">
        <v>119</v>
      </c>
      <c r="E24" s="86" t="s">
        <v>285</v>
      </c>
      <c r="F24" s="73" t="s">
        <v>405</v>
      </c>
      <c r="G24" s="86" t="s">
        <v>155</v>
      </c>
      <c r="H24" s="86" t="s">
        <v>131</v>
      </c>
      <c r="I24" s="83">
        <v>1068875.316596</v>
      </c>
      <c r="J24" s="85">
        <v>606.5</v>
      </c>
      <c r="K24" s="73"/>
      <c r="L24" s="83">
        <v>6482.7287951589997</v>
      </c>
      <c r="M24" s="84">
        <v>3.8649415237910557E-4</v>
      </c>
      <c r="N24" s="84">
        <f t="shared" si="0"/>
        <v>1.7006423996985275E-2</v>
      </c>
      <c r="O24" s="84">
        <f>L24/'סכום נכסי הקרן'!$C$42</f>
        <v>1.0725277660579289E-3</v>
      </c>
    </row>
    <row r="25" spans="2:15">
      <c r="B25" s="76" t="s">
        <v>975</v>
      </c>
      <c r="C25" s="73" t="s">
        <v>976</v>
      </c>
      <c r="D25" s="86" t="s">
        <v>119</v>
      </c>
      <c r="E25" s="86" t="s">
        <v>285</v>
      </c>
      <c r="F25" s="73" t="s">
        <v>347</v>
      </c>
      <c r="G25" s="86" t="s">
        <v>309</v>
      </c>
      <c r="H25" s="86" t="s">
        <v>131</v>
      </c>
      <c r="I25" s="83">
        <v>2088.978525</v>
      </c>
      <c r="J25" s="85">
        <v>36000</v>
      </c>
      <c r="K25" s="73"/>
      <c r="L25" s="83">
        <v>752.03226917300003</v>
      </c>
      <c r="M25" s="84">
        <v>8.7170918055657097E-5</v>
      </c>
      <c r="N25" s="84">
        <f t="shared" si="0"/>
        <v>1.9728389129160411E-3</v>
      </c>
      <c r="O25" s="84">
        <f>L25/'סכום נכסי הקרן'!$C$42</f>
        <v>1.2441913199606711E-4</v>
      </c>
    </row>
    <row r="26" spans="2:15">
      <c r="B26" s="76" t="s">
        <v>977</v>
      </c>
      <c r="C26" s="73" t="s">
        <v>978</v>
      </c>
      <c r="D26" s="86" t="s">
        <v>119</v>
      </c>
      <c r="E26" s="86" t="s">
        <v>285</v>
      </c>
      <c r="F26" s="73" t="s">
        <v>979</v>
      </c>
      <c r="G26" s="86" t="s">
        <v>292</v>
      </c>
      <c r="H26" s="86" t="s">
        <v>131</v>
      </c>
      <c r="I26" s="83">
        <v>26672.346124999996</v>
      </c>
      <c r="J26" s="85">
        <v>13900</v>
      </c>
      <c r="K26" s="73"/>
      <c r="L26" s="83">
        <v>3707.456111381</v>
      </c>
      <c r="M26" s="84">
        <v>2.6584606290399162E-4</v>
      </c>
      <c r="N26" s="84">
        <f t="shared" si="0"/>
        <v>9.7259306339396428E-3</v>
      </c>
      <c r="O26" s="84">
        <f>L26/'סכום נכסי הקרן'!$C$42</f>
        <v>6.1337590180644808E-4</v>
      </c>
    </row>
    <row r="27" spans="2:15">
      <c r="B27" s="76" t="s">
        <v>980</v>
      </c>
      <c r="C27" s="73" t="s">
        <v>981</v>
      </c>
      <c r="D27" s="86" t="s">
        <v>119</v>
      </c>
      <c r="E27" s="86" t="s">
        <v>285</v>
      </c>
      <c r="F27" s="73" t="s">
        <v>982</v>
      </c>
      <c r="G27" s="86" t="s">
        <v>292</v>
      </c>
      <c r="H27" s="86" t="s">
        <v>131</v>
      </c>
      <c r="I27" s="83">
        <v>470454.16480199998</v>
      </c>
      <c r="J27" s="85">
        <v>1848</v>
      </c>
      <c r="K27" s="73"/>
      <c r="L27" s="83">
        <v>8693.9929655319993</v>
      </c>
      <c r="M27" s="84">
        <v>3.8031517372897581E-4</v>
      </c>
      <c r="N27" s="84">
        <f t="shared" si="0"/>
        <v>2.2807329331601046E-2</v>
      </c>
      <c r="O27" s="84">
        <f>L27/'סכום נכסי הקרן'!$C$42</f>
        <v>1.4383678768743993E-3</v>
      </c>
    </row>
    <row r="28" spans="2:15">
      <c r="B28" s="76" t="s">
        <v>983</v>
      </c>
      <c r="C28" s="73" t="s">
        <v>984</v>
      </c>
      <c r="D28" s="86" t="s">
        <v>119</v>
      </c>
      <c r="E28" s="86" t="s">
        <v>285</v>
      </c>
      <c r="F28" s="73" t="s">
        <v>423</v>
      </c>
      <c r="G28" s="86" t="s">
        <v>424</v>
      </c>
      <c r="H28" s="86" t="s">
        <v>131</v>
      </c>
      <c r="I28" s="83">
        <v>95937.221506999995</v>
      </c>
      <c r="J28" s="85">
        <v>3750</v>
      </c>
      <c r="K28" s="73"/>
      <c r="L28" s="83">
        <v>3597.6458065060001</v>
      </c>
      <c r="M28" s="84">
        <v>3.8003546976455958E-4</v>
      </c>
      <c r="N28" s="84">
        <f t="shared" si="0"/>
        <v>9.4378604920362808E-3</v>
      </c>
      <c r="O28" s="84">
        <f>L28/'סכום נכסי הקרן'!$C$42</f>
        <v>5.9520845956118973E-4</v>
      </c>
    </row>
    <row r="29" spans="2:15">
      <c r="B29" s="76" t="s">
        <v>985</v>
      </c>
      <c r="C29" s="73" t="s">
        <v>986</v>
      </c>
      <c r="D29" s="86" t="s">
        <v>119</v>
      </c>
      <c r="E29" s="86" t="s">
        <v>285</v>
      </c>
      <c r="F29" s="73" t="s">
        <v>987</v>
      </c>
      <c r="G29" s="86" t="s">
        <v>424</v>
      </c>
      <c r="H29" s="86" t="s">
        <v>131</v>
      </c>
      <c r="I29" s="83">
        <v>81724.813116000005</v>
      </c>
      <c r="J29" s="85">
        <v>3101</v>
      </c>
      <c r="K29" s="73"/>
      <c r="L29" s="83">
        <v>2534.2864547230001</v>
      </c>
      <c r="M29" s="84">
        <v>3.8715344347945444E-4</v>
      </c>
      <c r="N29" s="84">
        <f t="shared" si="0"/>
        <v>6.6483037221949509E-3</v>
      </c>
      <c r="O29" s="84">
        <f>L29/'סכום נכסי הקרן'!$C$42</f>
        <v>4.1928216893242132E-4</v>
      </c>
    </row>
    <row r="30" spans="2:15">
      <c r="B30" s="76" t="s">
        <v>988</v>
      </c>
      <c r="C30" s="73" t="s">
        <v>989</v>
      </c>
      <c r="D30" s="86" t="s">
        <v>119</v>
      </c>
      <c r="E30" s="86" t="s">
        <v>285</v>
      </c>
      <c r="F30" s="73" t="s">
        <v>990</v>
      </c>
      <c r="G30" s="86" t="s">
        <v>458</v>
      </c>
      <c r="H30" s="86" t="s">
        <v>131</v>
      </c>
      <c r="I30" s="83">
        <v>1905.840735</v>
      </c>
      <c r="J30" s="85">
        <v>124000</v>
      </c>
      <c r="K30" s="73"/>
      <c r="L30" s="83">
        <v>2363.2425119949999</v>
      </c>
      <c r="M30" s="84">
        <v>2.4743498251841313E-4</v>
      </c>
      <c r="N30" s="84">
        <f t="shared" si="0"/>
        <v>6.1995967186996587E-3</v>
      </c>
      <c r="O30" s="84">
        <f>L30/'סכום נכסי הקרן'!$C$42</f>
        <v>3.9098399642074785E-4</v>
      </c>
    </row>
    <row r="31" spans="2:15">
      <c r="B31" s="76" t="s">
        <v>991</v>
      </c>
      <c r="C31" s="73" t="s">
        <v>992</v>
      </c>
      <c r="D31" s="86" t="s">
        <v>119</v>
      </c>
      <c r="E31" s="86" t="s">
        <v>285</v>
      </c>
      <c r="F31" s="73" t="s">
        <v>993</v>
      </c>
      <c r="G31" s="86" t="s">
        <v>672</v>
      </c>
      <c r="H31" s="86" t="s">
        <v>131</v>
      </c>
      <c r="I31" s="83">
        <v>21943.510503000001</v>
      </c>
      <c r="J31" s="85">
        <v>15340</v>
      </c>
      <c r="K31" s="73"/>
      <c r="L31" s="83">
        <v>3366.134509085</v>
      </c>
      <c r="M31" s="84">
        <v>2.0023422655601064E-4</v>
      </c>
      <c r="N31" s="84">
        <f t="shared" si="0"/>
        <v>8.8305268508428077E-3</v>
      </c>
      <c r="O31" s="84">
        <f>L31/'סכום נכסי הקרן'!$C$42</f>
        <v>5.569063336376838E-4</v>
      </c>
    </row>
    <row r="32" spans="2:15">
      <c r="B32" s="76" t="s">
        <v>994</v>
      </c>
      <c r="C32" s="73" t="s">
        <v>995</v>
      </c>
      <c r="D32" s="86" t="s">
        <v>119</v>
      </c>
      <c r="E32" s="86" t="s">
        <v>285</v>
      </c>
      <c r="F32" s="73" t="s">
        <v>664</v>
      </c>
      <c r="G32" s="86" t="s">
        <v>665</v>
      </c>
      <c r="H32" s="86" t="s">
        <v>131</v>
      </c>
      <c r="I32" s="83">
        <v>84015.668881999998</v>
      </c>
      <c r="J32" s="85">
        <v>3299</v>
      </c>
      <c r="K32" s="73"/>
      <c r="L32" s="83">
        <v>2771.676916417</v>
      </c>
      <c r="M32" s="84">
        <v>7.5652143121708102E-5</v>
      </c>
      <c r="N32" s="84">
        <f t="shared" si="0"/>
        <v>7.2710604303612737E-3</v>
      </c>
      <c r="O32" s="84">
        <f>L32/'סכום נכסי הקרן'!$C$42</f>
        <v>4.585569665692213E-4</v>
      </c>
    </row>
    <row r="33" spans="2:15">
      <c r="B33" s="76" t="s">
        <v>996</v>
      </c>
      <c r="C33" s="73" t="s">
        <v>997</v>
      </c>
      <c r="D33" s="86" t="s">
        <v>119</v>
      </c>
      <c r="E33" s="86" t="s">
        <v>285</v>
      </c>
      <c r="F33" s="73" t="s">
        <v>297</v>
      </c>
      <c r="G33" s="86" t="s">
        <v>292</v>
      </c>
      <c r="H33" s="86" t="s">
        <v>131</v>
      </c>
      <c r="I33" s="83">
        <v>654613.94326099998</v>
      </c>
      <c r="J33" s="85">
        <v>2931</v>
      </c>
      <c r="K33" s="73"/>
      <c r="L33" s="83">
        <v>19186.734676976001</v>
      </c>
      <c r="M33" s="84">
        <v>4.2402628708318094E-4</v>
      </c>
      <c r="N33" s="84">
        <f t="shared" si="0"/>
        <v>5.0333394369046894E-2</v>
      </c>
      <c r="O33" s="84">
        <f>L33/'סכום נכסי הקרן'!$C$42</f>
        <v>3.1743277146516124E-3</v>
      </c>
    </row>
    <row r="34" spans="2:15">
      <c r="B34" s="76" t="s">
        <v>998</v>
      </c>
      <c r="C34" s="73" t="s">
        <v>999</v>
      </c>
      <c r="D34" s="86" t="s">
        <v>119</v>
      </c>
      <c r="E34" s="86" t="s">
        <v>285</v>
      </c>
      <c r="F34" s="73" t="s">
        <v>364</v>
      </c>
      <c r="G34" s="86" t="s">
        <v>309</v>
      </c>
      <c r="H34" s="86" t="s">
        <v>131</v>
      </c>
      <c r="I34" s="83">
        <v>503243.47189799999</v>
      </c>
      <c r="J34" s="85">
        <v>1120</v>
      </c>
      <c r="K34" s="73"/>
      <c r="L34" s="83">
        <v>5636.3268852620004</v>
      </c>
      <c r="M34" s="84">
        <v>6.3964317854668358E-4</v>
      </c>
      <c r="N34" s="84">
        <f t="shared" si="0"/>
        <v>1.4786021107030126E-2</v>
      </c>
      <c r="O34" s="84">
        <f>L34/'סכום נכסי הקרן'!$C$42</f>
        <v>9.3249575511110535E-4</v>
      </c>
    </row>
    <row r="35" spans="2:15">
      <c r="B35" s="76" t="s">
        <v>1000</v>
      </c>
      <c r="C35" s="73" t="s">
        <v>1001</v>
      </c>
      <c r="D35" s="86" t="s">
        <v>119</v>
      </c>
      <c r="E35" s="86" t="s">
        <v>285</v>
      </c>
      <c r="F35" s="73" t="s">
        <v>661</v>
      </c>
      <c r="G35" s="86" t="s">
        <v>292</v>
      </c>
      <c r="H35" s="86" t="s">
        <v>131</v>
      </c>
      <c r="I35" s="83">
        <v>108375.113411</v>
      </c>
      <c r="J35" s="85">
        <v>11390</v>
      </c>
      <c r="K35" s="73"/>
      <c r="L35" s="83">
        <v>12343.925417483</v>
      </c>
      <c r="M35" s="84">
        <v>4.2144570394001289E-4</v>
      </c>
      <c r="N35" s="84">
        <f t="shared" si="0"/>
        <v>3.2382355651472322E-2</v>
      </c>
      <c r="O35" s="84">
        <f>L35/'סכום נכסי הקרן'!$C$42</f>
        <v>2.0422268416172445E-3</v>
      </c>
    </row>
    <row r="36" spans="2:15">
      <c r="B36" s="76" t="s">
        <v>1002</v>
      </c>
      <c r="C36" s="73" t="s">
        <v>1003</v>
      </c>
      <c r="D36" s="86" t="s">
        <v>119</v>
      </c>
      <c r="E36" s="86" t="s">
        <v>285</v>
      </c>
      <c r="F36" s="73" t="s">
        <v>371</v>
      </c>
      <c r="G36" s="86" t="s">
        <v>309</v>
      </c>
      <c r="H36" s="86" t="s">
        <v>131</v>
      </c>
      <c r="I36" s="83">
        <v>27517.576622</v>
      </c>
      <c r="J36" s="85">
        <v>25160</v>
      </c>
      <c r="K36" s="73"/>
      <c r="L36" s="83">
        <v>6923.4222780299997</v>
      </c>
      <c r="M36" s="84">
        <v>5.7942472422576295E-4</v>
      </c>
      <c r="N36" s="84">
        <f t="shared" si="0"/>
        <v>1.8162514350172503E-2</v>
      </c>
      <c r="O36" s="84">
        <f>L36/'סכום נכסי הקרן'!$C$42</f>
        <v>1.1454378031171498E-3</v>
      </c>
    </row>
    <row r="37" spans="2:15">
      <c r="B37" s="76" t="s">
        <v>1004</v>
      </c>
      <c r="C37" s="73" t="s">
        <v>1005</v>
      </c>
      <c r="D37" s="86" t="s">
        <v>119</v>
      </c>
      <c r="E37" s="86" t="s">
        <v>285</v>
      </c>
      <c r="F37" s="73" t="s">
        <v>682</v>
      </c>
      <c r="G37" s="86" t="s">
        <v>672</v>
      </c>
      <c r="H37" s="86" t="s">
        <v>131</v>
      </c>
      <c r="I37" s="83">
        <v>5418.2453599999999</v>
      </c>
      <c r="J37" s="85">
        <v>28560</v>
      </c>
      <c r="K37" s="73"/>
      <c r="L37" s="83">
        <v>1547.4508746899996</v>
      </c>
      <c r="M37" s="84">
        <v>1.8823689287144634E-4</v>
      </c>
      <c r="N37" s="84">
        <f t="shared" si="0"/>
        <v>4.0594950862568677E-3</v>
      </c>
      <c r="O37" s="84">
        <f>L37/'סכום נכסי הקרן'!$C$42</f>
        <v>2.5601626755619147E-4</v>
      </c>
    </row>
    <row r="38" spans="2:15">
      <c r="B38" s="76" t="s">
        <v>1006</v>
      </c>
      <c r="C38" s="73" t="s">
        <v>1007</v>
      </c>
      <c r="D38" s="86" t="s">
        <v>119</v>
      </c>
      <c r="E38" s="86" t="s">
        <v>285</v>
      </c>
      <c r="F38" s="73" t="s">
        <v>1008</v>
      </c>
      <c r="G38" s="86" t="s">
        <v>125</v>
      </c>
      <c r="H38" s="86" t="s">
        <v>131</v>
      </c>
      <c r="I38" s="83">
        <v>450911.65111199999</v>
      </c>
      <c r="J38" s="85">
        <v>785</v>
      </c>
      <c r="K38" s="83">
        <v>66.590048964999994</v>
      </c>
      <c r="L38" s="83">
        <v>3606.2465104970001</v>
      </c>
      <c r="M38" s="84">
        <v>3.8414210911592687E-4</v>
      </c>
      <c r="N38" s="84">
        <f t="shared" si="0"/>
        <v>9.460423092349398E-3</v>
      </c>
      <c r="O38" s="84">
        <f>L38/'סכום נכסי הקרן'!$C$42</f>
        <v>5.9663139334871474E-4</v>
      </c>
    </row>
    <row r="39" spans="2:15">
      <c r="B39" s="76" t="s">
        <v>1009</v>
      </c>
      <c r="C39" s="73" t="s">
        <v>1010</v>
      </c>
      <c r="D39" s="86" t="s">
        <v>119</v>
      </c>
      <c r="E39" s="86" t="s">
        <v>285</v>
      </c>
      <c r="F39" s="73" t="s">
        <v>679</v>
      </c>
      <c r="G39" s="86" t="s">
        <v>156</v>
      </c>
      <c r="H39" s="86" t="s">
        <v>131</v>
      </c>
      <c r="I39" s="83">
        <v>3992.324627</v>
      </c>
      <c r="J39" s="85">
        <v>68000</v>
      </c>
      <c r="K39" s="73"/>
      <c r="L39" s="83">
        <v>2714.78074655</v>
      </c>
      <c r="M39" s="84">
        <v>6.2839946810121501E-5</v>
      </c>
      <c r="N39" s="84">
        <f t="shared" si="0"/>
        <v>7.1218022369157518E-3</v>
      </c>
      <c r="O39" s="84">
        <f>L39/'סכום נכסי הקרן'!$C$42</f>
        <v>4.4914384380982485E-4</v>
      </c>
    </row>
    <row r="40" spans="2:15">
      <c r="B40" s="76" t="s">
        <v>1011</v>
      </c>
      <c r="C40" s="73" t="s">
        <v>1012</v>
      </c>
      <c r="D40" s="86" t="s">
        <v>119</v>
      </c>
      <c r="E40" s="86" t="s">
        <v>285</v>
      </c>
      <c r="F40" s="73" t="s">
        <v>329</v>
      </c>
      <c r="G40" s="86" t="s">
        <v>309</v>
      </c>
      <c r="H40" s="86" t="s">
        <v>131</v>
      </c>
      <c r="I40" s="83">
        <v>43934.963706999995</v>
      </c>
      <c r="J40" s="85">
        <v>23360</v>
      </c>
      <c r="K40" s="73"/>
      <c r="L40" s="83">
        <v>10263.207521988001</v>
      </c>
      <c r="M40" s="84">
        <v>3.6228221166072244E-4</v>
      </c>
      <c r="N40" s="84">
        <f t="shared" si="0"/>
        <v>2.6923918029443897E-2</v>
      </c>
      <c r="O40" s="84">
        <f>L40/'סכום נכסי הקרן'!$C$42</f>
        <v>1.6979848122547819E-3</v>
      </c>
    </row>
    <row r="41" spans="2:15">
      <c r="B41" s="76" t="s">
        <v>1013</v>
      </c>
      <c r="C41" s="73" t="s">
        <v>1014</v>
      </c>
      <c r="D41" s="86" t="s">
        <v>119</v>
      </c>
      <c r="E41" s="86" t="s">
        <v>285</v>
      </c>
      <c r="F41" s="73" t="s">
        <v>312</v>
      </c>
      <c r="G41" s="86" t="s">
        <v>292</v>
      </c>
      <c r="H41" s="86" t="s">
        <v>131</v>
      </c>
      <c r="I41" s="83">
        <v>558562.59147099999</v>
      </c>
      <c r="J41" s="85">
        <v>3172</v>
      </c>
      <c r="K41" s="73"/>
      <c r="L41" s="83">
        <v>17717.605401486999</v>
      </c>
      <c r="M41" s="84">
        <v>4.1782400469470547E-4</v>
      </c>
      <c r="N41" s="84">
        <f t="shared" si="0"/>
        <v>4.6479363735526164E-2</v>
      </c>
      <c r="O41" s="84">
        <f>L41/'סכום נכסי הקרן'!$C$42</f>
        <v>2.9312692758862624E-3</v>
      </c>
    </row>
    <row r="42" spans="2:15">
      <c r="B42" s="76" t="s">
        <v>1015</v>
      </c>
      <c r="C42" s="73" t="s">
        <v>1016</v>
      </c>
      <c r="D42" s="86" t="s">
        <v>119</v>
      </c>
      <c r="E42" s="86" t="s">
        <v>285</v>
      </c>
      <c r="F42" s="73" t="s">
        <v>531</v>
      </c>
      <c r="G42" s="86" t="s">
        <v>532</v>
      </c>
      <c r="H42" s="86" t="s">
        <v>131</v>
      </c>
      <c r="I42" s="83">
        <v>48809.583841000007</v>
      </c>
      <c r="J42" s="85">
        <v>9329</v>
      </c>
      <c r="K42" s="73"/>
      <c r="L42" s="83">
        <v>4553.4460764779997</v>
      </c>
      <c r="M42" s="84">
        <v>4.1942466665315266E-4</v>
      </c>
      <c r="N42" s="84">
        <f t="shared" si="0"/>
        <v>1.1945252851209951E-2</v>
      </c>
      <c r="O42" s="84">
        <f>L42/'סכום נכסי הקרן'!$C$42</f>
        <v>7.5333975900967933E-4</v>
      </c>
    </row>
    <row r="43" spans="2:15">
      <c r="B43" s="76" t="s">
        <v>1017</v>
      </c>
      <c r="C43" s="73" t="s">
        <v>1018</v>
      </c>
      <c r="D43" s="86" t="s">
        <v>119</v>
      </c>
      <c r="E43" s="86" t="s">
        <v>285</v>
      </c>
      <c r="F43" s="73" t="s">
        <v>1019</v>
      </c>
      <c r="G43" s="86" t="s">
        <v>486</v>
      </c>
      <c r="H43" s="86" t="s">
        <v>131</v>
      </c>
      <c r="I43" s="83">
        <v>224248.46210599999</v>
      </c>
      <c r="J43" s="85">
        <v>985</v>
      </c>
      <c r="K43" s="73"/>
      <c r="L43" s="83">
        <v>2208.8473517419998</v>
      </c>
      <c r="M43" s="84">
        <v>4.6693513168564701E-4</v>
      </c>
      <c r="N43" s="84">
        <f t="shared" si="0"/>
        <v>5.7945651893372453E-3</v>
      </c>
      <c r="O43" s="84">
        <f>L43/'סכום נכסי הקרן'!$C$42</f>
        <v>3.6544026297936688E-4</v>
      </c>
    </row>
    <row r="44" spans="2:15">
      <c r="B44" s="76" t="s">
        <v>1020</v>
      </c>
      <c r="C44" s="73" t="s">
        <v>1021</v>
      </c>
      <c r="D44" s="86" t="s">
        <v>119</v>
      </c>
      <c r="E44" s="86" t="s">
        <v>285</v>
      </c>
      <c r="F44" s="73" t="s">
        <v>594</v>
      </c>
      <c r="G44" s="86" t="s">
        <v>595</v>
      </c>
      <c r="H44" s="86" t="s">
        <v>131</v>
      </c>
      <c r="I44" s="83">
        <v>233120.86437299999</v>
      </c>
      <c r="J44" s="85">
        <v>2778</v>
      </c>
      <c r="K44" s="73"/>
      <c r="L44" s="83">
        <v>6476.0976122790007</v>
      </c>
      <c r="M44" s="84">
        <v>6.5259511714366441E-4</v>
      </c>
      <c r="N44" s="84">
        <f t="shared" si="0"/>
        <v>1.6989028126940083E-2</v>
      </c>
      <c r="O44" s="84">
        <f>L44/'סכום נכסי הקרן'!$C$42</f>
        <v>1.0714306774729616E-3</v>
      </c>
    </row>
    <row r="45" spans="2:15">
      <c r="B45" s="72"/>
      <c r="C45" s="73"/>
      <c r="D45" s="73"/>
      <c r="E45" s="73"/>
      <c r="F45" s="73"/>
      <c r="G45" s="73"/>
      <c r="H45" s="73"/>
      <c r="I45" s="83"/>
      <c r="J45" s="85"/>
      <c r="K45" s="73"/>
      <c r="L45" s="73"/>
      <c r="M45" s="73"/>
      <c r="N45" s="84"/>
      <c r="O45" s="73"/>
    </row>
    <row r="46" spans="2:15">
      <c r="B46" s="90" t="s">
        <v>1022</v>
      </c>
      <c r="C46" s="71"/>
      <c r="D46" s="71"/>
      <c r="E46" s="71"/>
      <c r="F46" s="71"/>
      <c r="G46" s="71"/>
      <c r="H46" s="71"/>
      <c r="I46" s="80"/>
      <c r="J46" s="82"/>
      <c r="K46" s="80">
        <v>22.385021164999998</v>
      </c>
      <c r="L46" s="80">
        <v>99827.595743620957</v>
      </c>
      <c r="M46" s="71"/>
      <c r="N46" s="81">
        <f t="shared" si="0"/>
        <v>0.26188206748421</v>
      </c>
      <c r="O46" s="81">
        <f>L46/'סכום נכסי הקרן'!$C$42</f>
        <v>1.6515864173400729E-2</v>
      </c>
    </row>
    <row r="47" spans="2:15">
      <c r="B47" s="76" t="s">
        <v>1023</v>
      </c>
      <c r="C47" s="73" t="s">
        <v>1024</v>
      </c>
      <c r="D47" s="86" t="s">
        <v>119</v>
      </c>
      <c r="E47" s="86" t="s">
        <v>285</v>
      </c>
      <c r="F47" s="73" t="s">
        <v>598</v>
      </c>
      <c r="G47" s="86" t="s">
        <v>486</v>
      </c>
      <c r="H47" s="86" t="s">
        <v>131</v>
      </c>
      <c r="I47" s="83">
        <v>119838.97905899999</v>
      </c>
      <c r="J47" s="85">
        <v>1129</v>
      </c>
      <c r="K47" s="73"/>
      <c r="L47" s="83">
        <v>1352.98207353</v>
      </c>
      <c r="M47" s="84">
        <v>5.6865708032710789E-4</v>
      </c>
      <c r="N47" s="84">
        <f t="shared" si="0"/>
        <v>3.5493366342818208E-3</v>
      </c>
      <c r="O47" s="84">
        <f>L47/'סכום נכסי הקרן'!$C$42</f>
        <v>2.238425957172815E-4</v>
      </c>
    </row>
    <row r="48" spans="2:15">
      <c r="B48" s="76" t="s">
        <v>1025</v>
      </c>
      <c r="C48" s="73" t="s">
        <v>1026</v>
      </c>
      <c r="D48" s="86" t="s">
        <v>119</v>
      </c>
      <c r="E48" s="86" t="s">
        <v>285</v>
      </c>
      <c r="F48" s="73" t="s">
        <v>1027</v>
      </c>
      <c r="G48" s="86" t="s">
        <v>424</v>
      </c>
      <c r="H48" s="86" t="s">
        <v>131</v>
      </c>
      <c r="I48" s="83">
        <v>5044.7432609999996</v>
      </c>
      <c r="J48" s="85">
        <v>7600</v>
      </c>
      <c r="K48" s="73"/>
      <c r="L48" s="83">
        <v>383.40048786300002</v>
      </c>
      <c r="M48" s="84">
        <v>3.4376648508921312E-4</v>
      </c>
      <c r="N48" s="84">
        <f t="shared" si="0"/>
        <v>1.005791151114978E-3</v>
      </c>
      <c r="O48" s="84">
        <f>L48/'סכום נכסי הקרן'!$C$42</f>
        <v>6.343126201119106E-5</v>
      </c>
    </row>
    <row r="49" spans="2:15">
      <c r="B49" s="76" t="s">
        <v>1028</v>
      </c>
      <c r="C49" s="73" t="s">
        <v>1029</v>
      </c>
      <c r="D49" s="86" t="s">
        <v>119</v>
      </c>
      <c r="E49" s="86" t="s">
        <v>285</v>
      </c>
      <c r="F49" s="73" t="s">
        <v>1030</v>
      </c>
      <c r="G49" s="86" t="s">
        <v>126</v>
      </c>
      <c r="H49" s="86" t="s">
        <v>131</v>
      </c>
      <c r="I49" s="83">
        <v>3778.9487089999998</v>
      </c>
      <c r="J49" s="85">
        <v>9582</v>
      </c>
      <c r="K49" s="73"/>
      <c r="L49" s="83">
        <v>362.09886878100002</v>
      </c>
      <c r="M49" s="84">
        <v>3.359115383312801E-4</v>
      </c>
      <c r="N49" s="84">
        <f t="shared" si="0"/>
        <v>9.4990968863558419E-4</v>
      </c>
      <c r="O49" s="84">
        <f>L49/'סכום נכסי הקרן'!$C$42</f>
        <v>5.9907039627478952E-5</v>
      </c>
    </row>
    <row r="50" spans="2:15">
      <c r="B50" s="76" t="s">
        <v>1031</v>
      </c>
      <c r="C50" s="73" t="s">
        <v>1032</v>
      </c>
      <c r="D50" s="86" t="s">
        <v>119</v>
      </c>
      <c r="E50" s="86" t="s">
        <v>285</v>
      </c>
      <c r="F50" s="73" t="s">
        <v>1033</v>
      </c>
      <c r="G50" s="86" t="s">
        <v>595</v>
      </c>
      <c r="H50" s="86" t="s">
        <v>131</v>
      </c>
      <c r="I50" s="83">
        <v>144130.222778</v>
      </c>
      <c r="J50" s="85">
        <v>1336</v>
      </c>
      <c r="K50" s="73"/>
      <c r="L50" s="83">
        <v>1925.5797763119999</v>
      </c>
      <c r="M50" s="84">
        <v>1.1521199111728352E-3</v>
      </c>
      <c r="N50" s="84">
        <f t="shared" si="0"/>
        <v>5.0514570562378049E-3</v>
      </c>
      <c r="O50" s="84">
        <f>L50/'סכום נכסי הקרן'!$C$42</f>
        <v>3.1857537791746884E-4</v>
      </c>
    </row>
    <row r="51" spans="2:15">
      <c r="B51" s="76" t="s">
        <v>1034</v>
      </c>
      <c r="C51" s="73" t="s">
        <v>1035</v>
      </c>
      <c r="D51" s="86" t="s">
        <v>119</v>
      </c>
      <c r="E51" s="86" t="s">
        <v>285</v>
      </c>
      <c r="F51" s="73" t="s">
        <v>1036</v>
      </c>
      <c r="G51" s="86" t="s">
        <v>128</v>
      </c>
      <c r="H51" s="86" t="s">
        <v>131</v>
      </c>
      <c r="I51" s="83">
        <v>21027.782053999999</v>
      </c>
      <c r="J51" s="85">
        <v>688.3</v>
      </c>
      <c r="K51" s="73"/>
      <c r="L51" s="83">
        <v>144.73422388</v>
      </c>
      <c r="M51" s="84">
        <v>1.066131040321354E-4</v>
      </c>
      <c r="N51" s="84">
        <f t="shared" si="0"/>
        <v>3.7968757539509271E-4</v>
      </c>
      <c r="O51" s="84">
        <f>L51/'סכום נכסי הקרן'!$C$42</f>
        <v>2.3945390701222021E-5</v>
      </c>
    </row>
    <row r="52" spans="2:15">
      <c r="B52" s="76" t="s">
        <v>1037</v>
      </c>
      <c r="C52" s="73" t="s">
        <v>1038</v>
      </c>
      <c r="D52" s="86" t="s">
        <v>119</v>
      </c>
      <c r="E52" s="86" t="s">
        <v>285</v>
      </c>
      <c r="F52" s="73" t="s">
        <v>1039</v>
      </c>
      <c r="G52" s="86" t="s">
        <v>396</v>
      </c>
      <c r="H52" s="86" t="s">
        <v>131</v>
      </c>
      <c r="I52" s="83">
        <v>7934.4695000000011</v>
      </c>
      <c r="J52" s="85">
        <v>10150</v>
      </c>
      <c r="K52" s="73"/>
      <c r="L52" s="83">
        <v>805.34865425999999</v>
      </c>
      <c r="M52" s="84">
        <v>3.6650732809610852E-4</v>
      </c>
      <c r="N52" s="84">
        <f t="shared" si="0"/>
        <v>2.1127061014760747E-3</v>
      </c>
      <c r="O52" s="84">
        <f>L52/'סכום נכסי הקרן'!$C$42</f>
        <v>1.3324000129332143E-4</v>
      </c>
    </row>
    <row r="53" spans="2:15">
      <c r="B53" s="76" t="s">
        <v>1040</v>
      </c>
      <c r="C53" s="73" t="s">
        <v>1041</v>
      </c>
      <c r="D53" s="86" t="s">
        <v>119</v>
      </c>
      <c r="E53" s="86" t="s">
        <v>285</v>
      </c>
      <c r="F53" s="73" t="s">
        <v>604</v>
      </c>
      <c r="G53" s="86" t="s">
        <v>522</v>
      </c>
      <c r="H53" s="86" t="s">
        <v>131</v>
      </c>
      <c r="I53" s="83">
        <v>868572.58589999983</v>
      </c>
      <c r="J53" s="85">
        <v>720</v>
      </c>
      <c r="K53" s="73"/>
      <c r="L53" s="83">
        <v>6253.7226184830015</v>
      </c>
      <c r="M53" s="84">
        <v>8.5503816792901176E-4</v>
      </c>
      <c r="N53" s="84">
        <f t="shared" si="0"/>
        <v>1.6405662147841001E-2</v>
      </c>
      <c r="O53" s="84">
        <f>L53/'סכום נכסי הקרן'!$C$42</f>
        <v>1.0346400970153507E-3</v>
      </c>
    </row>
    <row r="54" spans="2:15">
      <c r="B54" s="76" t="s">
        <v>1042</v>
      </c>
      <c r="C54" s="73" t="s">
        <v>1043</v>
      </c>
      <c r="D54" s="86" t="s">
        <v>119</v>
      </c>
      <c r="E54" s="86" t="s">
        <v>285</v>
      </c>
      <c r="F54" s="73" t="s">
        <v>609</v>
      </c>
      <c r="G54" s="86" t="s">
        <v>486</v>
      </c>
      <c r="H54" s="86" t="s">
        <v>131</v>
      </c>
      <c r="I54" s="83">
        <v>11242.155773</v>
      </c>
      <c r="J54" s="85">
        <v>15550</v>
      </c>
      <c r="K54" s="73"/>
      <c r="L54" s="83">
        <v>1748.155222698</v>
      </c>
      <c r="M54" s="84">
        <v>8.8916231764594967E-4</v>
      </c>
      <c r="N54" s="84">
        <f t="shared" si="0"/>
        <v>4.5860115190916647E-3</v>
      </c>
      <c r="O54" s="84">
        <f>L54/'סכום נכסי הקרן'!$C$42</f>
        <v>2.8922157242223503E-4</v>
      </c>
    </row>
    <row r="55" spans="2:15">
      <c r="B55" s="76" t="s">
        <v>1044</v>
      </c>
      <c r="C55" s="73" t="s">
        <v>1045</v>
      </c>
      <c r="D55" s="86" t="s">
        <v>119</v>
      </c>
      <c r="E55" s="86" t="s">
        <v>285</v>
      </c>
      <c r="F55" s="73" t="s">
        <v>1046</v>
      </c>
      <c r="G55" s="86" t="s">
        <v>458</v>
      </c>
      <c r="H55" s="86" t="s">
        <v>131</v>
      </c>
      <c r="I55" s="83">
        <v>9434.6696329999995</v>
      </c>
      <c r="J55" s="85">
        <v>10470</v>
      </c>
      <c r="K55" s="73"/>
      <c r="L55" s="83">
        <v>987.80991059400003</v>
      </c>
      <c r="M55" s="84">
        <v>2.5968621905837698E-4</v>
      </c>
      <c r="N55" s="84">
        <f t="shared" si="0"/>
        <v>2.5913646396144904E-3</v>
      </c>
      <c r="O55" s="84">
        <f>L55/'סכום נכסי הקרן'!$C$42</f>
        <v>1.6342709839881254E-4</v>
      </c>
    </row>
    <row r="56" spans="2:15">
      <c r="B56" s="76" t="s">
        <v>1047</v>
      </c>
      <c r="C56" s="73" t="s">
        <v>1048</v>
      </c>
      <c r="D56" s="86" t="s">
        <v>119</v>
      </c>
      <c r="E56" s="86" t="s">
        <v>285</v>
      </c>
      <c r="F56" s="73" t="s">
        <v>623</v>
      </c>
      <c r="G56" s="86" t="s">
        <v>486</v>
      </c>
      <c r="H56" s="86" t="s">
        <v>131</v>
      </c>
      <c r="I56" s="83">
        <v>2413.5877829999999</v>
      </c>
      <c r="J56" s="85">
        <v>4084</v>
      </c>
      <c r="K56" s="73"/>
      <c r="L56" s="83">
        <v>98.570925075000005</v>
      </c>
      <c r="M56" s="84">
        <v>4.2188952489992833E-5</v>
      </c>
      <c r="N56" s="84">
        <f t="shared" si="0"/>
        <v>2.5858538874128583E-4</v>
      </c>
      <c r="O56" s="84">
        <f>L56/'סכום נכסי הקרן'!$C$42</f>
        <v>1.6307955709623401E-5</v>
      </c>
    </row>
    <row r="57" spans="2:15">
      <c r="B57" s="76" t="s">
        <v>1049</v>
      </c>
      <c r="C57" s="73" t="s">
        <v>1050</v>
      </c>
      <c r="D57" s="86" t="s">
        <v>119</v>
      </c>
      <c r="E57" s="86" t="s">
        <v>285</v>
      </c>
      <c r="F57" s="73" t="s">
        <v>1051</v>
      </c>
      <c r="G57" s="86" t="s">
        <v>475</v>
      </c>
      <c r="H57" s="86" t="s">
        <v>131</v>
      </c>
      <c r="I57" s="83">
        <v>3537.9449209999998</v>
      </c>
      <c r="J57" s="85">
        <v>7250</v>
      </c>
      <c r="K57" s="73"/>
      <c r="L57" s="83">
        <v>256.50100679299999</v>
      </c>
      <c r="M57" s="84">
        <v>1.9545000556306442E-4</v>
      </c>
      <c r="N57" s="84">
        <f t="shared" si="0"/>
        <v>6.728902311065087E-4</v>
      </c>
      <c r="O57" s="84">
        <f>L57/'סכום נכסי הקרן'!$C$42</f>
        <v>4.2436520252511737E-5</v>
      </c>
    </row>
    <row r="58" spans="2:15">
      <c r="B58" s="76" t="s">
        <v>1052</v>
      </c>
      <c r="C58" s="73" t="s">
        <v>1053</v>
      </c>
      <c r="D58" s="86" t="s">
        <v>119</v>
      </c>
      <c r="E58" s="86" t="s">
        <v>285</v>
      </c>
      <c r="F58" s="73" t="s">
        <v>611</v>
      </c>
      <c r="G58" s="86" t="s">
        <v>320</v>
      </c>
      <c r="H58" s="86" t="s">
        <v>131</v>
      </c>
      <c r="I58" s="83">
        <v>384737.86365199997</v>
      </c>
      <c r="J58" s="85">
        <v>123.1</v>
      </c>
      <c r="K58" s="73"/>
      <c r="L58" s="83">
        <v>473.61231016000005</v>
      </c>
      <c r="M58" s="84">
        <v>1.1998630482296988E-4</v>
      </c>
      <c r="N58" s="84">
        <f t="shared" si="0"/>
        <v>1.2424477424980893E-3</v>
      </c>
      <c r="O58" s="84">
        <f>L58/'סכום נכסי הקרן'!$C$42</f>
        <v>7.8356255373934882E-5</v>
      </c>
    </row>
    <row r="59" spans="2:15">
      <c r="B59" s="76" t="s">
        <v>1054</v>
      </c>
      <c r="C59" s="73" t="s">
        <v>1055</v>
      </c>
      <c r="D59" s="86" t="s">
        <v>119</v>
      </c>
      <c r="E59" s="86" t="s">
        <v>285</v>
      </c>
      <c r="F59" s="73" t="s">
        <v>488</v>
      </c>
      <c r="G59" s="86" t="s">
        <v>475</v>
      </c>
      <c r="H59" s="86" t="s">
        <v>131</v>
      </c>
      <c r="I59" s="83">
        <v>36336.517403999998</v>
      </c>
      <c r="J59" s="85">
        <v>1070</v>
      </c>
      <c r="K59" s="83">
        <v>11.627685568999999</v>
      </c>
      <c r="L59" s="83">
        <v>400.42842179199999</v>
      </c>
      <c r="M59" s="84">
        <v>2.1814069299230419E-4</v>
      </c>
      <c r="N59" s="84">
        <f t="shared" si="0"/>
        <v>1.0504612697238998E-3</v>
      </c>
      <c r="O59" s="84">
        <f>L59/'סכום נכסי הקרן'!$C$42</f>
        <v>6.6248429366871627E-5</v>
      </c>
    </row>
    <row r="60" spans="2:15">
      <c r="B60" s="76" t="s">
        <v>1056</v>
      </c>
      <c r="C60" s="73" t="s">
        <v>1057</v>
      </c>
      <c r="D60" s="86" t="s">
        <v>119</v>
      </c>
      <c r="E60" s="86" t="s">
        <v>285</v>
      </c>
      <c r="F60" s="73" t="s">
        <v>457</v>
      </c>
      <c r="G60" s="86" t="s">
        <v>458</v>
      </c>
      <c r="H60" s="86" t="s">
        <v>131</v>
      </c>
      <c r="I60" s="83">
        <v>1554193.4695939999</v>
      </c>
      <c r="J60" s="85">
        <v>114</v>
      </c>
      <c r="K60" s="73"/>
      <c r="L60" s="83">
        <v>1771.7805553369999</v>
      </c>
      <c r="M60" s="84">
        <v>1.2286545530194534E-3</v>
      </c>
      <c r="N60" s="84">
        <f t="shared" si="0"/>
        <v>4.647988880265355E-3</v>
      </c>
      <c r="O60" s="84">
        <f>L60/'סכום נכסי הקרן'!$C$42</f>
        <v>2.9313023897891777E-4</v>
      </c>
    </row>
    <row r="61" spans="2:15">
      <c r="B61" s="76" t="s">
        <v>1058</v>
      </c>
      <c r="C61" s="73" t="s">
        <v>1059</v>
      </c>
      <c r="D61" s="86" t="s">
        <v>119</v>
      </c>
      <c r="E61" s="86" t="s">
        <v>285</v>
      </c>
      <c r="F61" s="73" t="s">
        <v>1060</v>
      </c>
      <c r="G61" s="86" t="s">
        <v>522</v>
      </c>
      <c r="H61" s="86" t="s">
        <v>131</v>
      </c>
      <c r="I61" s="83">
        <v>89051.799717999995</v>
      </c>
      <c r="J61" s="85">
        <v>832.4</v>
      </c>
      <c r="K61" s="73"/>
      <c r="L61" s="83">
        <v>741.26718080900002</v>
      </c>
      <c r="M61" s="84">
        <v>5.010711408228632E-4</v>
      </c>
      <c r="N61" s="84">
        <f t="shared" si="0"/>
        <v>1.944598389076773E-3</v>
      </c>
      <c r="O61" s="84">
        <f>L61/'סכום נכסי הקרן'!$C$42</f>
        <v>1.2263811407301609E-4</v>
      </c>
    </row>
    <row r="62" spans="2:15">
      <c r="B62" s="76" t="s">
        <v>1061</v>
      </c>
      <c r="C62" s="73" t="s">
        <v>1062</v>
      </c>
      <c r="D62" s="86" t="s">
        <v>119</v>
      </c>
      <c r="E62" s="86" t="s">
        <v>285</v>
      </c>
      <c r="F62" s="73" t="s">
        <v>1063</v>
      </c>
      <c r="G62" s="86" t="s">
        <v>126</v>
      </c>
      <c r="H62" s="86" t="s">
        <v>131</v>
      </c>
      <c r="I62" s="83">
        <v>7461.350343000001</v>
      </c>
      <c r="J62" s="85">
        <v>4269</v>
      </c>
      <c r="K62" s="73"/>
      <c r="L62" s="83">
        <v>318.52504616300001</v>
      </c>
      <c r="M62" s="84">
        <v>2.7262627301831823E-4</v>
      </c>
      <c r="N62" s="84">
        <f t="shared" si="0"/>
        <v>8.3560058732557634E-4</v>
      </c>
      <c r="O62" s="84">
        <f>L62/'סכום נכסי הקרן'!$C$42</f>
        <v>5.2698017607926492E-5</v>
      </c>
    </row>
    <row r="63" spans="2:15">
      <c r="B63" s="76" t="s">
        <v>1064</v>
      </c>
      <c r="C63" s="73" t="s">
        <v>1065</v>
      </c>
      <c r="D63" s="86" t="s">
        <v>119</v>
      </c>
      <c r="E63" s="86" t="s">
        <v>285</v>
      </c>
      <c r="F63" s="73" t="s">
        <v>1066</v>
      </c>
      <c r="G63" s="86" t="s">
        <v>152</v>
      </c>
      <c r="H63" s="86" t="s">
        <v>131</v>
      </c>
      <c r="I63" s="83">
        <v>7073.4348060000002</v>
      </c>
      <c r="J63" s="85">
        <v>14730</v>
      </c>
      <c r="K63" s="73"/>
      <c r="L63" s="83">
        <v>1041.9169469589999</v>
      </c>
      <c r="M63" s="84">
        <v>2.7537095832896505E-4</v>
      </c>
      <c r="N63" s="84">
        <f t="shared" si="0"/>
        <v>2.7333059780105416E-3</v>
      </c>
      <c r="O63" s="84">
        <f>L63/'סכום נכסי הקרן'!$C$42</f>
        <v>1.7237877610649382E-4</v>
      </c>
    </row>
    <row r="64" spans="2:15">
      <c r="B64" s="76" t="s">
        <v>1067</v>
      </c>
      <c r="C64" s="73" t="s">
        <v>1068</v>
      </c>
      <c r="D64" s="86" t="s">
        <v>119</v>
      </c>
      <c r="E64" s="86" t="s">
        <v>285</v>
      </c>
      <c r="F64" s="73" t="s">
        <v>582</v>
      </c>
      <c r="G64" s="86" t="s">
        <v>486</v>
      </c>
      <c r="H64" s="86" t="s">
        <v>131</v>
      </c>
      <c r="I64" s="83">
        <v>9654.9945910000006</v>
      </c>
      <c r="J64" s="85">
        <v>21860</v>
      </c>
      <c r="K64" s="73"/>
      <c r="L64" s="83">
        <v>2110.5818175449999</v>
      </c>
      <c r="M64" s="84">
        <v>5.1609264309124226E-4</v>
      </c>
      <c r="N64" s="84">
        <f t="shared" si="0"/>
        <v>5.5367809457495185E-3</v>
      </c>
      <c r="O64" s="84">
        <f>L64/'סכום נכסי הקרן'!$C$42</f>
        <v>3.4918283231968861E-4</v>
      </c>
    </row>
    <row r="65" spans="2:15">
      <c r="B65" s="76" t="s">
        <v>1069</v>
      </c>
      <c r="C65" s="73" t="s">
        <v>1070</v>
      </c>
      <c r="D65" s="86" t="s">
        <v>119</v>
      </c>
      <c r="E65" s="86" t="s">
        <v>285</v>
      </c>
      <c r="F65" s="73" t="s">
        <v>1071</v>
      </c>
      <c r="G65" s="86" t="s">
        <v>127</v>
      </c>
      <c r="H65" s="86" t="s">
        <v>131</v>
      </c>
      <c r="I65" s="83">
        <v>7547.9893669999992</v>
      </c>
      <c r="J65" s="85">
        <v>27500</v>
      </c>
      <c r="K65" s="73"/>
      <c r="L65" s="83">
        <v>2075.6970759690003</v>
      </c>
      <c r="M65" s="84">
        <v>1.2991858848797131E-3</v>
      </c>
      <c r="N65" s="84">
        <f t="shared" si="0"/>
        <v>5.4452662881087832E-3</v>
      </c>
      <c r="O65" s="84">
        <f>L65/'סכום נכסי הקרן'!$C$42</f>
        <v>3.4341136552935262E-4</v>
      </c>
    </row>
    <row r="66" spans="2:15">
      <c r="B66" s="76" t="s">
        <v>1072</v>
      </c>
      <c r="C66" s="73" t="s">
        <v>1073</v>
      </c>
      <c r="D66" s="86" t="s">
        <v>119</v>
      </c>
      <c r="E66" s="86" t="s">
        <v>285</v>
      </c>
      <c r="F66" s="73" t="s">
        <v>1074</v>
      </c>
      <c r="G66" s="86" t="s">
        <v>1075</v>
      </c>
      <c r="H66" s="86" t="s">
        <v>131</v>
      </c>
      <c r="I66" s="83">
        <v>88571.582733999996</v>
      </c>
      <c r="J66" s="85">
        <v>4892</v>
      </c>
      <c r="K66" s="73"/>
      <c r="L66" s="83">
        <v>4332.921827354</v>
      </c>
      <c r="M66" s="84">
        <v>1.2384672020258091E-3</v>
      </c>
      <c r="N66" s="84">
        <f t="shared" si="0"/>
        <v>1.1366742010987835E-2</v>
      </c>
      <c r="O66" s="84">
        <f>L66/'סכום נכסי הקרן'!$C$42</f>
        <v>7.1685537292041608E-4</v>
      </c>
    </row>
    <row r="67" spans="2:15">
      <c r="B67" s="76" t="s">
        <v>1076</v>
      </c>
      <c r="C67" s="73" t="s">
        <v>1077</v>
      </c>
      <c r="D67" s="86" t="s">
        <v>119</v>
      </c>
      <c r="E67" s="86" t="s">
        <v>285</v>
      </c>
      <c r="F67" s="73" t="s">
        <v>1078</v>
      </c>
      <c r="G67" s="86" t="s">
        <v>154</v>
      </c>
      <c r="H67" s="86" t="s">
        <v>131</v>
      </c>
      <c r="I67" s="83">
        <v>40779.945055999997</v>
      </c>
      <c r="J67" s="85">
        <v>3055</v>
      </c>
      <c r="K67" s="73"/>
      <c r="L67" s="83">
        <v>1245.827321453</v>
      </c>
      <c r="M67" s="84">
        <v>3.8471646279245281E-4</v>
      </c>
      <c r="N67" s="84">
        <f t="shared" si="0"/>
        <v>3.2682329193656386E-3</v>
      </c>
      <c r="O67" s="84">
        <f>L67/'סכום נכסי הקרן'!$C$42</f>
        <v>2.0611449841457499E-4</v>
      </c>
    </row>
    <row r="68" spans="2:15">
      <c r="B68" s="76" t="s">
        <v>1079</v>
      </c>
      <c r="C68" s="73" t="s">
        <v>1080</v>
      </c>
      <c r="D68" s="86" t="s">
        <v>119</v>
      </c>
      <c r="E68" s="86" t="s">
        <v>285</v>
      </c>
      <c r="F68" s="73" t="s">
        <v>1081</v>
      </c>
      <c r="G68" s="86" t="s">
        <v>1075</v>
      </c>
      <c r="H68" s="86" t="s">
        <v>131</v>
      </c>
      <c r="I68" s="83">
        <v>22639.038229999998</v>
      </c>
      <c r="J68" s="85">
        <v>17440</v>
      </c>
      <c r="K68" s="73"/>
      <c r="L68" s="83">
        <v>3948.24826734</v>
      </c>
      <c r="M68" s="84">
        <v>9.8805731997182169E-4</v>
      </c>
      <c r="N68" s="84">
        <f t="shared" si="0"/>
        <v>1.0357611154408882E-2</v>
      </c>
      <c r="O68" s="84">
        <f>L68/'סכום נכסי הקרן'!$C$42</f>
        <v>6.5321348892066332E-4</v>
      </c>
    </row>
    <row r="69" spans="2:15">
      <c r="B69" s="76" t="s">
        <v>1082</v>
      </c>
      <c r="C69" s="73" t="s">
        <v>1083</v>
      </c>
      <c r="D69" s="86" t="s">
        <v>119</v>
      </c>
      <c r="E69" s="86" t="s">
        <v>285</v>
      </c>
      <c r="F69" s="73" t="s">
        <v>1084</v>
      </c>
      <c r="G69" s="86" t="s">
        <v>396</v>
      </c>
      <c r="H69" s="86" t="s">
        <v>131</v>
      </c>
      <c r="I69" s="83">
        <v>7744.9862329999996</v>
      </c>
      <c r="J69" s="85">
        <v>18950</v>
      </c>
      <c r="K69" s="73"/>
      <c r="L69" s="83">
        <v>1467.674891184</v>
      </c>
      <c r="M69" s="84">
        <v>5.3458455789882008E-4</v>
      </c>
      <c r="N69" s="84">
        <f t="shared" si="0"/>
        <v>3.8502152840086757E-3</v>
      </c>
      <c r="O69" s="84">
        <f>L69/'סכום נכסי הקרן'!$C$42</f>
        <v>2.4281781979162392E-4</v>
      </c>
    </row>
    <row r="70" spans="2:15">
      <c r="B70" s="76" t="s">
        <v>1085</v>
      </c>
      <c r="C70" s="73" t="s">
        <v>1086</v>
      </c>
      <c r="D70" s="86" t="s">
        <v>119</v>
      </c>
      <c r="E70" s="86" t="s">
        <v>285</v>
      </c>
      <c r="F70" s="73" t="s">
        <v>1087</v>
      </c>
      <c r="G70" s="86" t="s">
        <v>128</v>
      </c>
      <c r="H70" s="86" t="s">
        <v>131</v>
      </c>
      <c r="I70" s="83">
        <v>64817.605201999999</v>
      </c>
      <c r="J70" s="85">
        <v>1022</v>
      </c>
      <c r="K70" s="73"/>
      <c r="L70" s="83">
        <v>662.43592517499997</v>
      </c>
      <c r="M70" s="84">
        <v>3.2369466254523517E-4</v>
      </c>
      <c r="N70" s="84">
        <f t="shared" si="0"/>
        <v>1.7377969324852732E-3</v>
      </c>
      <c r="O70" s="84">
        <f>L70/'סכום נכסי הקרן'!$C$42</f>
        <v>1.0959596574748185E-4</v>
      </c>
    </row>
    <row r="71" spans="2:15">
      <c r="B71" s="76" t="s">
        <v>1088</v>
      </c>
      <c r="C71" s="73" t="s">
        <v>1089</v>
      </c>
      <c r="D71" s="86" t="s">
        <v>119</v>
      </c>
      <c r="E71" s="86" t="s">
        <v>285</v>
      </c>
      <c r="F71" s="73" t="s">
        <v>1090</v>
      </c>
      <c r="G71" s="86" t="s">
        <v>486</v>
      </c>
      <c r="H71" s="86" t="s">
        <v>131</v>
      </c>
      <c r="I71" s="83">
        <v>148864.859314</v>
      </c>
      <c r="J71" s="85">
        <v>765</v>
      </c>
      <c r="K71" s="73"/>
      <c r="L71" s="83">
        <v>1138.8161737550001</v>
      </c>
      <c r="M71" s="84">
        <v>4.9197826577333835E-4</v>
      </c>
      <c r="N71" s="84">
        <f t="shared" si="0"/>
        <v>2.9875059280537086E-3</v>
      </c>
      <c r="O71" s="84">
        <f>L71/'סכום נכסי הקרן'!$C$42</f>
        <v>1.8841015957665576E-4</v>
      </c>
    </row>
    <row r="72" spans="2:15">
      <c r="B72" s="76" t="s">
        <v>1091</v>
      </c>
      <c r="C72" s="73" t="s">
        <v>1092</v>
      </c>
      <c r="D72" s="86" t="s">
        <v>119</v>
      </c>
      <c r="E72" s="86" t="s">
        <v>285</v>
      </c>
      <c r="F72" s="73" t="s">
        <v>545</v>
      </c>
      <c r="G72" s="86" t="s">
        <v>125</v>
      </c>
      <c r="H72" s="86" t="s">
        <v>131</v>
      </c>
      <c r="I72" s="83">
        <v>4060515.730161</v>
      </c>
      <c r="J72" s="85">
        <v>118.6</v>
      </c>
      <c r="K72" s="73"/>
      <c r="L72" s="83">
        <v>4815.7716559499995</v>
      </c>
      <c r="M72" s="84">
        <v>1.5674900933324843E-3</v>
      </c>
      <c r="N72" s="84">
        <f t="shared" si="0"/>
        <v>1.2633422936789826E-2</v>
      </c>
      <c r="O72" s="84">
        <f>L72/'סכום נכסי הקרן'!$C$42</f>
        <v>7.9673991913068517E-4</v>
      </c>
    </row>
    <row r="73" spans="2:15">
      <c r="B73" s="76" t="s">
        <v>1093</v>
      </c>
      <c r="C73" s="73" t="s">
        <v>1094</v>
      </c>
      <c r="D73" s="86" t="s">
        <v>119</v>
      </c>
      <c r="E73" s="86" t="s">
        <v>285</v>
      </c>
      <c r="F73" s="73" t="s">
        <v>356</v>
      </c>
      <c r="G73" s="86" t="s">
        <v>309</v>
      </c>
      <c r="H73" s="86" t="s">
        <v>131</v>
      </c>
      <c r="I73" s="83">
        <v>2164.015523</v>
      </c>
      <c r="J73" s="85">
        <v>67500</v>
      </c>
      <c r="K73" s="73"/>
      <c r="L73" s="83">
        <v>1460.7104778090002</v>
      </c>
      <c r="M73" s="84">
        <v>4.004546947239547E-4</v>
      </c>
      <c r="N73" s="84">
        <f t="shared" si="0"/>
        <v>3.8319452359335555E-3</v>
      </c>
      <c r="O73" s="84">
        <f>L73/'סכום נכסי הקרן'!$C$42</f>
        <v>2.4166560026262399E-4</v>
      </c>
    </row>
    <row r="74" spans="2:15">
      <c r="B74" s="76" t="s">
        <v>1095</v>
      </c>
      <c r="C74" s="73" t="s">
        <v>1096</v>
      </c>
      <c r="D74" s="86" t="s">
        <v>119</v>
      </c>
      <c r="E74" s="86" t="s">
        <v>285</v>
      </c>
      <c r="F74" s="73" t="s">
        <v>1097</v>
      </c>
      <c r="G74" s="86" t="s">
        <v>424</v>
      </c>
      <c r="H74" s="86" t="s">
        <v>131</v>
      </c>
      <c r="I74" s="83">
        <v>26477.220035999999</v>
      </c>
      <c r="J74" s="85">
        <v>5918</v>
      </c>
      <c r="K74" s="73"/>
      <c r="L74" s="83">
        <v>1566.9218817849999</v>
      </c>
      <c r="M74" s="84">
        <v>3.5750753489105871E-4</v>
      </c>
      <c r="N74" s="84">
        <f t="shared" si="0"/>
        <v>4.1105742248062323E-3</v>
      </c>
      <c r="O74" s="84">
        <f>L74/'סכום נכסי הקרן'!$C$42</f>
        <v>2.5923762640095655E-4</v>
      </c>
    </row>
    <row r="75" spans="2:15">
      <c r="B75" s="76" t="s">
        <v>1098</v>
      </c>
      <c r="C75" s="73" t="s">
        <v>1099</v>
      </c>
      <c r="D75" s="86" t="s">
        <v>119</v>
      </c>
      <c r="E75" s="86" t="s">
        <v>285</v>
      </c>
      <c r="F75" s="73" t="s">
        <v>434</v>
      </c>
      <c r="G75" s="86" t="s">
        <v>309</v>
      </c>
      <c r="H75" s="86" t="s">
        <v>131</v>
      </c>
      <c r="I75" s="83">
        <v>18051.347496999999</v>
      </c>
      <c r="J75" s="85">
        <v>9700</v>
      </c>
      <c r="K75" s="73"/>
      <c r="L75" s="83">
        <v>1750.98070717</v>
      </c>
      <c r="M75" s="84">
        <v>4.9518359480184369E-4</v>
      </c>
      <c r="N75" s="84">
        <f t="shared" si="0"/>
        <v>4.59342373521948E-3</v>
      </c>
      <c r="O75" s="84">
        <f>L75/'סכום נכסי הקרן'!$C$42</f>
        <v>2.8968903151925117E-4</v>
      </c>
    </row>
    <row r="76" spans="2:15">
      <c r="B76" s="76" t="s">
        <v>1100</v>
      </c>
      <c r="C76" s="73" t="s">
        <v>1101</v>
      </c>
      <c r="D76" s="86" t="s">
        <v>119</v>
      </c>
      <c r="E76" s="86" t="s">
        <v>285</v>
      </c>
      <c r="F76" s="73" t="s">
        <v>1102</v>
      </c>
      <c r="G76" s="86" t="s">
        <v>1075</v>
      </c>
      <c r="H76" s="86" t="s">
        <v>131</v>
      </c>
      <c r="I76" s="83">
        <v>58328.683261999999</v>
      </c>
      <c r="J76" s="85">
        <v>7364</v>
      </c>
      <c r="K76" s="73"/>
      <c r="L76" s="83">
        <v>4295.3242354030008</v>
      </c>
      <c r="M76" s="84">
        <v>9.2740829166248432E-4</v>
      </c>
      <c r="N76" s="84">
        <f t="shared" ref="N76:N139" si="1">IFERROR(L76/$L$11,0)</f>
        <v>1.1268110615137709E-2</v>
      </c>
      <c r="O76" s="84">
        <f>L76/'סכום נכסי הקרן'!$C$42</f>
        <v>7.1063508165441786E-4</v>
      </c>
    </row>
    <row r="77" spans="2:15">
      <c r="B77" s="76" t="s">
        <v>1103</v>
      </c>
      <c r="C77" s="73" t="s">
        <v>1104</v>
      </c>
      <c r="D77" s="86" t="s">
        <v>119</v>
      </c>
      <c r="E77" s="86" t="s">
        <v>285</v>
      </c>
      <c r="F77" s="73" t="s">
        <v>1105</v>
      </c>
      <c r="G77" s="86" t="s">
        <v>1106</v>
      </c>
      <c r="H77" s="86" t="s">
        <v>131</v>
      </c>
      <c r="I77" s="83">
        <v>85183.886333000002</v>
      </c>
      <c r="J77" s="85">
        <v>3500</v>
      </c>
      <c r="K77" s="73"/>
      <c r="L77" s="83">
        <v>2981.436021642</v>
      </c>
      <c r="M77" s="84">
        <v>7.7869655045121938E-4</v>
      </c>
      <c r="N77" s="84">
        <f t="shared" si="1"/>
        <v>7.8213306010567474E-3</v>
      </c>
      <c r="O77" s="84">
        <f>L77/'סכום נכסי הקרן'!$C$42</f>
        <v>4.9326032554750814E-4</v>
      </c>
    </row>
    <row r="78" spans="2:15">
      <c r="B78" s="76" t="s">
        <v>1107</v>
      </c>
      <c r="C78" s="73" t="s">
        <v>1108</v>
      </c>
      <c r="D78" s="86" t="s">
        <v>119</v>
      </c>
      <c r="E78" s="86" t="s">
        <v>285</v>
      </c>
      <c r="F78" s="73" t="s">
        <v>1109</v>
      </c>
      <c r="G78" s="86" t="s">
        <v>424</v>
      </c>
      <c r="H78" s="86" t="s">
        <v>131</v>
      </c>
      <c r="I78" s="83">
        <v>24256.174614</v>
      </c>
      <c r="J78" s="85">
        <v>6853</v>
      </c>
      <c r="K78" s="73"/>
      <c r="L78" s="83">
        <v>1662.2756462889997</v>
      </c>
      <c r="M78" s="84">
        <v>3.9196824159005837E-4</v>
      </c>
      <c r="N78" s="84">
        <f t="shared" si="1"/>
        <v>4.3607198964984769E-3</v>
      </c>
      <c r="O78" s="84">
        <f>L78/'סכום נכסי הקרן'!$C$42</f>
        <v>2.7501332260238627E-4</v>
      </c>
    </row>
    <row r="79" spans="2:15">
      <c r="B79" s="76" t="s">
        <v>1110</v>
      </c>
      <c r="C79" s="73" t="s">
        <v>1111</v>
      </c>
      <c r="D79" s="86" t="s">
        <v>119</v>
      </c>
      <c r="E79" s="86" t="s">
        <v>285</v>
      </c>
      <c r="F79" s="73" t="s">
        <v>515</v>
      </c>
      <c r="G79" s="86" t="s">
        <v>309</v>
      </c>
      <c r="H79" s="86" t="s">
        <v>131</v>
      </c>
      <c r="I79" s="83">
        <v>542199.32496799994</v>
      </c>
      <c r="J79" s="85">
        <v>166</v>
      </c>
      <c r="K79" s="73"/>
      <c r="L79" s="83">
        <v>900.05087944800005</v>
      </c>
      <c r="M79" s="84">
        <v>7.8581440870166097E-4</v>
      </c>
      <c r="N79" s="84">
        <f t="shared" si="1"/>
        <v>2.3611425617839298E-3</v>
      </c>
      <c r="O79" s="84">
        <f>L79/'סכום נכסי הקרן'!$C$42</f>
        <v>1.489079043062392E-4</v>
      </c>
    </row>
    <row r="80" spans="2:15">
      <c r="B80" s="76" t="s">
        <v>1112</v>
      </c>
      <c r="C80" s="73" t="s">
        <v>1113</v>
      </c>
      <c r="D80" s="86" t="s">
        <v>119</v>
      </c>
      <c r="E80" s="86" t="s">
        <v>285</v>
      </c>
      <c r="F80" s="73" t="s">
        <v>1114</v>
      </c>
      <c r="G80" s="86" t="s">
        <v>458</v>
      </c>
      <c r="H80" s="86" t="s">
        <v>131</v>
      </c>
      <c r="I80" s="83">
        <v>12847.462445000001</v>
      </c>
      <c r="J80" s="85">
        <v>8082</v>
      </c>
      <c r="K80" s="73"/>
      <c r="L80" s="83">
        <v>1038.3319148369999</v>
      </c>
      <c r="M80" s="84">
        <v>5.1389849780000005E-4</v>
      </c>
      <c r="N80" s="84">
        <f t="shared" si="1"/>
        <v>2.7239012075448896E-3</v>
      </c>
      <c r="O80" s="84">
        <f>L80/'סכום נכסי הקרן'!$C$42</f>
        <v>1.7178565450376291E-4</v>
      </c>
    </row>
    <row r="81" spans="2:15">
      <c r="B81" s="76" t="s">
        <v>1115</v>
      </c>
      <c r="C81" s="73" t="s">
        <v>1116</v>
      </c>
      <c r="D81" s="86" t="s">
        <v>119</v>
      </c>
      <c r="E81" s="86" t="s">
        <v>285</v>
      </c>
      <c r="F81" s="73" t="s">
        <v>1117</v>
      </c>
      <c r="G81" s="86" t="s">
        <v>125</v>
      </c>
      <c r="H81" s="86" t="s">
        <v>131</v>
      </c>
      <c r="I81" s="83">
        <v>12037.59744</v>
      </c>
      <c r="J81" s="85">
        <v>1781</v>
      </c>
      <c r="K81" s="73"/>
      <c r="L81" s="83">
        <v>214.389610406</v>
      </c>
      <c r="M81" s="84">
        <v>1.2851587429108655E-4</v>
      </c>
      <c r="N81" s="84">
        <f t="shared" si="1"/>
        <v>5.6241757604229661E-4</v>
      </c>
      <c r="O81" s="84">
        <f>L81/'סכום נכסי הקרן'!$C$42</f>
        <v>3.5469447694076678E-5</v>
      </c>
    </row>
    <row r="82" spans="2:15">
      <c r="B82" s="76" t="s">
        <v>1118</v>
      </c>
      <c r="C82" s="73" t="s">
        <v>1119</v>
      </c>
      <c r="D82" s="86" t="s">
        <v>119</v>
      </c>
      <c r="E82" s="86" t="s">
        <v>285</v>
      </c>
      <c r="F82" s="73" t="s">
        <v>1120</v>
      </c>
      <c r="G82" s="86" t="s">
        <v>156</v>
      </c>
      <c r="H82" s="86" t="s">
        <v>131</v>
      </c>
      <c r="I82" s="83">
        <v>8786.1701059999996</v>
      </c>
      <c r="J82" s="85">
        <v>6670</v>
      </c>
      <c r="K82" s="73"/>
      <c r="L82" s="83">
        <v>586.037546088</v>
      </c>
      <c r="M82" s="84">
        <v>2.667085726143439E-4</v>
      </c>
      <c r="N82" s="84">
        <f t="shared" si="1"/>
        <v>1.5373777466007484E-3</v>
      </c>
      <c r="O82" s="84">
        <f>L82/'סכום נכסי הקרן'!$C$42</f>
        <v>9.6956321942882873E-5</v>
      </c>
    </row>
    <row r="83" spans="2:15">
      <c r="B83" s="76" t="s">
        <v>1121</v>
      </c>
      <c r="C83" s="73" t="s">
        <v>1122</v>
      </c>
      <c r="D83" s="86" t="s">
        <v>119</v>
      </c>
      <c r="E83" s="86" t="s">
        <v>285</v>
      </c>
      <c r="F83" s="73" t="s">
        <v>1123</v>
      </c>
      <c r="G83" s="86" t="s">
        <v>127</v>
      </c>
      <c r="H83" s="86" t="s">
        <v>131</v>
      </c>
      <c r="I83" s="83">
        <v>629595.36107800005</v>
      </c>
      <c r="J83" s="85">
        <v>277</v>
      </c>
      <c r="K83" s="73"/>
      <c r="L83" s="83">
        <v>1743.979150185</v>
      </c>
      <c r="M83" s="84">
        <v>1.237647633378549E-3</v>
      </c>
      <c r="N83" s="84">
        <f t="shared" si="1"/>
        <v>4.5750562466990779E-3</v>
      </c>
      <c r="O83" s="84">
        <f>L83/'סכום נכסי הקרן'!$C$42</f>
        <v>2.885306668075179E-4</v>
      </c>
    </row>
    <row r="84" spans="2:15">
      <c r="B84" s="76" t="s">
        <v>1124</v>
      </c>
      <c r="C84" s="73" t="s">
        <v>1125</v>
      </c>
      <c r="D84" s="86" t="s">
        <v>119</v>
      </c>
      <c r="E84" s="86" t="s">
        <v>285</v>
      </c>
      <c r="F84" s="73" t="s">
        <v>521</v>
      </c>
      <c r="G84" s="86" t="s">
        <v>522</v>
      </c>
      <c r="H84" s="86" t="s">
        <v>131</v>
      </c>
      <c r="I84" s="83">
        <v>20703.885548999999</v>
      </c>
      <c r="J84" s="85">
        <v>9351</v>
      </c>
      <c r="K84" s="73"/>
      <c r="L84" s="83">
        <v>1936.020337681</v>
      </c>
      <c r="M84" s="84">
        <v>6.1531067339593124E-4</v>
      </c>
      <c r="N84" s="84">
        <f t="shared" si="1"/>
        <v>5.0788462343166951E-3</v>
      </c>
      <c r="O84" s="84">
        <f>L84/'סכום נכסי הקרן'!$C$42</f>
        <v>3.2030270483724468E-4</v>
      </c>
    </row>
    <row r="85" spans="2:15">
      <c r="B85" s="76" t="s">
        <v>1126</v>
      </c>
      <c r="C85" s="73" t="s">
        <v>1127</v>
      </c>
      <c r="D85" s="86" t="s">
        <v>119</v>
      </c>
      <c r="E85" s="86" t="s">
        <v>285</v>
      </c>
      <c r="F85" s="73" t="s">
        <v>1128</v>
      </c>
      <c r="G85" s="86" t="s">
        <v>125</v>
      </c>
      <c r="H85" s="86" t="s">
        <v>131</v>
      </c>
      <c r="I85" s="83">
        <v>63774.409980999997</v>
      </c>
      <c r="J85" s="85">
        <v>1623</v>
      </c>
      <c r="K85" s="73"/>
      <c r="L85" s="83">
        <v>1035.058674011</v>
      </c>
      <c r="M85" s="84">
        <v>6.7724837689327579E-4</v>
      </c>
      <c r="N85" s="84">
        <f t="shared" si="1"/>
        <v>2.7153143727273099E-3</v>
      </c>
      <c r="O85" s="84">
        <f>L85/'סכום נכסי הקרן'!$C$42</f>
        <v>1.7124411686092632E-4</v>
      </c>
    </row>
    <row r="86" spans="2:15">
      <c r="B86" s="76" t="s">
        <v>1129</v>
      </c>
      <c r="C86" s="73" t="s">
        <v>1130</v>
      </c>
      <c r="D86" s="86" t="s">
        <v>119</v>
      </c>
      <c r="E86" s="86" t="s">
        <v>285</v>
      </c>
      <c r="F86" s="73" t="s">
        <v>1131</v>
      </c>
      <c r="G86" s="86" t="s">
        <v>156</v>
      </c>
      <c r="H86" s="86" t="s">
        <v>131</v>
      </c>
      <c r="I86" s="83">
        <v>704.12025600000004</v>
      </c>
      <c r="J86" s="85">
        <v>6433</v>
      </c>
      <c r="K86" s="73"/>
      <c r="L86" s="83">
        <v>45.29605603800001</v>
      </c>
      <c r="M86" s="84">
        <v>1.2769633195085765E-5</v>
      </c>
      <c r="N86" s="84">
        <f t="shared" si="1"/>
        <v>1.1882711103828301E-4</v>
      </c>
      <c r="O86" s="84">
        <f>L86/'סכום נכסי הקרן'!$C$42</f>
        <v>7.4939549885148905E-6</v>
      </c>
    </row>
    <row r="87" spans="2:15">
      <c r="B87" s="76" t="s">
        <v>1132</v>
      </c>
      <c r="C87" s="73" t="s">
        <v>1133</v>
      </c>
      <c r="D87" s="86" t="s">
        <v>119</v>
      </c>
      <c r="E87" s="86" t="s">
        <v>285</v>
      </c>
      <c r="F87" s="73" t="s">
        <v>492</v>
      </c>
      <c r="G87" s="86" t="s">
        <v>155</v>
      </c>
      <c r="H87" s="86" t="s">
        <v>131</v>
      </c>
      <c r="I87" s="83">
        <v>130287.50048800001</v>
      </c>
      <c r="J87" s="85">
        <v>1846</v>
      </c>
      <c r="K87" s="73"/>
      <c r="L87" s="83">
        <v>2405.1072589999999</v>
      </c>
      <c r="M87" s="84">
        <v>7.9021965560779471E-4</v>
      </c>
      <c r="N87" s="84">
        <f t="shared" si="1"/>
        <v>6.3094223277279458E-3</v>
      </c>
      <c r="O87" s="84">
        <f>L87/'סכום נכסי הקרן'!$C$42</f>
        <v>3.9791026234990148E-4</v>
      </c>
    </row>
    <row r="88" spans="2:15">
      <c r="B88" s="76" t="s">
        <v>1134</v>
      </c>
      <c r="C88" s="73" t="s">
        <v>1135</v>
      </c>
      <c r="D88" s="86" t="s">
        <v>119</v>
      </c>
      <c r="E88" s="86" t="s">
        <v>285</v>
      </c>
      <c r="F88" s="73" t="s">
        <v>1136</v>
      </c>
      <c r="G88" s="86" t="s">
        <v>126</v>
      </c>
      <c r="H88" s="86" t="s">
        <v>131</v>
      </c>
      <c r="I88" s="83">
        <v>8747.6408850000007</v>
      </c>
      <c r="J88" s="85">
        <v>13110</v>
      </c>
      <c r="K88" s="73"/>
      <c r="L88" s="83">
        <v>1146.815720031</v>
      </c>
      <c r="M88" s="84">
        <v>7.139840250534776E-4</v>
      </c>
      <c r="N88" s="84">
        <f t="shared" si="1"/>
        <v>3.0084914852244399E-3</v>
      </c>
      <c r="O88" s="84">
        <f>L88/'סכום נכסי הקרן'!$C$42</f>
        <v>1.8973363550291725E-4</v>
      </c>
    </row>
    <row r="89" spans="2:15">
      <c r="B89" s="76" t="s">
        <v>1137</v>
      </c>
      <c r="C89" s="73" t="s">
        <v>1138</v>
      </c>
      <c r="D89" s="86" t="s">
        <v>119</v>
      </c>
      <c r="E89" s="86" t="s">
        <v>285</v>
      </c>
      <c r="F89" s="73" t="s">
        <v>1139</v>
      </c>
      <c r="G89" s="86" t="s">
        <v>458</v>
      </c>
      <c r="H89" s="86" t="s">
        <v>131</v>
      </c>
      <c r="I89" s="83">
        <v>3585.7785319999994</v>
      </c>
      <c r="J89" s="85">
        <v>43690</v>
      </c>
      <c r="K89" s="83">
        <v>10.757335596000001</v>
      </c>
      <c r="L89" s="83">
        <v>1577.3839762969999</v>
      </c>
      <c r="M89" s="84">
        <v>5.2721477433490514E-4</v>
      </c>
      <c r="N89" s="84">
        <f t="shared" si="1"/>
        <v>4.1380198917143514E-3</v>
      </c>
      <c r="O89" s="84">
        <f>L89/'סכום נכסי הקרן'!$C$42</f>
        <v>2.6096851584733006E-4</v>
      </c>
    </row>
    <row r="90" spans="2:15">
      <c r="B90" s="76" t="s">
        <v>1140</v>
      </c>
      <c r="C90" s="73" t="s">
        <v>1141</v>
      </c>
      <c r="D90" s="86" t="s">
        <v>119</v>
      </c>
      <c r="E90" s="86" t="s">
        <v>285</v>
      </c>
      <c r="F90" s="73" t="s">
        <v>1142</v>
      </c>
      <c r="G90" s="86" t="s">
        <v>402</v>
      </c>
      <c r="H90" s="86" t="s">
        <v>131</v>
      </c>
      <c r="I90" s="83">
        <v>127606.41273900001</v>
      </c>
      <c r="J90" s="85">
        <v>881.2</v>
      </c>
      <c r="K90" s="73"/>
      <c r="L90" s="83">
        <v>1124.4677090330001</v>
      </c>
      <c r="M90" s="84">
        <v>1.1956355978692259E-3</v>
      </c>
      <c r="N90" s="84">
        <f t="shared" si="1"/>
        <v>2.9498649773864005E-3</v>
      </c>
      <c r="O90" s="84">
        <f>L90/'סכום נכסי הקרן'!$C$42</f>
        <v>1.8603629398688442E-4</v>
      </c>
    </row>
    <row r="91" spans="2:15">
      <c r="B91" s="76" t="s">
        <v>1143</v>
      </c>
      <c r="C91" s="73" t="s">
        <v>1144</v>
      </c>
      <c r="D91" s="86" t="s">
        <v>119</v>
      </c>
      <c r="E91" s="86" t="s">
        <v>285</v>
      </c>
      <c r="F91" s="73" t="s">
        <v>1145</v>
      </c>
      <c r="G91" s="86" t="s">
        <v>396</v>
      </c>
      <c r="H91" s="86" t="s">
        <v>131</v>
      </c>
      <c r="I91" s="83">
        <v>4441.3190919999997</v>
      </c>
      <c r="J91" s="85">
        <v>32200</v>
      </c>
      <c r="K91" s="73"/>
      <c r="L91" s="83">
        <v>1430.1047477269999</v>
      </c>
      <c r="M91" s="84">
        <v>3.2534619241178118E-4</v>
      </c>
      <c r="N91" s="84">
        <f t="shared" si="1"/>
        <v>3.7516558949849624E-3</v>
      </c>
      <c r="O91" s="84">
        <f>L91/'סכום נכסי הקרן'!$C$42</f>
        <v>2.3660206971080878E-4</v>
      </c>
    </row>
    <row r="92" spans="2:15">
      <c r="B92" s="76" t="s">
        <v>1146</v>
      </c>
      <c r="C92" s="73" t="s">
        <v>1147</v>
      </c>
      <c r="D92" s="86" t="s">
        <v>119</v>
      </c>
      <c r="E92" s="86" t="s">
        <v>285</v>
      </c>
      <c r="F92" s="73" t="s">
        <v>471</v>
      </c>
      <c r="G92" s="86" t="s">
        <v>320</v>
      </c>
      <c r="H92" s="86" t="s">
        <v>131</v>
      </c>
      <c r="I92" s="83">
        <v>8210.3839050000006</v>
      </c>
      <c r="J92" s="85">
        <v>43790</v>
      </c>
      <c r="K92" s="73"/>
      <c r="L92" s="83">
        <v>3595.3271118160001</v>
      </c>
      <c r="M92" s="84">
        <v>7.7221727024083401E-4</v>
      </c>
      <c r="N92" s="84">
        <f t="shared" si="1"/>
        <v>9.4317777595537573E-3</v>
      </c>
      <c r="O92" s="84">
        <f>L92/'סכום נכסי הקרן'!$C$42</f>
        <v>5.9482484572901881E-4</v>
      </c>
    </row>
    <row r="93" spans="2:15">
      <c r="B93" s="76" t="s">
        <v>1148</v>
      </c>
      <c r="C93" s="73" t="s">
        <v>1149</v>
      </c>
      <c r="D93" s="86" t="s">
        <v>119</v>
      </c>
      <c r="E93" s="86" t="s">
        <v>285</v>
      </c>
      <c r="F93" s="73" t="s">
        <v>1150</v>
      </c>
      <c r="G93" s="86" t="s">
        <v>292</v>
      </c>
      <c r="H93" s="86" t="s">
        <v>131</v>
      </c>
      <c r="I93" s="83">
        <v>268.27211399999999</v>
      </c>
      <c r="J93" s="85">
        <v>14660</v>
      </c>
      <c r="K93" s="73"/>
      <c r="L93" s="83">
        <v>39.328691912000004</v>
      </c>
      <c r="M93" s="84">
        <v>7.5670560499866859E-6</v>
      </c>
      <c r="N93" s="84">
        <f t="shared" si="1"/>
        <v>1.0317266556048688E-4</v>
      </c>
      <c r="O93" s="84">
        <f>L93/'סכום נכסי הקרן'!$C$42</f>
        <v>6.5066911498529434E-6</v>
      </c>
    </row>
    <row r="94" spans="2:15">
      <c r="B94" s="76" t="s">
        <v>1151</v>
      </c>
      <c r="C94" s="73" t="s">
        <v>1152</v>
      </c>
      <c r="D94" s="86" t="s">
        <v>119</v>
      </c>
      <c r="E94" s="86" t="s">
        <v>285</v>
      </c>
      <c r="F94" s="73" t="s">
        <v>1153</v>
      </c>
      <c r="G94" s="86" t="s">
        <v>402</v>
      </c>
      <c r="H94" s="86" t="s">
        <v>131</v>
      </c>
      <c r="I94" s="83">
        <v>5211.2006629999996</v>
      </c>
      <c r="J94" s="85">
        <v>15650</v>
      </c>
      <c r="K94" s="73"/>
      <c r="L94" s="83">
        <v>815.55290383099998</v>
      </c>
      <c r="M94" s="84">
        <v>5.4579233595047308E-4</v>
      </c>
      <c r="N94" s="84">
        <f t="shared" si="1"/>
        <v>2.1394753525521139E-3</v>
      </c>
      <c r="O94" s="84">
        <f>L94/'סכום נכסי הקרן'!$C$42</f>
        <v>1.3492823187376076E-4</v>
      </c>
    </row>
    <row r="95" spans="2:15">
      <c r="B95" s="76" t="s">
        <v>1154</v>
      </c>
      <c r="C95" s="73" t="s">
        <v>1155</v>
      </c>
      <c r="D95" s="86" t="s">
        <v>119</v>
      </c>
      <c r="E95" s="86" t="s">
        <v>285</v>
      </c>
      <c r="F95" s="73" t="s">
        <v>591</v>
      </c>
      <c r="G95" s="86" t="s">
        <v>155</v>
      </c>
      <c r="H95" s="86" t="s">
        <v>131</v>
      </c>
      <c r="I95" s="83">
        <v>137005.81627000001</v>
      </c>
      <c r="J95" s="85">
        <v>2549</v>
      </c>
      <c r="K95" s="73"/>
      <c r="L95" s="83">
        <v>3492.2782567210002</v>
      </c>
      <c r="M95" s="84">
        <v>7.3563977757366763E-4</v>
      </c>
      <c r="N95" s="84">
        <f t="shared" si="1"/>
        <v>9.1614452225119263E-3</v>
      </c>
      <c r="O95" s="84">
        <f>L95/'סכום נכסי הקרן'!$C$42</f>
        <v>5.7777604392931982E-4</v>
      </c>
    </row>
    <row r="96" spans="2:15">
      <c r="B96" s="76" t="s">
        <v>1156</v>
      </c>
      <c r="C96" s="73" t="s">
        <v>1157</v>
      </c>
      <c r="D96" s="86" t="s">
        <v>119</v>
      </c>
      <c r="E96" s="86" t="s">
        <v>285</v>
      </c>
      <c r="F96" s="73" t="s">
        <v>1158</v>
      </c>
      <c r="G96" s="86" t="s">
        <v>156</v>
      </c>
      <c r="H96" s="86" t="s">
        <v>131</v>
      </c>
      <c r="I96" s="83">
        <v>247.48349999999999</v>
      </c>
      <c r="J96" s="85">
        <v>8798</v>
      </c>
      <c r="K96" s="73"/>
      <c r="L96" s="83">
        <v>21.773598330000002</v>
      </c>
      <c r="M96" s="84">
        <v>5.5411342121284909E-6</v>
      </c>
      <c r="N96" s="84">
        <f t="shared" si="1"/>
        <v>5.7119626139002862E-5</v>
      </c>
      <c r="O96" s="84">
        <f>L96/'סכום נכסי הקרן'!$C$42</f>
        <v>3.6023084589557918E-6</v>
      </c>
    </row>
    <row r="97" spans="2:15">
      <c r="B97" s="76" t="s">
        <v>1159</v>
      </c>
      <c r="C97" s="73" t="s">
        <v>1160</v>
      </c>
      <c r="D97" s="86" t="s">
        <v>119</v>
      </c>
      <c r="E97" s="86" t="s">
        <v>285</v>
      </c>
      <c r="F97" s="73" t="s">
        <v>506</v>
      </c>
      <c r="G97" s="86" t="s">
        <v>507</v>
      </c>
      <c r="H97" s="86" t="s">
        <v>131</v>
      </c>
      <c r="I97" s="83">
        <v>16416.273508999999</v>
      </c>
      <c r="J97" s="85">
        <v>29690</v>
      </c>
      <c r="K97" s="73"/>
      <c r="L97" s="83">
        <v>4873.9916047630004</v>
      </c>
      <c r="M97" s="84">
        <v>1.0159443238243824E-3</v>
      </c>
      <c r="N97" s="84">
        <f t="shared" si="1"/>
        <v>1.2786153857036875E-2</v>
      </c>
      <c r="O97" s="84">
        <f>L97/'סכום נכסי הקרן'!$C$42</f>
        <v>8.0637205300724722E-4</v>
      </c>
    </row>
    <row r="98" spans="2:15">
      <c r="B98" s="76" t="s">
        <v>1161</v>
      </c>
      <c r="C98" s="73" t="s">
        <v>1162</v>
      </c>
      <c r="D98" s="86" t="s">
        <v>119</v>
      </c>
      <c r="E98" s="86" t="s">
        <v>285</v>
      </c>
      <c r="F98" s="73" t="s">
        <v>671</v>
      </c>
      <c r="G98" s="86" t="s">
        <v>672</v>
      </c>
      <c r="H98" s="86" t="s">
        <v>131</v>
      </c>
      <c r="I98" s="83">
        <v>11400.040347</v>
      </c>
      <c r="J98" s="85">
        <v>7615</v>
      </c>
      <c r="K98" s="73"/>
      <c r="L98" s="83">
        <v>868.113072397</v>
      </c>
      <c r="M98" s="84">
        <v>2.5754955494577779E-4</v>
      </c>
      <c r="N98" s="84">
        <f t="shared" si="1"/>
        <v>2.2773587254696897E-3</v>
      </c>
      <c r="O98" s="84">
        <f>L98/'סכום נכסי הקרן'!$C$42</f>
        <v>1.4362398978018691E-4</v>
      </c>
    </row>
    <row r="99" spans="2:15">
      <c r="B99" s="76" t="s">
        <v>1163</v>
      </c>
      <c r="C99" s="73" t="s">
        <v>1164</v>
      </c>
      <c r="D99" s="86" t="s">
        <v>119</v>
      </c>
      <c r="E99" s="86" t="s">
        <v>285</v>
      </c>
      <c r="F99" s="73" t="s">
        <v>621</v>
      </c>
      <c r="G99" s="86" t="s">
        <v>486</v>
      </c>
      <c r="H99" s="86" t="s">
        <v>131</v>
      </c>
      <c r="I99" s="83">
        <v>25728.226271000003</v>
      </c>
      <c r="J99" s="85">
        <v>3382</v>
      </c>
      <c r="K99" s="73"/>
      <c r="L99" s="83">
        <v>870.12861247000001</v>
      </c>
      <c r="M99" s="84">
        <v>4.7505412207010997E-4</v>
      </c>
      <c r="N99" s="84">
        <f t="shared" si="1"/>
        <v>2.2826461792792565E-3</v>
      </c>
      <c r="O99" s="84">
        <f>L99/'סכום נכסי הקרן'!$C$42</f>
        <v>1.4395744853809594E-4</v>
      </c>
    </row>
    <row r="100" spans="2:15">
      <c r="B100" s="76" t="s">
        <v>1165</v>
      </c>
      <c r="C100" s="73" t="s">
        <v>1166</v>
      </c>
      <c r="D100" s="86" t="s">
        <v>119</v>
      </c>
      <c r="E100" s="86" t="s">
        <v>285</v>
      </c>
      <c r="F100" s="73" t="s">
        <v>388</v>
      </c>
      <c r="G100" s="86" t="s">
        <v>309</v>
      </c>
      <c r="H100" s="86" t="s">
        <v>131</v>
      </c>
      <c r="I100" s="83">
        <v>10815.801099</v>
      </c>
      <c r="J100" s="85">
        <v>20750</v>
      </c>
      <c r="K100" s="73"/>
      <c r="L100" s="83">
        <v>2244.2787279429999</v>
      </c>
      <c r="M100" s="84">
        <v>8.8660190039267447E-4</v>
      </c>
      <c r="N100" s="84">
        <f t="shared" si="1"/>
        <v>5.8875138573303998E-3</v>
      </c>
      <c r="O100" s="84">
        <f>L100/'סכום נכסי הקרן'!$C$42</f>
        <v>3.7130216711973358E-4</v>
      </c>
    </row>
    <row r="101" spans="2:15">
      <c r="B101" s="76" t="s">
        <v>1167</v>
      </c>
      <c r="C101" s="73" t="s">
        <v>1168</v>
      </c>
      <c r="D101" s="86" t="s">
        <v>119</v>
      </c>
      <c r="E101" s="86" t="s">
        <v>285</v>
      </c>
      <c r="F101" s="73" t="s">
        <v>390</v>
      </c>
      <c r="G101" s="86" t="s">
        <v>309</v>
      </c>
      <c r="H101" s="86" t="s">
        <v>131</v>
      </c>
      <c r="I101" s="83">
        <v>126533.185692</v>
      </c>
      <c r="J101" s="85">
        <v>1742</v>
      </c>
      <c r="K101" s="73"/>
      <c r="L101" s="83">
        <v>2204.2080947529998</v>
      </c>
      <c r="M101" s="84">
        <v>6.5365649217465332E-4</v>
      </c>
      <c r="N101" s="84">
        <f t="shared" si="1"/>
        <v>5.7823948249923988E-3</v>
      </c>
      <c r="O101" s="84">
        <f>L101/'סכום נכסי הקרן'!$C$42</f>
        <v>3.6467272633055686E-4</v>
      </c>
    </row>
    <row r="102" spans="2:15">
      <c r="B102" s="76" t="s">
        <v>1169</v>
      </c>
      <c r="C102" s="73" t="s">
        <v>1170</v>
      </c>
      <c r="D102" s="86" t="s">
        <v>119</v>
      </c>
      <c r="E102" s="86" t="s">
        <v>285</v>
      </c>
      <c r="F102" s="73" t="s">
        <v>1171</v>
      </c>
      <c r="G102" s="86" t="s">
        <v>396</v>
      </c>
      <c r="H102" s="86" t="s">
        <v>131</v>
      </c>
      <c r="I102" s="83">
        <v>8439.2764439999992</v>
      </c>
      <c r="J102" s="85">
        <v>6630</v>
      </c>
      <c r="K102" s="73"/>
      <c r="L102" s="83">
        <v>559.524028241</v>
      </c>
      <c r="M102" s="84">
        <v>1.7421072254889989E-4</v>
      </c>
      <c r="N102" s="84">
        <f t="shared" si="1"/>
        <v>1.4678236837353652E-3</v>
      </c>
      <c r="O102" s="84">
        <f>L102/'סכום נכסי הקרן'!$C$42</f>
        <v>9.2569822836516589E-5</v>
      </c>
    </row>
    <row r="103" spans="2:15">
      <c r="B103" s="76" t="s">
        <v>1172</v>
      </c>
      <c r="C103" s="73" t="s">
        <v>1173</v>
      </c>
      <c r="D103" s="86" t="s">
        <v>119</v>
      </c>
      <c r="E103" s="86" t="s">
        <v>285</v>
      </c>
      <c r="F103" s="73" t="s">
        <v>1174</v>
      </c>
      <c r="G103" s="86" t="s">
        <v>396</v>
      </c>
      <c r="H103" s="86" t="s">
        <v>131</v>
      </c>
      <c r="I103" s="83">
        <v>3973.7930630000001</v>
      </c>
      <c r="J103" s="85">
        <v>24600</v>
      </c>
      <c r="K103" s="73"/>
      <c r="L103" s="83">
        <v>977.5530934489999</v>
      </c>
      <c r="M103" s="84">
        <v>2.8846641648487764E-4</v>
      </c>
      <c r="N103" s="84">
        <f t="shared" si="1"/>
        <v>2.5644574857385367E-3</v>
      </c>
      <c r="O103" s="84">
        <f>L103/'סכום נכסי הקרן'!$C$42</f>
        <v>1.6173017083528305E-4</v>
      </c>
    </row>
    <row r="104" spans="2:15">
      <c r="B104" s="76" t="s">
        <v>1175</v>
      </c>
      <c r="C104" s="73" t="s">
        <v>1176</v>
      </c>
      <c r="D104" s="86" t="s">
        <v>119</v>
      </c>
      <c r="E104" s="86" t="s">
        <v>285</v>
      </c>
      <c r="F104" s="73" t="s">
        <v>1177</v>
      </c>
      <c r="G104" s="86" t="s">
        <v>125</v>
      </c>
      <c r="H104" s="86" t="s">
        <v>131</v>
      </c>
      <c r="I104" s="83">
        <v>392005.27186799998</v>
      </c>
      <c r="J104" s="85">
        <v>232.4</v>
      </c>
      <c r="K104" s="73"/>
      <c r="L104" s="83">
        <v>911.02025177900009</v>
      </c>
      <c r="M104" s="84">
        <v>3.487991245822054E-4</v>
      </c>
      <c r="N104" s="84">
        <f t="shared" si="1"/>
        <v>2.3899189926259992E-3</v>
      </c>
      <c r="O104" s="84">
        <f>L104/'סכום נכסי הקרן'!$C$42</f>
        <v>1.5072271976018981E-4</v>
      </c>
    </row>
    <row r="105" spans="2:15">
      <c r="B105" s="76" t="s">
        <v>1178</v>
      </c>
      <c r="C105" s="73" t="s">
        <v>1179</v>
      </c>
      <c r="D105" s="86" t="s">
        <v>119</v>
      </c>
      <c r="E105" s="86" t="s">
        <v>285</v>
      </c>
      <c r="F105" s="73" t="s">
        <v>1180</v>
      </c>
      <c r="G105" s="86" t="s">
        <v>522</v>
      </c>
      <c r="H105" s="86" t="s">
        <v>131</v>
      </c>
      <c r="I105" s="83">
        <v>296000.16534000001</v>
      </c>
      <c r="J105" s="85">
        <v>306</v>
      </c>
      <c r="K105" s="73"/>
      <c r="L105" s="83">
        <v>905.76050593999992</v>
      </c>
      <c r="M105" s="84">
        <v>3.2287060664429817E-4</v>
      </c>
      <c r="N105" s="84">
        <f t="shared" si="1"/>
        <v>2.3761208729327593E-3</v>
      </c>
      <c r="O105" s="84">
        <f>L105/'סכום נכסי הקרן'!$C$42</f>
        <v>1.4985252703225279E-4</v>
      </c>
    </row>
    <row r="106" spans="2:15">
      <c r="B106" s="76" t="s">
        <v>1181</v>
      </c>
      <c r="C106" s="73" t="s">
        <v>1182</v>
      </c>
      <c r="D106" s="86" t="s">
        <v>119</v>
      </c>
      <c r="E106" s="86" t="s">
        <v>285</v>
      </c>
      <c r="F106" s="73" t="s">
        <v>395</v>
      </c>
      <c r="G106" s="86" t="s">
        <v>396</v>
      </c>
      <c r="H106" s="86" t="s">
        <v>131</v>
      </c>
      <c r="I106" s="83">
        <v>283739.01664799999</v>
      </c>
      <c r="J106" s="85">
        <v>2029</v>
      </c>
      <c r="K106" s="73"/>
      <c r="L106" s="83">
        <v>5757.0646477720002</v>
      </c>
      <c r="M106" s="84">
        <v>1.0680608038349682E-3</v>
      </c>
      <c r="N106" s="84">
        <f t="shared" si="1"/>
        <v>1.5102757723133162E-2</v>
      </c>
      <c r="O106" s="84">
        <f>L106/'סכום נכסי הקרן'!$C$42</f>
        <v>9.5247107828062979E-4</v>
      </c>
    </row>
    <row r="107" spans="2:15">
      <c r="B107" s="76" t="s">
        <v>1183</v>
      </c>
      <c r="C107" s="73" t="s">
        <v>1184</v>
      </c>
      <c r="D107" s="86" t="s">
        <v>119</v>
      </c>
      <c r="E107" s="86" t="s">
        <v>285</v>
      </c>
      <c r="F107" s="73" t="s">
        <v>1185</v>
      </c>
      <c r="G107" s="86" t="s">
        <v>126</v>
      </c>
      <c r="H107" s="86" t="s">
        <v>131</v>
      </c>
      <c r="I107" s="83">
        <v>3487.9136570000001</v>
      </c>
      <c r="J107" s="85">
        <v>35260</v>
      </c>
      <c r="K107" s="73"/>
      <c r="L107" s="83">
        <v>1229.8383554300001</v>
      </c>
      <c r="M107" s="84">
        <v>4.0623261714038933E-4</v>
      </c>
      <c r="N107" s="84">
        <f t="shared" si="1"/>
        <v>3.2262883703875014E-3</v>
      </c>
      <c r="O107" s="84">
        <f>L107/'סכום נכסי הקרן'!$C$42</f>
        <v>2.0346922193424004E-4</v>
      </c>
    </row>
    <row r="108" spans="2:15">
      <c r="B108" s="76" t="s">
        <v>1186</v>
      </c>
      <c r="C108" s="73" t="s">
        <v>1187</v>
      </c>
      <c r="D108" s="86" t="s">
        <v>119</v>
      </c>
      <c r="E108" s="86" t="s">
        <v>285</v>
      </c>
      <c r="F108" s="73" t="s">
        <v>1188</v>
      </c>
      <c r="G108" s="86" t="s">
        <v>532</v>
      </c>
      <c r="H108" s="86" t="s">
        <v>131</v>
      </c>
      <c r="I108" s="83">
        <v>39143.396066000001</v>
      </c>
      <c r="J108" s="85">
        <v>1780</v>
      </c>
      <c r="K108" s="73"/>
      <c r="L108" s="83">
        <v>696.75244997999994</v>
      </c>
      <c r="M108" s="84">
        <v>3.9110239968963913E-4</v>
      </c>
      <c r="N108" s="84">
        <f t="shared" si="1"/>
        <v>1.8278209623926634E-3</v>
      </c>
      <c r="O108" s="84">
        <f>L108/'סכום נכסי הקרן'!$C$42</f>
        <v>1.1527342455394352E-4</v>
      </c>
    </row>
    <row r="109" spans="2:15">
      <c r="B109" s="72"/>
      <c r="C109" s="73"/>
      <c r="D109" s="73"/>
      <c r="E109" s="73"/>
      <c r="F109" s="73"/>
      <c r="G109" s="73"/>
      <c r="H109" s="73"/>
      <c r="I109" s="83"/>
      <c r="J109" s="85"/>
      <c r="K109" s="73"/>
      <c r="L109" s="73"/>
      <c r="M109" s="73"/>
      <c r="N109" s="84"/>
      <c r="O109" s="73"/>
    </row>
    <row r="110" spans="2:15">
      <c r="B110" s="90" t="s">
        <v>28</v>
      </c>
      <c r="C110" s="71"/>
      <c r="D110" s="71"/>
      <c r="E110" s="71"/>
      <c r="F110" s="71"/>
      <c r="G110" s="71"/>
      <c r="H110" s="71"/>
      <c r="I110" s="80"/>
      <c r="J110" s="82"/>
      <c r="K110" s="71"/>
      <c r="L110" s="80">
        <f>SUM(L111:L178)</f>
        <v>19143.233218735997</v>
      </c>
      <c r="M110" s="71"/>
      <c r="N110" s="81">
        <f t="shared" si="1"/>
        <v>5.0219275104352513E-2</v>
      </c>
      <c r="O110" s="81">
        <f>L110/'סכום נכסי הקרן'!$C$42</f>
        <v>3.1671306648750962E-3</v>
      </c>
    </row>
    <row r="111" spans="2:15">
      <c r="B111" s="76" t="s">
        <v>1189</v>
      </c>
      <c r="C111" s="73" t="s">
        <v>1190</v>
      </c>
      <c r="D111" s="86" t="s">
        <v>119</v>
      </c>
      <c r="E111" s="86" t="s">
        <v>285</v>
      </c>
      <c r="F111" s="73" t="s">
        <v>1191</v>
      </c>
      <c r="G111" s="86" t="s">
        <v>1192</v>
      </c>
      <c r="H111" s="86" t="s">
        <v>131</v>
      </c>
      <c r="I111" s="83">
        <v>239457.02603399998</v>
      </c>
      <c r="J111" s="85">
        <v>176.1</v>
      </c>
      <c r="K111" s="73"/>
      <c r="L111" s="83">
        <v>421.68382283599999</v>
      </c>
      <c r="M111" s="84">
        <v>8.0665160125986484E-4</v>
      </c>
      <c r="N111" s="84">
        <f t="shared" si="1"/>
        <v>1.1062214864169322E-3</v>
      </c>
      <c r="O111" s="84">
        <f>L111/'סכום נכסי הקרן'!$C$42</f>
        <v>6.9765005259327662E-5</v>
      </c>
    </row>
    <row r="112" spans="2:15">
      <c r="B112" s="76" t="s">
        <v>1193</v>
      </c>
      <c r="C112" s="73" t="s">
        <v>1194</v>
      </c>
      <c r="D112" s="86" t="s">
        <v>119</v>
      </c>
      <c r="E112" s="86" t="s">
        <v>285</v>
      </c>
      <c r="F112" s="73" t="s">
        <v>474</v>
      </c>
      <c r="G112" s="86" t="s">
        <v>475</v>
      </c>
      <c r="H112" s="86" t="s">
        <v>131</v>
      </c>
      <c r="I112" s="83">
        <v>97004.058332000001</v>
      </c>
      <c r="J112" s="85">
        <v>521.79999999999995</v>
      </c>
      <c r="K112" s="73"/>
      <c r="L112" s="83">
        <v>506.16717633500002</v>
      </c>
      <c r="M112" s="84">
        <v>5.8841853534256309E-4</v>
      </c>
      <c r="N112" s="84">
        <f t="shared" si="1"/>
        <v>1.3278503368115515E-3</v>
      </c>
      <c r="O112" s="84">
        <f>L112/'סכום נכסי הקרן'!$C$42</f>
        <v>8.3742258551957878E-5</v>
      </c>
    </row>
    <row r="113" spans="2:15">
      <c r="B113" s="76" t="s">
        <v>1195</v>
      </c>
      <c r="C113" s="73" t="s">
        <v>1196</v>
      </c>
      <c r="D113" s="86" t="s">
        <v>119</v>
      </c>
      <c r="E113" s="86" t="s">
        <v>285</v>
      </c>
      <c r="F113" s="73" t="s">
        <v>1197</v>
      </c>
      <c r="G113" s="86" t="s">
        <v>1198</v>
      </c>
      <c r="H113" s="86" t="s">
        <v>131</v>
      </c>
      <c r="I113" s="83">
        <v>3305.8845930000007</v>
      </c>
      <c r="J113" s="85">
        <v>2109</v>
      </c>
      <c r="K113" s="73"/>
      <c r="L113" s="83">
        <v>69.72110606599999</v>
      </c>
      <c r="M113" s="84">
        <v>7.3973764867992734E-4</v>
      </c>
      <c r="N113" s="84">
        <f t="shared" si="1"/>
        <v>1.829024055707233E-4</v>
      </c>
      <c r="O113" s="84">
        <f>L113/'סכום נכסי הקרן'!$C$42</f>
        <v>1.1534929888150725E-5</v>
      </c>
    </row>
    <row r="114" spans="2:15">
      <c r="B114" s="76" t="s">
        <v>1199</v>
      </c>
      <c r="C114" s="73" t="s">
        <v>1200</v>
      </c>
      <c r="D114" s="86" t="s">
        <v>119</v>
      </c>
      <c r="E114" s="86" t="s">
        <v>285</v>
      </c>
      <c r="F114" s="73" t="s">
        <v>1201</v>
      </c>
      <c r="G114" s="86" t="s">
        <v>127</v>
      </c>
      <c r="H114" s="86" t="s">
        <v>131</v>
      </c>
      <c r="I114" s="83">
        <v>43211.450644999997</v>
      </c>
      <c r="J114" s="85">
        <v>491.3</v>
      </c>
      <c r="K114" s="73"/>
      <c r="L114" s="83">
        <v>212.29785699699997</v>
      </c>
      <c r="M114" s="84">
        <v>7.8549822710767168E-4</v>
      </c>
      <c r="N114" s="84">
        <f t="shared" si="1"/>
        <v>5.5693018847841167E-4</v>
      </c>
      <c r="O114" s="84">
        <f>L114/'סכום נכסי הקרן'!$C$42</f>
        <v>3.5123379906608202E-5</v>
      </c>
    </row>
    <row r="115" spans="2:15">
      <c r="B115" s="76" t="s">
        <v>1202</v>
      </c>
      <c r="C115" s="73" t="s">
        <v>1203</v>
      </c>
      <c r="D115" s="86" t="s">
        <v>119</v>
      </c>
      <c r="E115" s="86" t="s">
        <v>285</v>
      </c>
      <c r="F115" s="73" t="s">
        <v>1204</v>
      </c>
      <c r="G115" s="86" t="s">
        <v>127</v>
      </c>
      <c r="H115" s="86" t="s">
        <v>131</v>
      </c>
      <c r="I115" s="83">
        <v>19001.406954999999</v>
      </c>
      <c r="J115" s="85">
        <v>2967</v>
      </c>
      <c r="K115" s="73"/>
      <c r="L115" s="83">
        <v>563.77174435699999</v>
      </c>
      <c r="M115" s="84">
        <v>1.1245200034040843E-3</v>
      </c>
      <c r="N115" s="84">
        <f t="shared" si="1"/>
        <v>1.478966901903225E-3</v>
      </c>
      <c r="O115" s="84">
        <f>L115/'סכום נכסי הקרן'!$C$42</f>
        <v>9.3272581446462413E-5</v>
      </c>
    </row>
    <row r="116" spans="2:15">
      <c r="B116" s="76" t="s">
        <v>1205</v>
      </c>
      <c r="C116" s="73" t="s">
        <v>1206</v>
      </c>
      <c r="D116" s="86" t="s">
        <v>119</v>
      </c>
      <c r="E116" s="86" t="s">
        <v>285</v>
      </c>
      <c r="F116" s="73" t="s">
        <v>1207</v>
      </c>
      <c r="G116" s="86" t="s">
        <v>458</v>
      </c>
      <c r="H116" s="86" t="s">
        <v>131</v>
      </c>
      <c r="I116" s="83">
        <v>6236.5842000000002</v>
      </c>
      <c r="J116" s="85">
        <v>9900</v>
      </c>
      <c r="K116" s="73"/>
      <c r="L116" s="83">
        <v>617.42183580000005</v>
      </c>
      <c r="M116" s="84">
        <v>1.55914605E-3</v>
      </c>
      <c r="N116" s="84">
        <f t="shared" si="1"/>
        <v>1.6197095168400131E-3</v>
      </c>
      <c r="O116" s="84">
        <f>L116/'סכום נכסי הקרן'!$C$42</f>
        <v>1.021486604160367E-4</v>
      </c>
    </row>
    <row r="117" spans="2:15">
      <c r="B117" s="76" t="s">
        <v>1208</v>
      </c>
      <c r="C117" s="73" t="s">
        <v>1209</v>
      </c>
      <c r="D117" s="86" t="s">
        <v>119</v>
      </c>
      <c r="E117" s="86" t="s">
        <v>285</v>
      </c>
      <c r="F117" s="73" t="s">
        <v>1210</v>
      </c>
      <c r="G117" s="86" t="s">
        <v>126</v>
      </c>
      <c r="H117" s="86" t="s">
        <v>131</v>
      </c>
      <c r="I117" s="83">
        <v>23758.416000000001</v>
      </c>
      <c r="J117" s="85">
        <v>628.1</v>
      </c>
      <c r="K117" s="73"/>
      <c r="L117" s="83">
        <v>149.22661089600001</v>
      </c>
      <c r="M117" s="84">
        <v>4.2041092386753019E-4</v>
      </c>
      <c r="N117" s="84">
        <f t="shared" si="1"/>
        <v>3.9147264936112062E-4</v>
      </c>
      <c r="O117" s="84">
        <f>L117/'סכום נכסי הקרן'!$C$42</f>
        <v>2.4688628612722522E-5</v>
      </c>
    </row>
    <row r="118" spans="2:15">
      <c r="B118" s="76" t="s">
        <v>1211</v>
      </c>
      <c r="C118" s="73" t="s">
        <v>1212</v>
      </c>
      <c r="D118" s="86" t="s">
        <v>119</v>
      </c>
      <c r="E118" s="86" t="s">
        <v>285</v>
      </c>
      <c r="F118" s="73" t="s">
        <v>1213</v>
      </c>
      <c r="G118" s="86" t="s">
        <v>522</v>
      </c>
      <c r="H118" s="86" t="s">
        <v>131</v>
      </c>
      <c r="I118" s="83">
        <v>1918.1852120000001</v>
      </c>
      <c r="J118" s="85">
        <v>5349</v>
      </c>
      <c r="K118" s="73"/>
      <c r="L118" s="83">
        <v>102.603727014</v>
      </c>
      <c r="M118" s="84">
        <v>1.4928330402562943E-4</v>
      </c>
      <c r="N118" s="84">
        <f t="shared" si="1"/>
        <v>2.6916481321477505E-4</v>
      </c>
      <c r="O118" s="84">
        <f>L118/'סכום נכסי הקרן'!$C$42</f>
        <v>1.6975158085545664E-5</v>
      </c>
    </row>
    <row r="119" spans="2:15">
      <c r="B119" s="76" t="s">
        <v>1214</v>
      </c>
      <c r="C119" s="73" t="s">
        <v>1215</v>
      </c>
      <c r="D119" s="86" t="s">
        <v>119</v>
      </c>
      <c r="E119" s="86" t="s">
        <v>285</v>
      </c>
      <c r="F119" s="73" t="s">
        <v>1216</v>
      </c>
      <c r="G119" s="86" t="s">
        <v>1217</v>
      </c>
      <c r="H119" s="86" t="s">
        <v>131</v>
      </c>
      <c r="I119" s="83">
        <v>21650.321848999996</v>
      </c>
      <c r="J119" s="85">
        <v>284.8</v>
      </c>
      <c r="K119" s="73"/>
      <c r="L119" s="83">
        <v>61.660116665000004</v>
      </c>
      <c r="M119" s="84">
        <v>1.1146551678352264E-3</v>
      </c>
      <c r="N119" s="84">
        <f t="shared" si="1"/>
        <v>1.6175566198166843E-4</v>
      </c>
      <c r="O119" s="84">
        <f>L119/'סכום נכסי הקרן'!$C$42</f>
        <v>1.0201288573257632E-5</v>
      </c>
    </row>
    <row r="120" spans="2:15">
      <c r="B120" s="76" t="s">
        <v>1218</v>
      </c>
      <c r="C120" s="73" t="s">
        <v>1219</v>
      </c>
      <c r="D120" s="86" t="s">
        <v>119</v>
      </c>
      <c r="E120" s="86" t="s">
        <v>285</v>
      </c>
      <c r="F120" s="73" t="s">
        <v>1220</v>
      </c>
      <c r="G120" s="86" t="s">
        <v>154</v>
      </c>
      <c r="H120" s="86" t="s">
        <v>131</v>
      </c>
      <c r="I120" s="83">
        <v>1729.7116779999999</v>
      </c>
      <c r="J120" s="85">
        <v>2845</v>
      </c>
      <c r="K120" s="73"/>
      <c r="L120" s="83">
        <v>49.210297245</v>
      </c>
      <c r="M120" s="84">
        <v>1.707725733812603E-4</v>
      </c>
      <c r="N120" s="84">
        <f t="shared" si="1"/>
        <v>1.2909550999435574E-4</v>
      </c>
      <c r="O120" s="84">
        <f>L120/'סכום נכסי הקרן'!$C$42</f>
        <v>8.1415422176290491E-6</v>
      </c>
    </row>
    <row r="121" spans="2:15">
      <c r="B121" s="76" t="s">
        <v>1221</v>
      </c>
      <c r="C121" s="73" t="s">
        <v>1222</v>
      </c>
      <c r="D121" s="86" t="s">
        <v>119</v>
      </c>
      <c r="E121" s="86" t="s">
        <v>285</v>
      </c>
      <c r="F121" s="73" t="s">
        <v>1223</v>
      </c>
      <c r="G121" s="86" t="s">
        <v>1198</v>
      </c>
      <c r="H121" s="86" t="s">
        <v>131</v>
      </c>
      <c r="I121" s="83">
        <v>12994.464477</v>
      </c>
      <c r="J121" s="85">
        <v>492.5</v>
      </c>
      <c r="K121" s="73"/>
      <c r="L121" s="83">
        <v>63.997737508</v>
      </c>
      <c r="M121" s="84">
        <v>2.5027441234754417E-4</v>
      </c>
      <c r="N121" s="84">
        <f t="shared" si="1"/>
        <v>1.6788804426332964E-4</v>
      </c>
      <c r="O121" s="84">
        <f>L121/'סכום נכסי הקרן'!$C$42</f>
        <v>1.0588033621501124E-5</v>
      </c>
    </row>
    <row r="122" spans="2:15">
      <c r="B122" s="76" t="s">
        <v>1224</v>
      </c>
      <c r="C122" s="73" t="s">
        <v>1225</v>
      </c>
      <c r="D122" s="86" t="s">
        <v>119</v>
      </c>
      <c r="E122" s="86" t="s">
        <v>285</v>
      </c>
      <c r="F122" s="73" t="s">
        <v>1226</v>
      </c>
      <c r="G122" s="86" t="s">
        <v>458</v>
      </c>
      <c r="H122" s="86" t="s">
        <v>131</v>
      </c>
      <c r="I122" s="83">
        <v>13622.075900999998</v>
      </c>
      <c r="J122" s="85">
        <v>2258</v>
      </c>
      <c r="K122" s="73"/>
      <c r="L122" s="83">
        <v>307.58647384599999</v>
      </c>
      <c r="M122" s="84">
        <v>4.8661091216211142E-4</v>
      </c>
      <c r="N122" s="84">
        <f t="shared" si="1"/>
        <v>8.0690495549789543E-4</v>
      </c>
      <c r="O122" s="84">
        <f>L122/'סכום נכסי הקרן'!$C$42</f>
        <v>5.088829782761176E-5</v>
      </c>
    </row>
    <row r="123" spans="2:15">
      <c r="B123" s="76" t="s">
        <v>1227</v>
      </c>
      <c r="C123" s="73" t="s">
        <v>1228</v>
      </c>
      <c r="D123" s="86" t="s">
        <v>119</v>
      </c>
      <c r="E123" s="86" t="s">
        <v>285</v>
      </c>
      <c r="F123" s="73" t="s">
        <v>1229</v>
      </c>
      <c r="G123" s="86" t="s">
        <v>127</v>
      </c>
      <c r="H123" s="86" t="s">
        <v>131</v>
      </c>
      <c r="I123" s="83">
        <v>7272.0155670000004</v>
      </c>
      <c r="J123" s="85">
        <v>1997</v>
      </c>
      <c r="K123" s="73"/>
      <c r="L123" s="83">
        <v>145.22215086600002</v>
      </c>
      <c r="M123" s="84">
        <v>1.1009189545531273E-3</v>
      </c>
      <c r="N123" s="84">
        <f t="shared" si="1"/>
        <v>3.8096757544841652E-4</v>
      </c>
      <c r="O123" s="84">
        <f>L123/'סכום נכסי הקרן'!$C$42</f>
        <v>2.4026115232022194E-5</v>
      </c>
    </row>
    <row r="124" spans="2:15">
      <c r="B124" s="76" t="s">
        <v>1230</v>
      </c>
      <c r="C124" s="73" t="s">
        <v>1231</v>
      </c>
      <c r="D124" s="86" t="s">
        <v>119</v>
      </c>
      <c r="E124" s="86" t="s">
        <v>285</v>
      </c>
      <c r="F124" s="73" t="s">
        <v>1232</v>
      </c>
      <c r="G124" s="86" t="s">
        <v>458</v>
      </c>
      <c r="H124" s="86" t="s">
        <v>131</v>
      </c>
      <c r="I124" s="83">
        <v>3170.3434240000001</v>
      </c>
      <c r="J124" s="85">
        <v>14640</v>
      </c>
      <c r="K124" s="73"/>
      <c r="L124" s="83">
        <v>464.13827718700009</v>
      </c>
      <c r="M124" s="84">
        <v>6.2642455128557241E-4</v>
      </c>
      <c r="N124" s="84">
        <f t="shared" si="1"/>
        <v>1.217594100337311E-3</v>
      </c>
      <c r="O124" s="84">
        <f>L124/'סכום נכסי הקרן'!$C$42</f>
        <v>7.6788834656338508E-5</v>
      </c>
    </row>
    <row r="125" spans="2:15">
      <c r="B125" s="76" t="s">
        <v>1233</v>
      </c>
      <c r="C125" s="73" t="s">
        <v>1234</v>
      </c>
      <c r="D125" s="86" t="s">
        <v>119</v>
      </c>
      <c r="E125" s="86" t="s">
        <v>285</v>
      </c>
      <c r="F125" s="73" t="s">
        <v>1235</v>
      </c>
      <c r="G125" s="86" t="s">
        <v>1236</v>
      </c>
      <c r="H125" s="86" t="s">
        <v>131</v>
      </c>
      <c r="I125" s="83">
        <v>9764.095217</v>
      </c>
      <c r="J125" s="85">
        <v>503</v>
      </c>
      <c r="K125" s="73"/>
      <c r="L125" s="83">
        <v>49.113398941</v>
      </c>
      <c r="M125" s="84">
        <v>3.3191983965885337E-4</v>
      </c>
      <c r="N125" s="84">
        <f t="shared" si="1"/>
        <v>1.2884131246512339E-4</v>
      </c>
      <c r="O125" s="84">
        <f>L125/'סכום נכסי הקרן'!$C$42</f>
        <v>8.1255109868298325E-6</v>
      </c>
    </row>
    <row r="126" spans="2:15">
      <c r="B126" s="76" t="s">
        <v>1237</v>
      </c>
      <c r="C126" s="73" t="s">
        <v>1238</v>
      </c>
      <c r="D126" s="86" t="s">
        <v>119</v>
      </c>
      <c r="E126" s="86" t="s">
        <v>285</v>
      </c>
      <c r="F126" s="73" t="s">
        <v>1239</v>
      </c>
      <c r="G126" s="86" t="s">
        <v>522</v>
      </c>
      <c r="H126" s="86" t="s">
        <v>131</v>
      </c>
      <c r="I126" s="83">
        <v>19798.68</v>
      </c>
      <c r="J126" s="85">
        <v>1292</v>
      </c>
      <c r="K126" s="73"/>
      <c r="L126" s="83">
        <v>255.79894560000002</v>
      </c>
      <c r="M126" s="84">
        <v>4.3455665089179386E-4</v>
      </c>
      <c r="N126" s="84">
        <f t="shared" si="1"/>
        <v>6.7104848348799003E-4</v>
      </c>
      <c r="O126" s="84">
        <f>L126/'סכום נכסי הקרן'!$C$42</f>
        <v>4.2320368528946422E-5</v>
      </c>
    </row>
    <row r="127" spans="2:15">
      <c r="B127" s="76" t="s">
        <v>1240</v>
      </c>
      <c r="C127" s="73" t="s">
        <v>1241</v>
      </c>
      <c r="D127" s="86" t="s">
        <v>119</v>
      </c>
      <c r="E127" s="86" t="s">
        <v>285</v>
      </c>
      <c r="F127" s="73" t="s">
        <v>1242</v>
      </c>
      <c r="G127" s="86" t="s">
        <v>1106</v>
      </c>
      <c r="H127" s="86" t="s">
        <v>131</v>
      </c>
      <c r="I127" s="83">
        <v>20061.180799000002</v>
      </c>
      <c r="J127" s="85">
        <v>111.5</v>
      </c>
      <c r="K127" s="73"/>
      <c r="L127" s="83">
        <v>22.36821664</v>
      </c>
      <c r="M127" s="84">
        <v>2.0460000008974946E-4</v>
      </c>
      <c r="N127" s="84">
        <f t="shared" si="1"/>
        <v>5.8679514176241472E-5</v>
      </c>
      <c r="O127" s="84">
        <f>L127/'סכום נכסי הקרן'!$C$42</f>
        <v>3.7006844157222814E-6</v>
      </c>
    </row>
    <row r="128" spans="2:15">
      <c r="B128" s="76" t="s">
        <v>1243</v>
      </c>
      <c r="C128" s="73" t="s">
        <v>1244</v>
      </c>
      <c r="D128" s="86" t="s">
        <v>119</v>
      </c>
      <c r="E128" s="86" t="s">
        <v>285</v>
      </c>
      <c r="F128" s="73" t="s">
        <v>1245</v>
      </c>
      <c r="G128" s="86" t="s">
        <v>1236</v>
      </c>
      <c r="H128" s="86" t="s">
        <v>131</v>
      </c>
      <c r="I128" s="83">
        <v>21784.071832000001</v>
      </c>
      <c r="J128" s="85">
        <v>4395</v>
      </c>
      <c r="K128" s="73"/>
      <c r="L128" s="83">
        <v>957.40995700399992</v>
      </c>
      <c r="M128" s="84">
        <v>8.8085040731514263E-4</v>
      </c>
      <c r="N128" s="84">
        <f t="shared" si="1"/>
        <v>2.5116151210743528E-3</v>
      </c>
      <c r="O128" s="84">
        <f>L128/'סכום נכסי הקרן'!$C$42</f>
        <v>1.58397612307015E-4</v>
      </c>
    </row>
    <row r="129" spans="2:15">
      <c r="B129" s="76" t="s">
        <v>1246</v>
      </c>
      <c r="C129" s="73" t="s">
        <v>1247</v>
      </c>
      <c r="D129" s="86" t="s">
        <v>119</v>
      </c>
      <c r="E129" s="86" t="s">
        <v>285</v>
      </c>
      <c r="F129" s="73" t="s">
        <v>1248</v>
      </c>
      <c r="G129" s="86" t="s">
        <v>595</v>
      </c>
      <c r="H129" s="86" t="s">
        <v>131</v>
      </c>
      <c r="I129" s="83">
        <v>6020.085634</v>
      </c>
      <c r="J129" s="85">
        <v>7824</v>
      </c>
      <c r="K129" s="73"/>
      <c r="L129" s="83">
        <v>471.01150001999997</v>
      </c>
      <c r="M129" s="84">
        <v>6.8028017132420299E-4</v>
      </c>
      <c r="N129" s="84">
        <f t="shared" si="1"/>
        <v>1.2356249243031451E-3</v>
      </c>
      <c r="O129" s="84">
        <f>L129/'סכום נכסי הקרן'!$C$42</f>
        <v>7.7925967268796482E-5</v>
      </c>
    </row>
    <row r="130" spans="2:15">
      <c r="B130" s="76" t="s">
        <v>1249</v>
      </c>
      <c r="C130" s="73" t="s">
        <v>1250</v>
      </c>
      <c r="D130" s="86" t="s">
        <v>119</v>
      </c>
      <c r="E130" s="86" t="s">
        <v>285</v>
      </c>
      <c r="F130" s="73" t="s">
        <v>1251</v>
      </c>
      <c r="G130" s="86" t="s">
        <v>126</v>
      </c>
      <c r="H130" s="86" t="s">
        <v>131</v>
      </c>
      <c r="I130" s="83">
        <v>81966.535199999998</v>
      </c>
      <c r="J130" s="85">
        <v>232.9</v>
      </c>
      <c r="K130" s="73"/>
      <c r="L130" s="83">
        <v>190.900060481</v>
      </c>
      <c r="M130" s="84">
        <v>5.473805740666874E-4</v>
      </c>
      <c r="N130" s="84">
        <f t="shared" si="1"/>
        <v>5.0079641955936432E-4</v>
      </c>
      <c r="O130" s="84">
        <f>L130/'סכום נכסי הקרן'!$C$42</f>
        <v>3.1583245555622337E-5</v>
      </c>
    </row>
    <row r="131" spans="2:15">
      <c r="B131" s="76" t="s">
        <v>1252</v>
      </c>
      <c r="C131" s="73" t="s">
        <v>1253</v>
      </c>
      <c r="D131" s="86" t="s">
        <v>119</v>
      </c>
      <c r="E131" s="86" t="s">
        <v>285</v>
      </c>
      <c r="F131" s="73" t="s">
        <v>1254</v>
      </c>
      <c r="G131" s="86" t="s">
        <v>154</v>
      </c>
      <c r="H131" s="86" t="s">
        <v>131</v>
      </c>
      <c r="I131" s="83">
        <v>9569.9410449999996</v>
      </c>
      <c r="J131" s="85">
        <v>479.4</v>
      </c>
      <c r="K131" s="73"/>
      <c r="L131" s="83">
        <v>45.878297401000005</v>
      </c>
      <c r="M131" s="84">
        <v>6.2860954620088576E-4</v>
      </c>
      <c r="N131" s="84">
        <f t="shared" si="1"/>
        <v>1.2035453009291858E-4</v>
      </c>
      <c r="O131" s="84">
        <f>L131/'סכום נכסי הקרן'!$C$42</f>
        <v>7.5902832552212246E-6</v>
      </c>
    </row>
    <row r="132" spans="2:15">
      <c r="B132" s="76" t="s">
        <v>1255</v>
      </c>
      <c r="C132" s="73" t="s">
        <v>1256</v>
      </c>
      <c r="D132" s="86" t="s">
        <v>119</v>
      </c>
      <c r="E132" s="86" t="s">
        <v>285</v>
      </c>
      <c r="F132" s="73" t="s">
        <v>1257</v>
      </c>
      <c r="G132" s="86" t="s">
        <v>127</v>
      </c>
      <c r="H132" s="86" t="s">
        <v>131</v>
      </c>
      <c r="I132" s="83">
        <v>77214.851999999999</v>
      </c>
      <c r="J132" s="85">
        <v>429.8</v>
      </c>
      <c r="K132" s="73"/>
      <c r="L132" s="83">
        <v>331.86943389599998</v>
      </c>
      <c r="M132" s="84">
        <v>9.6841076046069675E-4</v>
      </c>
      <c r="N132" s="84">
        <f t="shared" si="1"/>
        <v>8.706074992199988E-4</v>
      </c>
      <c r="O132" s="84">
        <f>L132/'סכום נכסי הקרן'!$C$42</f>
        <v>5.4905764810828604E-5</v>
      </c>
    </row>
    <row r="133" spans="2:15">
      <c r="B133" s="76" t="s">
        <v>1258</v>
      </c>
      <c r="C133" s="73" t="s">
        <v>1259</v>
      </c>
      <c r="D133" s="86" t="s">
        <v>119</v>
      </c>
      <c r="E133" s="86" t="s">
        <v>285</v>
      </c>
      <c r="F133" s="73" t="s">
        <v>1260</v>
      </c>
      <c r="G133" s="86" t="s">
        <v>154</v>
      </c>
      <c r="H133" s="86" t="s">
        <v>131</v>
      </c>
      <c r="I133" s="83">
        <v>79893.801491000006</v>
      </c>
      <c r="J133" s="85">
        <v>174.8</v>
      </c>
      <c r="K133" s="73"/>
      <c r="L133" s="83">
        <v>139.65436498700001</v>
      </c>
      <c r="M133" s="84">
        <v>7.3866636994752999E-4</v>
      </c>
      <c r="N133" s="84">
        <f t="shared" si="1"/>
        <v>3.6636136093988887E-4</v>
      </c>
      <c r="O133" s="84">
        <f>L133/'סכום נכסי הקרן'!$C$42</f>
        <v>2.3104959166515938E-5</v>
      </c>
    </row>
    <row r="134" spans="2:15">
      <c r="B134" s="76" t="s">
        <v>1261</v>
      </c>
      <c r="C134" s="73" t="s">
        <v>1262</v>
      </c>
      <c r="D134" s="86" t="s">
        <v>119</v>
      </c>
      <c r="E134" s="86" t="s">
        <v>285</v>
      </c>
      <c r="F134" s="73" t="s">
        <v>1263</v>
      </c>
      <c r="G134" s="86" t="s">
        <v>402</v>
      </c>
      <c r="H134" s="86" t="s">
        <v>131</v>
      </c>
      <c r="I134" s="83">
        <v>26794.392513999999</v>
      </c>
      <c r="J134" s="85">
        <v>934</v>
      </c>
      <c r="K134" s="73"/>
      <c r="L134" s="83">
        <v>250.25962626399996</v>
      </c>
      <c r="M134" s="84">
        <v>7.827330952547742E-4</v>
      </c>
      <c r="N134" s="84">
        <f t="shared" si="1"/>
        <v>6.565169464980324E-4</v>
      </c>
      <c r="O134" s="84">
        <f>L134/'סכום נכסי הקרן'!$C$42</f>
        <v>4.1403922078593889E-5</v>
      </c>
    </row>
    <row r="135" spans="2:15">
      <c r="B135" s="76" t="s">
        <v>1264</v>
      </c>
      <c r="C135" s="73" t="s">
        <v>1265</v>
      </c>
      <c r="D135" s="86" t="s">
        <v>119</v>
      </c>
      <c r="E135" s="86" t="s">
        <v>285</v>
      </c>
      <c r="F135" s="73" t="s">
        <v>1266</v>
      </c>
      <c r="G135" s="86" t="s">
        <v>156</v>
      </c>
      <c r="H135" s="86" t="s">
        <v>131</v>
      </c>
      <c r="I135" s="83">
        <v>6647.307816999999</v>
      </c>
      <c r="J135" s="85">
        <v>2186</v>
      </c>
      <c r="K135" s="73"/>
      <c r="L135" s="83">
        <v>145.31014887100002</v>
      </c>
      <c r="M135" s="84">
        <v>5.6602043956983407E-4</v>
      </c>
      <c r="N135" s="84">
        <f t="shared" si="1"/>
        <v>3.8119842443673708E-4</v>
      </c>
      <c r="O135" s="84">
        <f>L135/'סכום נכסי הקרן'!$C$42</f>
        <v>2.404067396287496E-5</v>
      </c>
    </row>
    <row r="136" spans="2:15">
      <c r="B136" s="76" t="s">
        <v>1267</v>
      </c>
      <c r="C136" s="73" t="s">
        <v>1268</v>
      </c>
      <c r="D136" s="86" t="s">
        <v>119</v>
      </c>
      <c r="E136" s="86" t="s">
        <v>285</v>
      </c>
      <c r="F136" s="73" t="s">
        <v>554</v>
      </c>
      <c r="G136" s="86" t="s">
        <v>128</v>
      </c>
      <c r="H136" s="86" t="s">
        <v>131</v>
      </c>
      <c r="I136" s="83">
        <v>31561.263875000001</v>
      </c>
      <c r="J136" s="85">
        <v>1011</v>
      </c>
      <c r="K136" s="73"/>
      <c r="L136" s="83">
        <v>319.084377781</v>
      </c>
      <c r="M136" s="84">
        <v>4.6348423382589241E-4</v>
      </c>
      <c r="N136" s="84">
        <f t="shared" si="1"/>
        <v>8.3706790625116996E-4</v>
      </c>
      <c r="O136" s="84">
        <f>L136/'סכום נכסי הקרן'!$C$42</f>
        <v>5.2790555597667335E-5</v>
      </c>
    </row>
    <row r="137" spans="2:15">
      <c r="B137" s="76" t="s">
        <v>1269</v>
      </c>
      <c r="C137" s="73" t="s">
        <v>1270</v>
      </c>
      <c r="D137" s="86" t="s">
        <v>119</v>
      </c>
      <c r="E137" s="86" t="s">
        <v>285</v>
      </c>
      <c r="F137" s="73" t="s">
        <v>1271</v>
      </c>
      <c r="G137" s="86" t="s">
        <v>402</v>
      </c>
      <c r="H137" s="86" t="s">
        <v>131</v>
      </c>
      <c r="I137" s="83">
        <v>16728.389800000001</v>
      </c>
      <c r="J137" s="85">
        <v>785.9</v>
      </c>
      <c r="K137" s="73"/>
      <c r="L137" s="83">
        <v>131.46841542599998</v>
      </c>
      <c r="M137" s="84">
        <v>1.1020188781553763E-3</v>
      </c>
      <c r="N137" s="84">
        <f t="shared" si="1"/>
        <v>3.4488680393601415E-4</v>
      </c>
      <c r="O137" s="84">
        <f>L137/'סכום נכסי הקרן'!$C$42</f>
        <v>2.1750643958654938E-5</v>
      </c>
    </row>
    <row r="138" spans="2:15">
      <c r="B138" s="76" t="s">
        <v>1272</v>
      </c>
      <c r="C138" s="73" t="s">
        <v>1273</v>
      </c>
      <c r="D138" s="86" t="s">
        <v>119</v>
      </c>
      <c r="E138" s="86" t="s">
        <v>285</v>
      </c>
      <c r="F138" s="73" t="s">
        <v>1274</v>
      </c>
      <c r="G138" s="86" t="s">
        <v>154</v>
      </c>
      <c r="H138" s="86" t="s">
        <v>131</v>
      </c>
      <c r="I138" s="83">
        <v>20121.398484000001</v>
      </c>
      <c r="J138" s="85">
        <v>617.79999999999995</v>
      </c>
      <c r="K138" s="73"/>
      <c r="L138" s="83">
        <v>124.309999834</v>
      </c>
      <c r="M138" s="84">
        <v>1.0247667943631559E-3</v>
      </c>
      <c r="N138" s="84">
        <f t="shared" si="1"/>
        <v>3.2610782141940923E-4</v>
      </c>
      <c r="O138" s="84">
        <f>L138/'סכום נכסי הקרן'!$C$42</f>
        <v>2.0566327951307037E-5</v>
      </c>
    </row>
    <row r="139" spans="2:15">
      <c r="B139" s="76" t="s">
        <v>1275</v>
      </c>
      <c r="C139" s="73" t="s">
        <v>1276</v>
      </c>
      <c r="D139" s="86" t="s">
        <v>119</v>
      </c>
      <c r="E139" s="86" t="s">
        <v>285</v>
      </c>
      <c r="F139" s="73" t="s">
        <v>1277</v>
      </c>
      <c r="G139" s="86" t="s">
        <v>1106</v>
      </c>
      <c r="H139" s="86" t="s">
        <v>131</v>
      </c>
      <c r="I139" s="83">
        <v>83295.957165999993</v>
      </c>
      <c r="J139" s="85">
        <v>41.8</v>
      </c>
      <c r="K139" s="73"/>
      <c r="L139" s="83">
        <v>34.817710076000004</v>
      </c>
      <c r="M139" s="84">
        <v>9.1578758609576984E-4</v>
      </c>
      <c r="N139" s="84">
        <f t="shared" si="1"/>
        <v>9.1338810995569283E-5</v>
      </c>
      <c r="O139" s="84">
        <f>L139/'סכום נכסי הקרן'!$C$42</f>
        <v>5.7603768392950371E-6</v>
      </c>
    </row>
    <row r="140" spans="2:15">
      <c r="B140" s="76" t="s">
        <v>1278</v>
      </c>
      <c r="C140" s="73" t="s">
        <v>1279</v>
      </c>
      <c r="D140" s="86" t="s">
        <v>119</v>
      </c>
      <c r="E140" s="86" t="s">
        <v>285</v>
      </c>
      <c r="F140" s="73" t="s">
        <v>1280</v>
      </c>
      <c r="G140" s="86" t="s">
        <v>396</v>
      </c>
      <c r="H140" s="86" t="s">
        <v>131</v>
      </c>
      <c r="I140" s="83">
        <v>50043.074272999998</v>
      </c>
      <c r="J140" s="85">
        <v>87.1</v>
      </c>
      <c r="K140" s="73"/>
      <c r="L140" s="83">
        <v>43.587517661999996</v>
      </c>
      <c r="M140" s="84">
        <v>2.862056896094495E-4</v>
      </c>
      <c r="N140" s="84">
        <f t="shared" ref="N140:N198" si="2">IFERROR(L140/$L$11,0)</f>
        <v>1.1434502811371664E-4</v>
      </c>
      <c r="O140" s="84">
        <f>L140/'סכום נכסי הקרן'!$C$42</f>
        <v>7.2112877806866176E-6</v>
      </c>
    </row>
    <row r="141" spans="2:15">
      <c r="B141" s="76" t="s">
        <v>1281</v>
      </c>
      <c r="C141" s="73" t="s">
        <v>1282</v>
      </c>
      <c r="D141" s="86" t="s">
        <v>119</v>
      </c>
      <c r="E141" s="86" t="s">
        <v>285</v>
      </c>
      <c r="F141" s="73" t="s">
        <v>1283</v>
      </c>
      <c r="G141" s="86" t="s">
        <v>532</v>
      </c>
      <c r="H141" s="86" t="s">
        <v>131</v>
      </c>
      <c r="I141" s="83">
        <v>11604.451818</v>
      </c>
      <c r="J141" s="85">
        <v>1998</v>
      </c>
      <c r="K141" s="73"/>
      <c r="L141" s="83">
        <v>231.85694733</v>
      </c>
      <c r="M141" s="84">
        <v>8.15245352881974E-4</v>
      </c>
      <c r="N141" s="84">
        <f t="shared" si="2"/>
        <v>6.0824039961152694E-4</v>
      </c>
      <c r="O141" s="84">
        <f>L141/'סכום נכסי הקרן'!$C$42</f>
        <v>3.8359311583503725E-5</v>
      </c>
    </row>
    <row r="142" spans="2:15">
      <c r="B142" s="76" t="s">
        <v>1284</v>
      </c>
      <c r="C142" s="73" t="s">
        <v>1285</v>
      </c>
      <c r="D142" s="86" t="s">
        <v>119</v>
      </c>
      <c r="E142" s="86" t="s">
        <v>285</v>
      </c>
      <c r="F142" s="73" t="s">
        <v>1286</v>
      </c>
      <c r="G142" s="86" t="s">
        <v>1287</v>
      </c>
      <c r="H142" s="86" t="s">
        <v>131</v>
      </c>
      <c r="I142" s="83">
        <v>71080.240900999997</v>
      </c>
      <c r="J142" s="85">
        <v>567.5</v>
      </c>
      <c r="K142" s="73"/>
      <c r="L142" s="83">
        <v>403.380367165</v>
      </c>
      <c r="M142" s="84">
        <v>7.5537456962764774E-4</v>
      </c>
      <c r="N142" s="84">
        <f t="shared" si="2"/>
        <v>1.0582052362255782E-3</v>
      </c>
      <c r="O142" s="84">
        <f>L142/'סכום נכסי הקרן'!$C$42</f>
        <v>6.6736810645260601E-5</v>
      </c>
    </row>
    <row r="143" spans="2:15">
      <c r="B143" s="76" t="s">
        <v>1288</v>
      </c>
      <c r="C143" s="73" t="s">
        <v>1289</v>
      </c>
      <c r="D143" s="86" t="s">
        <v>119</v>
      </c>
      <c r="E143" s="86" t="s">
        <v>285</v>
      </c>
      <c r="F143" s="73" t="s">
        <v>1290</v>
      </c>
      <c r="G143" s="86" t="s">
        <v>595</v>
      </c>
      <c r="H143" s="86" t="s">
        <v>131</v>
      </c>
      <c r="I143" s="83">
        <v>10031.439763</v>
      </c>
      <c r="J143" s="85">
        <v>194.8</v>
      </c>
      <c r="K143" s="73"/>
      <c r="L143" s="83">
        <v>19.541244692999999</v>
      </c>
      <c r="M143" s="84">
        <v>1.3638349323056469E-4</v>
      </c>
      <c r="N143" s="84">
        <f t="shared" si="2"/>
        <v>5.1263395890656791E-5</v>
      </c>
      <c r="O143" s="84">
        <f>L143/'סכום נכסי הקרן'!$C$42</f>
        <v>3.2329792250796454E-6</v>
      </c>
    </row>
    <row r="144" spans="2:15">
      <c r="B144" s="76" t="s">
        <v>1291</v>
      </c>
      <c r="C144" s="73" t="s">
        <v>1292</v>
      </c>
      <c r="D144" s="86" t="s">
        <v>119</v>
      </c>
      <c r="E144" s="86" t="s">
        <v>285</v>
      </c>
      <c r="F144" s="73" t="s">
        <v>1293</v>
      </c>
      <c r="G144" s="86" t="s">
        <v>522</v>
      </c>
      <c r="H144" s="86" t="s">
        <v>131</v>
      </c>
      <c r="I144" s="83">
        <v>22661.826510999999</v>
      </c>
      <c r="J144" s="85">
        <v>477.5</v>
      </c>
      <c r="K144" s="73"/>
      <c r="L144" s="83">
        <v>108.21022158900001</v>
      </c>
      <c r="M144" s="84">
        <v>3.1159510914031556E-4</v>
      </c>
      <c r="N144" s="84">
        <f t="shared" si="2"/>
        <v>2.8387257392666049E-4</v>
      </c>
      <c r="O144" s="84">
        <f>L144/'סכום נכסי הקרן'!$C$42</f>
        <v>1.7902718267676214E-5</v>
      </c>
    </row>
    <row r="145" spans="2:15">
      <c r="B145" s="76" t="s">
        <v>1294</v>
      </c>
      <c r="C145" s="73" t="s">
        <v>1295</v>
      </c>
      <c r="D145" s="86" t="s">
        <v>119</v>
      </c>
      <c r="E145" s="86" t="s">
        <v>285</v>
      </c>
      <c r="F145" s="73" t="s">
        <v>1296</v>
      </c>
      <c r="G145" s="86" t="s">
        <v>396</v>
      </c>
      <c r="H145" s="86" t="s">
        <v>131</v>
      </c>
      <c r="I145" s="83">
        <v>33277.918323999998</v>
      </c>
      <c r="J145" s="85">
        <v>517.5</v>
      </c>
      <c r="K145" s="73"/>
      <c r="L145" s="83">
        <v>172.21322732800002</v>
      </c>
      <c r="M145" s="84">
        <v>2.6846569232694481E-4</v>
      </c>
      <c r="N145" s="84">
        <f t="shared" si="2"/>
        <v>4.5177443856917474E-4</v>
      </c>
      <c r="O145" s="84">
        <f>L145/'סכום נכסי הקרן'!$C$42</f>
        <v>2.8491623485723186E-5</v>
      </c>
    </row>
    <row r="146" spans="2:15">
      <c r="B146" s="76" t="s">
        <v>1297</v>
      </c>
      <c r="C146" s="73" t="s">
        <v>1298</v>
      </c>
      <c r="D146" s="86" t="s">
        <v>119</v>
      </c>
      <c r="E146" s="86" t="s">
        <v>285</v>
      </c>
      <c r="F146" s="73" t="s">
        <v>1299</v>
      </c>
      <c r="G146" s="86" t="s">
        <v>507</v>
      </c>
      <c r="H146" s="86" t="s">
        <v>131</v>
      </c>
      <c r="I146" s="83">
        <v>7983.3425420000012</v>
      </c>
      <c r="J146" s="85">
        <v>9226</v>
      </c>
      <c r="K146" s="73"/>
      <c r="L146" s="83">
        <v>736.54318289499997</v>
      </c>
      <c r="M146" s="84">
        <v>1.3463145805700893E-4</v>
      </c>
      <c r="N146" s="84">
        <f t="shared" si="2"/>
        <v>1.9322057201830269E-3</v>
      </c>
      <c r="O146" s="84">
        <f>L146/'סכום נכסי הקרן'!$C$42</f>
        <v>1.2185655755728644E-4</v>
      </c>
    </row>
    <row r="147" spans="2:15">
      <c r="B147" s="76" t="s">
        <v>1300</v>
      </c>
      <c r="C147" s="73" t="s">
        <v>1301</v>
      </c>
      <c r="D147" s="86" t="s">
        <v>119</v>
      </c>
      <c r="E147" s="86" t="s">
        <v>285</v>
      </c>
      <c r="F147" s="73" t="s">
        <v>1302</v>
      </c>
      <c r="G147" s="86" t="s">
        <v>127</v>
      </c>
      <c r="H147" s="86" t="s">
        <v>131</v>
      </c>
      <c r="I147" s="83">
        <v>11614.073977</v>
      </c>
      <c r="J147" s="85">
        <v>1431</v>
      </c>
      <c r="K147" s="73"/>
      <c r="L147" s="83">
        <v>166.19739860799999</v>
      </c>
      <c r="M147" s="84">
        <v>1.0077570924336614E-3</v>
      </c>
      <c r="N147" s="84">
        <f t="shared" si="2"/>
        <v>4.3599285381709315E-4</v>
      </c>
      <c r="O147" s="84">
        <f>L147/'סכום נכסי הקרן'!$C$42</f>
        <v>2.7496341476877322E-5</v>
      </c>
    </row>
    <row r="148" spans="2:15">
      <c r="B148" s="76" t="s">
        <v>1303</v>
      </c>
      <c r="C148" s="73" t="s">
        <v>1304</v>
      </c>
      <c r="D148" s="86" t="s">
        <v>119</v>
      </c>
      <c r="E148" s="86" t="s">
        <v>285</v>
      </c>
      <c r="F148" s="73" t="s">
        <v>1305</v>
      </c>
      <c r="G148" s="86" t="s">
        <v>486</v>
      </c>
      <c r="H148" s="86" t="s">
        <v>131</v>
      </c>
      <c r="I148" s="83">
        <v>4871.7621939999999</v>
      </c>
      <c r="J148" s="85">
        <v>27470</v>
      </c>
      <c r="K148" s="73"/>
      <c r="L148" s="83">
        <v>1338.2730747469998</v>
      </c>
      <c r="M148" s="84">
        <v>1.3346591614906832E-3</v>
      </c>
      <c r="N148" s="84">
        <f t="shared" si="2"/>
        <v>3.5107498789540888E-3</v>
      </c>
      <c r="O148" s="84">
        <f>L148/'סכום נכסי הקרן'!$C$42</f>
        <v>2.2140908197574403E-4</v>
      </c>
    </row>
    <row r="149" spans="2:15">
      <c r="B149" s="76" t="s">
        <v>1306</v>
      </c>
      <c r="C149" s="73" t="s">
        <v>1307</v>
      </c>
      <c r="D149" s="86" t="s">
        <v>119</v>
      </c>
      <c r="E149" s="86" t="s">
        <v>285</v>
      </c>
      <c r="F149" s="73" t="s">
        <v>1308</v>
      </c>
      <c r="G149" s="86" t="s">
        <v>1106</v>
      </c>
      <c r="H149" s="86" t="s">
        <v>131</v>
      </c>
      <c r="I149" s="83">
        <v>14165.955540000001</v>
      </c>
      <c r="J149" s="85">
        <v>764.2</v>
      </c>
      <c r="K149" s="73"/>
      <c r="L149" s="83">
        <v>108.25623223700001</v>
      </c>
      <c r="M149" s="84">
        <v>6.4765928406221448E-4</v>
      </c>
      <c r="N149" s="84">
        <f t="shared" si="2"/>
        <v>2.839932756578278E-4</v>
      </c>
      <c r="O149" s="84">
        <f>L149/'סכום נכסי הקרן'!$C$42</f>
        <v>1.7910330447527261E-5</v>
      </c>
    </row>
    <row r="150" spans="2:15">
      <c r="B150" s="76" t="s">
        <v>1309</v>
      </c>
      <c r="C150" s="73" t="s">
        <v>1310</v>
      </c>
      <c r="D150" s="86" t="s">
        <v>119</v>
      </c>
      <c r="E150" s="86" t="s">
        <v>285</v>
      </c>
      <c r="F150" s="73" t="s">
        <v>1311</v>
      </c>
      <c r="G150" s="86" t="s">
        <v>532</v>
      </c>
      <c r="H150" s="86" t="s">
        <v>131</v>
      </c>
      <c r="I150" s="83">
        <v>489.38545499999998</v>
      </c>
      <c r="J150" s="85">
        <v>11570</v>
      </c>
      <c r="K150" s="73"/>
      <c r="L150" s="83">
        <v>56.621897168000004</v>
      </c>
      <c r="M150" s="84">
        <v>1.4719138667189602E-4</v>
      </c>
      <c r="N150" s="84">
        <f t="shared" si="2"/>
        <v>1.4853868196241428E-4</v>
      </c>
      <c r="O150" s="84">
        <f>L150/'סכום נכסי הקרן'!$C$42</f>
        <v>9.367746021537423E-6</v>
      </c>
    </row>
    <row r="151" spans="2:15">
      <c r="B151" s="76" t="s">
        <v>1312</v>
      </c>
      <c r="C151" s="73" t="s">
        <v>1313</v>
      </c>
      <c r="D151" s="86" t="s">
        <v>119</v>
      </c>
      <c r="E151" s="86" t="s">
        <v>285</v>
      </c>
      <c r="F151" s="73" t="s">
        <v>1314</v>
      </c>
      <c r="G151" s="86" t="s">
        <v>126</v>
      </c>
      <c r="H151" s="86" t="s">
        <v>131</v>
      </c>
      <c r="I151" s="83">
        <v>31472.605385999999</v>
      </c>
      <c r="J151" s="85">
        <v>1324</v>
      </c>
      <c r="K151" s="73"/>
      <c r="L151" s="83">
        <v>416.69729531600001</v>
      </c>
      <c r="M151" s="84">
        <v>7.9435942426909643E-4</v>
      </c>
      <c r="N151" s="84">
        <f t="shared" si="2"/>
        <v>1.0931401122059546E-3</v>
      </c>
      <c r="O151" s="84">
        <f>L151/'סכום נכסי הקרן'!$C$42</f>
        <v>6.8940014828537812E-5</v>
      </c>
    </row>
    <row r="152" spans="2:15">
      <c r="B152" s="76" t="s">
        <v>1317</v>
      </c>
      <c r="C152" s="73" t="s">
        <v>1318</v>
      </c>
      <c r="D152" s="86" t="s">
        <v>119</v>
      </c>
      <c r="E152" s="86" t="s">
        <v>285</v>
      </c>
      <c r="F152" s="73" t="s">
        <v>1319</v>
      </c>
      <c r="G152" s="86" t="s">
        <v>396</v>
      </c>
      <c r="H152" s="86" t="s">
        <v>131</v>
      </c>
      <c r="I152" s="83">
        <v>44265.661058999998</v>
      </c>
      <c r="J152" s="85">
        <v>587.6</v>
      </c>
      <c r="K152" s="73"/>
      <c r="L152" s="83">
        <v>260.10502436400003</v>
      </c>
      <c r="M152" s="84">
        <v>3.1893379196910404E-4</v>
      </c>
      <c r="N152" s="84">
        <f t="shared" si="2"/>
        <v>6.8234480692507156E-4</v>
      </c>
      <c r="O152" s="84">
        <f>L152/'סכום נכסי הקרן'!$C$42</f>
        <v>4.3032782881475133E-5</v>
      </c>
    </row>
    <row r="153" spans="2:15">
      <c r="B153" s="76" t="s">
        <v>1320</v>
      </c>
      <c r="C153" s="73" t="s">
        <v>1321</v>
      </c>
      <c r="D153" s="86" t="s">
        <v>119</v>
      </c>
      <c r="E153" s="86" t="s">
        <v>285</v>
      </c>
      <c r="F153" s="73" t="s">
        <v>519</v>
      </c>
      <c r="G153" s="86" t="s">
        <v>320</v>
      </c>
      <c r="H153" s="86" t="s">
        <v>131</v>
      </c>
      <c r="I153" s="83">
        <v>118274.344518</v>
      </c>
      <c r="J153" s="85">
        <v>370</v>
      </c>
      <c r="K153" s="73"/>
      <c r="L153" s="83">
        <v>437.61507471699997</v>
      </c>
      <c r="M153" s="84">
        <v>2.2674718245341958E-4</v>
      </c>
      <c r="N153" s="84">
        <f t="shared" si="2"/>
        <v>1.1480146313798028E-3</v>
      </c>
      <c r="O153" s="84">
        <f>L153/'סכום נכסי הקרן'!$C$42</f>
        <v>7.2400733288424703E-5</v>
      </c>
    </row>
    <row r="154" spans="2:15">
      <c r="B154" s="76" t="s">
        <v>1322</v>
      </c>
      <c r="C154" s="73" t="s">
        <v>1323</v>
      </c>
      <c r="D154" s="86" t="s">
        <v>119</v>
      </c>
      <c r="E154" s="86" t="s">
        <v>285</v>
      </c>
      <c r="F154" s="73" t="s">
        <v>1324</v>
      </c>
      <c r="G154" s="86" t="s">
        <v>154</v>
      </c>
      <c r="H154" s="86" t="s">
        <v>131</v>
      </c>
      <c r="I154" s="83">
        <v>6533.5644000000002</v>
      </c>
      <c r="J154" s="85">
        <v>514.5</v>
      </c>
      <c r="K154" s="73"/>
      <c r="L154" s="83">
        <v>33.615188838000002</v>
      </c>
      <c r="M154" s="84">
        <v>8.6189709681989686E-4</v>
      </c>
      <c r="N154" s="84">
        <f t="shared" si="2"/>
        <v>8.8184184805734038E-5</v>
      </c>
      <c r="O154" s="84">
        <f>L154/'סכום נכסי הקרן'!$C$42</f>
        <v>5.5614270670953317E-6</v>
      </c>
    </row>
    <row r="155" spans="2:15">
      <c r="B155" s="76" t="s">
        <v>1325</v>
      </c>
      <c r="C155" s="73" t="s">
        <v>1326</v>
      </c>
      <c r="D155" s="86" t="s">
        <v>119</v>
      </c>
      <c r="E155" s="86" t="s">
        <v>285</v>
      </c>
      <c r="F155" s="73" t="s">
        <v>1327</v>
      </c>
      <c r="G155" s="86" t="s">
        <v>522</v>
      </c>
      <c r="H155" s="86" t="s">
        <v>131</v>
      </c>
      <c r="I155" s="83">
        <v>21400.620897000001</v>
      </c>
      <c r="J155" s="85">
        <v>911.3</v>
      </c>
      <c r="K155" s="73"/>
      <c r="L155" s="83">
        <v>195.02385824300001</v>
      </c>
      <c r="M155" s="84">
        <v>7.6532150284326574E-4</v>
      </c>
      <c r="N155" s="84">
        <f t="shared" si="2"/>
        <v>5.1161455732733042E-4</v>
      </c>
      <c r="O155" s="84">
        <f>L155/'סכום נכסי הקרן'!$C$42</f>
        <v>3.2265502633020881E-5</v>
      </c>
    </row>
    <row r="156" spans="2:15">
      <c r="B156" s="76" t="s">
        <v>1328</v>
      </c>
      <c r="C156" s="73" t="s">
        <v>1329</v>
      </c>
      <c r="D156" s="86" t="s">
        <v>119</v>
      </c>
      <c r="E156" s="86" t="s">
        <v>285</v>
      </c>
      <c r="F156" s="73" t="s">
        <v>1330</v>
      </c>
      <c r="G156" s="86" t="s">
        <v>320</v>
      </c>
      <c r="H156" s="86" t="s">
        <v>131</v>
      </c>
      <c r="I156" s="83">
        <v>12371.076506999998</v>
      </c>
      <c r="J156" s="85">
        <v>6090</v>
      </c>
      <c r="K156" s="73"/>
      <c r="L156" s="83">
        <v>753.39855925099994</v>
      </c>
      <c r="M156" s="84">
        <v>7.717467999312287E-4</v>
      </c>
      <c r="N156" s="84">
        <f t="shared" si="2"/>
        <v>1.976423161016423E-3</v>
      </c>
      <c r="O156" s="84">
        <f>L156/'סכום נכסי הקרן'!$C$42</f>
        <v>1.246451763195993E-4</v>
      </c>
    </row>
    <row r="157" spans="2:15">
      <c r="B157" s="76" t="s">
        <v>1331</v>
      </c>
      <c r="C157" s="73" t="s">
        <v>1332</v>
      </c>
      <c r="D157" s="86" t="s">
        <v>119</v>
      </c>
      <c r="E157" s="86" t="s">
        <v>285</v>
      </c>
      <c r="F157" s="73" t="s">
        <v>1333</v>
      </c>
      <c r="G157" s="86" t="s">
        <v>156</v>
      </c>
      <c r="H157" s="86" t="s">
        <v>131</v>
      </c>
      <c r="I157" s="83">
        <v>130602.06191500001</v>
      </c>
      <c r="J157" s="85">
        <v>60.1</v>
      </c>
      <c r="K157" s="73"/>
      <c r="L157" s="83">
        <v>78.491839240999994</v>
      </c>
      <c r="M157" s="84">
        <v>9.5146917171625225E-4</v>
      </c>
      <c r="N157" s="84">
        <f t="shared" si="2"/>
        <v>2.0591105082669325E-4</v>
      </c>
      <c r="O157" s="84">
        <f>L157/'סכום נכסי הקרן'!$C$42</f>
        <v>1.2985993962572212E-5</v>
      </c>
    </row>
    <row r="158" spans="2:15">
      <c r="B158" s="76" t="s">
        <v>1334</v>
      </c>
      <c r="C158" s="73" t="s">
        <v>1335</v>
      </c>
      <c r="D158" s="86" t="s">
        <v>119</v>
      </c>
      <c r="E158" s="86" t="s">
        <v>285</v>
      </c>
      <c r="F158" s="73" t="s">
        <v>1336</v>
      </c>
      <c r="G158" s="86" t="s">
        <v>1192</v>
      </c>
      <c r="H158" s="86" t="s">
        <v>131</v>
      </c>
      <c r="I158" s="83">
        <v>3910.6220079999998</v>
      </c>
      <c r="J158" s="85">
        <v>722.4</v>
      </c>
      <c r="K158" s="73"/>
      <c r="L158" s="83">
        <v>28.250333391000002</v>
      </c>
      <c r="M158" s="84">
        <v>2.0971282535845267E-4</v>
      </c>
      <c r="N158" s="84">
        <f t="shared" si="2"/>
        <v>7.4110326512857503E-5</v>
      </c>
      <c r="O158" s="84">
        <f>L158/'סכום נכסי הקרן'!$C$42</f>
        <v>4.6738445984146415E-6</v>
      </c>
    </row>
    <row r="159" spans="2:15">
      <c r="B159" s="76" t="s">
        <v>1337</v>
      </c>
      <c r="C159" s="73" t="s">
        <v>1338</v>
      </c>
      <c r="D159" s="86" t="s">
        <v>119</v>
      </c>
      <c r="E159" s="86" t="s">
        <v>285</v>
      </c>
      <c r="F159" s="73" t="s">
        <v>1339</v>
      </c>
      <c r="G159" s="86" t="s">
        <v>154</v>
      </c>
      <c r="H159" s="86" t="s">
        <v>131</v>
      </c>
      <c r="I159" s="83">
        <v>53259.449032999997</v>
      </c>
      <c r="J159" s="85">
        <v>239</v>
      </c>
      <c r="K159" s="73"/>
      <c r="L159" s="83">
        <v>127.29008319</v>
      </c>
      <c r="M159" s="84">
        <v>6.9630584789874203E-4</v>
      </c>
      <c r="N159" s="84">
        <f t="shared" si="2"/>
        <v>3.3392560351394032E-4</v>
      </c>
      <c r="O159" s="84">
        <f>L159/'סכום נכסי הקרן'!$C$42</f>
        <v>2.1059364486610486E-5</v>
      </c>
    </row>
    <row r="160" spans="2:15">
      <c r="B160" s="76" t="s">
        <v>1340</v>
      </c>
      <c r="C160" s="73" t="s">
        <v>1341</v>
      </c>
      <c r="D160" s="86" t="s">
        <v>119</v>
      </c>
      <c r="E160" s="86" t="s">
        <v>285</v>
      </c>
      <c r="F160" s="73" t="s">
        <v>1342</v>
      </c>
      <c r="G160" s="86" t="s">
        <v>486</v>
      </c>
      <c r="H160" s="86" t="s">
        <v>131</v>
      </c>
      <c r="I160" s="83">
        <v>151.39090400000001</v>
      </c>
      <c r="J160" s="85">
        <v>93.5</v>
      </c>
      <c r="K160" s="73"/>
      <c r="L160" s="83">
        <v>0.14155056400000002</v>
      </c>
      <c r="M160" s="84">
        <v>2.2082799135247477E-5</v>
      </c>
      <c r="N160" s="84">
        <f t="shared" si="2"/>
        <v>3.7133574216370685E-7</v>
      </c>
      <c r="O160" s="84">
        <f>L160/'סכום נכסי הקרן'!$C$42</f>
        <v>2.3418673677129561E-8</v>
      </c>
    </row>
    <row r="161" spans="2:15">
      <c r="B161" s="76" t="s">
        <v>1343</v>
      </c>
      <c r="C161" s="73" t="s">
        <v>1344</v>
      </c>
      <c r="D161" s="86" t="s">
        <v>119</v>
      </c>
      <c r="E161" s="86" t="s">
        <v>285</v>
      </c>
      <c r="F161" s="73" t="s">
        <v>1345</v>
      </c>
      <c r="G161" s="86" t="s">
        <v>1346</v>
      </c>
      <c r="H161" s="86" t="s">
        <v>131</v>
      </c>
      <c r="I161" s="83">
        <v>16086.4275</v>
      </c>
      <c r="J161" s="85">
        <v>801.2</v>
      </c>
      <c r="K161" s="73"/>
      <c r="L161" s="83">
        <v>128.88445712999999</v>
      </c>
      <c r="M161" s="84">
        <v>3.2225902702957392E-4</v>
      </c>
      <c r="N161" s="84">
        <f t="shared" si="2"/>
        <v>3.3810819391532059E-4</v>
      </c>
      <c r="O161" s="84">
        <f>L161/'סכום נכסי הקרן'!$C$42</f>
        <v>2.1323143887872207E-5</v>
      </c>
    </row>
    <row r="162" spans="2:15">
      <c r="B162" s="76" t="s">
        <v>1347</v>
      </c>
      <c r="C162" s="73" t="s">
        <v>1348</v>
      </c>
      <c r="D162" s="86" t="s">
        <v>119</v>
      </c>
      <c r="E162" s="86" t="s">
        <v>285</v>
      </c>
      <c r="F162" s="73" t="s">
        <v>1349</v>
      </c>
      <c r="G162" s="86" t="s">
        <v>402</v>
      </c>
      <c r="H162" s="86" t="s">
        <v>131</v>
      </c>
      <c r="I162" s="83">
        <v>7308.7520169999998</v>
      </c>
      <c r="J162" s="85">
        <v>511.5</v>
      </c>
      <c r="K162" s="73"/>
      <c r="L162" s="83">
        <v>37.384266617999998</v>
      </c>
      <c r="M162" s="84">
        <v>4.8696208016418022E-4</v>
      </c>
      <c r="N162" s="84">
        <f t="shared" si="2"/>
        <v>9.8071770239226448E-5</v>
      </c>
      <c r="O162" s="84">
        <f>L162/'סכום נכסי הקרן'!$C$42</f>
        <v>6.1849978964813579E-6</v>
      </c>
    </row>
    <row r="163" spans="2:15">
      <c r="B163" s="76" t="s">
        <v>1350</v>
      </c>
      <c r="C163" s="73" t="s">
        <v>1351</v>
      </c>
      <c r="D163" s="86" t="s">
        <v>119</v>
      </c>
      <c r="E163" s="86" t="s">
        <v>285</v>
      </c>
      <c r="F163" s="73" t="s">
        <v>1352</v>
      </c>
      <c r="G163" s="86" t="s">
        <v>402</v>
      </c>
      <c r="H163" s="86" t="s">
        <v>131</v>
      </c>
      <c r="I163" s="83">
        <v>16035.119221000001</v>
      </c>
      <c r="J163" s="85">
        <v>2399</v>
      </c>
      <c r="K163" s="73"/>
      <c r="L163" s="83">
        <v>384.68251010699998</v>
      </c>
      <c r="M163" s="84">
        <v>6.2331644959724188E-4</v>
      </c>
      <c r="N163" s="84">
        <f t="shared" si="2"/>
        <v>1.0091543357466275E-3</v>
      </c>
      <c r="O163" s="84">
        <f>L163/'סכום נכסי הקרן'!$C$42</f>
        <v>6.3643364737811473E-5</v>
      </c>
    </row>
    <row r="164" spans="2:15">
      <c r="B164" s="76" t="s">
        <v>1353</v>
      </c>
      <c r="C164" s="73" t="s">
        <v>1354</v>
      </c>
      <c r="D164" s="86" t="s">
        <v>119</v>
      </c>
      <c r="E164" s="86" t="s">
        <v>285</v>
      </c>
      <c r="F164" s="73" t="s">
        <v>1355</v>
      </c>
      <c r="G164" s="86" t="s">
        <v>466</v>
      </c>
      <c r="H164" s="86" t="s">
        <v>131</v>
      </c>
      <c r="I164" s="83">
        <v>223852.73598900001</v>
      </c>
      <c r="J164" s="85">
        <v>188</v>
      </c>
      <c r="K164" s="73"/>
      <c r="L164" s="83">
        <v>420.84314365999995</v>
      </c>
      <c r="M164" s="84">
        <v>9.7015795494901562E-4</v>
      </c>
      <c r="N164" s="84">
        <f t="shared" si="2"/>
        <v>1.1040160962233507E-3</v>
      </c>
      <c r="O164" s="84">
        <f>L164/'סכום נכסי הקרן'!$C$42</f>
        <v>6.9625920039646707E-5</v>
      </c>
    </row>
    <row r="165" spans="2:15">
      <c r="B165" s="76" t="s">
        <v>1356</v>
      </c>
      <c r="C165" s="73" t="s">
        <v>1357</v>
      </c>
      <c r="D165" s="86" t="s">
        <v>119</v>
      </c>
      <c r="E165" s="86" t="s">
        <v>285</v>
      </c>
      <c r="F165" s="73" t="s">
        <v>1358</v>
      </c>
      <c r="G165" s="86" t="s">
        <v>595</v>
      </c>
      <c r="H165" s="86" t="s">
        <v>131</v>
      </c>
      <c r="I165" s="83">
        <v>89094.06</v>
      </c>
      <c r="J165" s="85">
        <v>417.8</v>
      </c>
      <c r="K165" s="73"/>
      <c r="L165" s="83">
        <v>372.23498268000003</v>
      </c>
      <c r="M165" s="84">
        <v>3.0988160411811764E-4</v>
      </c>
      <c r="N165" s="84">
        <f t="shared" si="2"/>
        <v>9.7650019644409444E-4</v>
      </c>
      <c r="O165" s="84">
        <f>L165/'סכום נכסי הקרן'!$C$42</f>
        <v>6.1583997578384031E-5</v>
      </c>
    </row>
    <row r="166" spans="2:15">
      <c r="B166" s="76" t="s">
        <v>1359</v>
      </c>
      <c r="C166" s="73" t="s">
        <v>1360</v>
      </c>
      <c r="D166" s="86" t="s">
        <v>119</v>
      </c>
      <c r="E166" s="86" t="s">
        <v>285</v>
      </c>
      <c r="F166" s="73" t="s">
        <v>1361</v>
      </c>
      <c r="G166" s="86" t="s">
        <v>458</v>
      </c>
      <c r="H166" s="86" t="s">
        <v>131</v>
      </c>
      <c r="I166" s="83">
        <v>74858.809080000006</v>
      </c>
      <c r="J166" s="85">
        <v>486.3</v>
      </c>
      <c r="K166" s="73"/>
      <c r="L166" s="83">
        <v>364.03838855600003</v>
      </c>
      <c r="M166" s="84">
        <v>4.908848948216479E-4</v>
      </c>
      <c r="N166" s="84">
        <f t="shared" si="2"/>
        <v>9.5499771509580242E-4</v>
      </c>
      <c r="O166" s="84">
        <f>L166/'סכום נכסי הקרן'!$C$42</f>
        <v>6.0227921292783122E-5</v>
      </c>
    </row>
    <row r="167" spans="2:15">
      <c r="B167" s="76" t="s">
        <v>1362</v>
      </c>
      <c r="C167" s="73" t="s">
        <v>1363</v>
      </c>
      <c r="D167" s="86" t="s">
        <v>119</v>
      </c>
      <c r="E167" s="86" t="s">
        <v>285</v>
      </c>
      <c r="F167" s="73" t="s">
        <v>1364</v>
      </c>
      <c r="G167" s="86" t="s">
        <v>595</v>
      </c>
      <c r="H167" s="86" t="s">
        <v>131</v>
      </c>
      <c r="I167" s="83">
        <v>1389.837638</v>
      </c>
      <c r="J167" s="85">
        <v>21880</v>
      </c>
      <c r="K167" s="73"/>
      <c r="L167" s="83">
        <v>304.09647519000004</v>
      </c>
      <c r="M167" s="84">
        <v>6.1479041734990836E-4</v>
      </c>
      <c r="N167" s="84">
        <f t="shared" si="2"/>
        <v>7.9774949045095941E-4</v>
      </c>
      <c r="O167" s="84">
        <f>L167/'סכום נכסי הקרן'!$C$42</f>
        <v>5.031089892965694E-5</v>
      </c>
    </row>
    <row r="168" spans="2:15">
      <c r="B168" s="76" t="s">
        <v>1365</v>
      </c>
      <c r="C168" s="73" t="s">
        <v>1366</v>
      </c>
      <c r="D168" s="86" t="s">
        <v>119</v>
      </c>
      <c r="E168" s="86" t="s">
        <v>285</v>
      </c>
      <c r="F168" s="73" t="s">
        <v>1367</v>
      </c>
      <c r="G168" s="86" t="s">
        <v>1368</v>
      </c>
      <c r="H168" s="86" t="s">
        <v>131</v>
      </c>
      <c r="I168" s="83">
        <v>6569.9444750000002</v>
      </c>
      <c r="J168" s="85">
        <v>1372</v>
      </c>
      <c r="K168" s="73"/>
      <c r="L168" s="83">
        <v>90.139638189999999</v>
      </c>
      <c r="M168" s="84">
        <v>1.4658524389960385E-4</v>
      </c>
      <c r="N168" s="84">
        <f t="shared" si="2"/>
        <v>2.3646722768022076E-4</v>
      </c>
      <c r="O168" s="84">
        <f>L168/'סכום נכסי הקרן'!$C$42</f>
        <v>1.4913050944439438E-5</v>
      </c>
    </row>
    <row r="169" spans="2:15">
      <c r="B169" s="76" t="s">
        <v>1369</v>
      </c>
      <c r="C169" s="73" t="s">
        <v>1370</v>
      </c>
      <c r="D169" s="86" t="s">
        <v>119</v>
      </c>
      <c r="E169" s="86" t="s">
        <v>285</v>
      </c>
      <c r="F169" s="73" t="s">
        <v>524</v>
      </c>
      <c r="G169" s="86" t="s">
        <v>458</v>
      </c>
      <c r="H169" s="86" t="s">
        <v>131</v>
      </c>
      <c r="I169" s="83">
        <v>10611.005037999998</v>
      </c>
      <c r="J169" s="85">
        <v>8</v>
      </c>
      <c r="K169" s="73"/>
      <c r="L169" s="83">
        <v>0.84888038300000002</v>
      </c>
      <c r="M169" s="84">
        <v>4.3169490344355336E-4</v>
      </c>
      <c r="N169" s="84">
        <f t="shared" si="2"/>
        <v>2.2269047760877638E-6</v>
      </c>
      <c r="O169" s="84">
        <f>L169/'סכום נכסי הקרן'!$C$42</f>
        <v>1.4044205913862526E-7</v>
      </c>
    </row>
    <row r="170" spans="2:15">
      <c r="B170" s="76" t="s">
        <v>1371</v>
      </c>
      <c r="C170" s="73" t="s">
        <v>1372</v>
      </c>
      <c r="D170" s="86" t="s">
        <v>119</v>
      </c>
      <c r="E170" s="86" t="s">
        <v>285</v>
      </c>
      <c r="F170" s="73" t="s">
        <v>1373</v>
      </c>
      <c r="G170" s="86" t="s">
        <v>532</v>
      </c>
      <c r="H170" s="86" t="s">
        <v>131</v>
      </c>
      <c r="I170" s="83">
        <v>8448.4729310000002</v>
      </c>
      <c r="J170" s="85">
        <v>7804</v>
      </c>
      <c r="K170" s="73"/>
      <c r="L170" s="83">
        <v>659.31882752900003</v>
      </c>
      <c r="M170" s="84">
        <v>6.7171139676505752E-4</v>
      </c>
      <c r="N170" s="84">
        <f t="shared" si="2"/>
        <v>1.729619714853176E-3</v>
      </c>
      <c r="O170" s="84">
        <f>L170/'סכום נכסי הקרן'!$C$42</f>
        <v>1.0908026103724544E-4</v>
      </c>
    </row>
    <row r="171" spans="2:15">
      <c r="B171" s="76" t="s">
        <v>1374</v>
      </c>
      <c r="C171" s="73" t="s">
        <v>1375</v>
      </c>
      <c r="D171" s="86" t="s">
        <v>119</v>
      </c>
      <c r="E171" s="86" t="s">
        <v>285</v>
      </c>
      <c r="F171" s="73" t="s">
        <v>1376</v>
      </c>
      <c r="G171" s="86" t="s">
        <v>402</v>
      </c>
      <c r="H171" s="86" t="s">
        <v>131</v>
      </c>
      <c r="I171" s="83">
        <v>81963.981169999999</v>
      </c>
      <c r="J171" s="85">
        <v>409.9</v>
      </c>
      <c r="K171" s="73"/>
      <c r="L171" s="83">
        <v>335.97035883699999</v>
      </c>
      <c r="M171" s="84">
        <v>9.5979878706811477E-4</v>
      </c>
      <c r="N171" s="84">
        <f t="shared" si="2"/>
        <v>8.8136563372325579E-4</v>
      </c>
      <c r="O171" s="84">
        <f>L171/'סכום נכסי הקרן'!$C$42</f>
        <v>5.5584237720111264E-5</v>
      </c>
    </row>
    <row r="172" spans="2:15">
      <c r="B172" s="76" t="s">
        <v>1377</v>
      </c>
      <c r="C172" s="73" t="s">
        <v>1378</v>
      </c>
      <c r="D172" s="86" t="s">
        <v>119</v>
      </c>
      <c r="E172" s="86" t="s">
        <v>285</v>
      </c>
      <c r="F172" s="73" t="s">
        <v>635</v>
      </c>
      <c r="G172" s="86" t="s">
        <v>309</v>
      </c>
      <c r="H172" s="86" t="s">
        <v>131</v>
      </c>
      <c r="I172" s="83">
        <v>109882.674</v>
      </c>
      <c r="J172" s="85">
        <v>1023</v>
      </c>
      <c r="K172" s="73"/>
      <c r="L172" s="83">
        <v>1124.09975502</v>
      </c>
      <c r="M172" s="84">
        <v>1.5454618002588459E-3</v>
      </c>
      <c r="N172" s="84">
        <f t="shared" si="2"/>
        <v>2.9488997076436425E-3</v>
      </c>
      <c r="O172" s="84">
        <f>L172/'סכום נכסי הקרן'!$C$42</f>
        <v>1.8597541824951443E-4</v>
      </c>
    </row>
    <row r="173" spans="2:15">
      <c r="B173" s="76" t="s">
        <v>1379</v>
      </c>
      <c r="C173" s="73" t="s">
        <v>1380</v>
      </c>
      <c r="D173" s="86" t="s">
        <v>119</v>
      </c>
      <c r="E173" s="86" t="s">
        <v>285</v>
      </c>
      <c r="F173" s="73" t="s">
        <v>1381</v>
      </c>
      <c r="G173" s="86" t="s">
        <v>156</v>
      </c>
      <c r="H173" s="86" t="s">
        <v>131</v>
      </c>
      <c r="I173" s="83">
        <v>18620.65854</v>
      </c>
      <c r="J173" s="85">
        <v>55.3</v>
      </c>
      <c r="K173" s="73"/>
      <c r="L173" s="83">
        <v>10.297224173</v>
      </c>
      <c r="M173" s="84">
        <v>4.7425656138254705E-4</v>
      </c>
      <c r="N173" s="84">
        <f t="shared" si="2"/>
        <v>2.7013155387406417E-5</v>
      </c>
      <c r="O173" s="84">
        <f>L173/'סכום נכסי הקרן'!$C$42</f>
        <v>1.703612658779214E-6</v>
      </c>
    </row>
    <row r="174" spans="2:15">
      <c r="B174" s="76" t="s">
        <v>1382</v>
      </c>
      <c r="C174" s="73" t="s">
        <v>1383</v>
      </c>
      <c r="D174" s="86" t="s">
        <v>119</v>
      </c>
      <c r="E174" s="86" t="s">
        <v>285</v>
      </c>
      <c r="F174" s="73" t="s">
        <v>1384</v>
      </c>
      <c r="G174" s="86" t="s">
        <v>486</v>
      </c>
      <c r="H174" s="86" t="s">
        <v>131</v>
      </c>
      <c r="I174" s="83">
        <v>22711.055929000002</v>
      </c>
      <c r="J174" s="85">
        <v>3057</v>
      </c>
      <c r="K174" s="73"/>
      <c r="L174" s="83">
        <v>694.2769797389999</v>
      </c>
      <c r="M174" s="84">
        <v>6.3634227876155792E-4</v>
      </c>
      <c r="N174" s="84">
        <f t="shared" si="2"/>
        <v>1.8213269537983498E-3</v>
      </c>
      <c r="O174" s="84">
        <f>L174/'סכום נכסי הקרן'!$C$42</f>
        <v>1.1486387316726431E-4</v>
      </c>
    </row>
    <row r="175" spans="2:15">
      <c r="B175" s="76" t="s">
        <v>1385</v>
      </c>
      <c r="C175" s="73" t="s">
        <v>1386</v>
      </c>
      <c r="D175" s="86" t="s">
        <v>119</v>
      </c>
      <c r="E175" s="86" t="s">
        <v>285</v>
      </c>
      <c r="F175" s="73" t="s">
        <v>1387</v>
      </c>
      <c r="G175" s="86" t="s">
        <v>402</v>
      </c>
      <c r="H175" s="86" t="s">
        <v>131</v>
      </c>
      <c r="I175" s="83">
        <v>4949.67</v>
      </c>
      <c r="J175" s="85">
        <v>6693</v>
      </c>
      <c r="K175" s="73"/>
      <c r="L175" s="83">
        <v>331.28141310000001</v>
      </c>
      <c r="M175" s="84">
        <v>5.8897998524477021E-4</v>
      </c>
      <c r="N175" s="84">
        <f t="shared" si="2"/>
        <v>8.6906491872777031E-4</v>
      </c>
      <c r="O175" s="84">
        <f>L175/'סכום נכסי הקרן'!$C$42</f>
        <v>5.4808480372337151E-5</v>
      </c>
    </row>
    <row r="176" spans="2:15">
      <c r="B176" s="76" t="s">
        <v>1388</v>
      </c>
      <c r="C176" s="73" t="s">
        <v>1389</v>
      </c>
      <c r="D176" s="86" t="s">
        <v>119</v>
      </c>
      <c r="E176" s="86" t="s">
        <v>285</v>
      </c>
      <c r="F176" s="73" t="s">
        <v>1390</v>
      </c>
      <c r="G176" s="86" t="s">
        <v>402</v>
      </c>
      <c r="H176" s="86" t="s">
        <v>131</v>
      </c>
      <c r="I176" s="83">
        <v>19408.566809</v>
      </c>
      <c r="J176" s="85">
        <v>1193</v>
      </c>
      <c r="K176" s="73"/>
      <c r="L176" s="83">
        <v>231.54420203499998</v>
      </c>
      <c r="M176" s="84">
        <v>1.1639990553579096E-3</v>
      </c>
      <c r="N176" s="84">
        <f t="shared" si="2"/>
        <v>6.0741996129644522E-4</v>
      </c>
      <c r="O176" s="84">
        <f>L176/'סכום נכסי הקרן'!$C$42</f>
        <v>3.8307569790319044E-5</v>
      </c>
    </row>
    <row r="177" spans="2:15">
      <c r="B177" s="76" t="s">
        <v>1391</v>
      </c>
      <c r="C177" s="73" t="s">
        <v>1392</v>
      </c>
      <c r="D177" s="86" t="s">
        <v>119</v>
      </c>
      <c r="E177" s="86" t="s">
        <v>285</v>
      </c>
      <c r="F177" s="73" t="s">
        <v>1393</v>
      </c>
      <c r="G177" s="86" t="s">
        <v>125</v>
      </c>
      <c r="H177" s="86" t="s">
        <v>131</v>
      </c>
      <c r="I177" s="83">
        <v>15744.90027</v>
      </c>
      <c r="J177" s="85">
        <v>825</v>
      </c>
      <c r="K177" s="73"/>
      <c r="L177" s="83">
        <v>129.89542722799999</v>
      </c>
      <c r="M177" s="84">
        <v>7.8720565321733918E-4</v>
      </c>
      <c r="N177" s="84">
        <f t="shared" si="2"/>
        <v>3.4076031568041753E-4</v>
      </c>
      <c r="O177" s="84">
        <f>L177/'סכום נכסי הקרן'!$C$42</f>
        <v>2.1490402697398376E-5</v>
      </c>
    </row>
    <row r="178" spans="2:15">
      <c r="B178" s="76" t="s">
        <v>1394</v>
      </c>
      <c r="C178" s="73" t="s">
        <v>1395</v>
      </c>
      <c r="D178" s="86" t="s">
        <v>119</v>
      </c>
      <c r="E178" s="86" t="s">
        <v>285</v>
      </c>
      <c r="F178" s="73" t="s">
        <v>642</v>
      </c>
      <c r="G178" s="86" t="s">
        <v>125</v>
      </c>
      <c r="H178" s="86" t="s">
        <v>131</v>
      </c>
      <c r="I178" s="83">
        <v>65736.973142999996</v>
      </c>
      <c r="J178" s="85">
        <v>919</v>
      </c>
      <c r="K178" s="73"/>
      <c r="L178" s="83">
        <v>604.12278318400001</v>
      </c>
      <c r="M178" s="84">
        <v>7.4282778997901541E-4</v>
      </c>
      <c r="N178" s="84">
        <f t="shared" si="2"/>
        <v>1.5848215345269467E-3</v>
      </c>
      <c r="O178" s="84">
        <f>L178/'סכום נכסי הקרן'!$C$42</f>
        <v>9.9948413630519971E-5</v>
      </c>
    </row>
    <row r="179" spans="2:15">
      <c r="B179" s="72"/>
      <c r="C179" s="73"/>
      <c r="D179" s="73"/>
      <c r="E179" s="73"/>
      <c r="F179" s="73"/>
      <c r="G179" s="73"/>
      <c r="H179" s="73"/>
      <c r="I179" s="83"/>
      <c r="J179" s="85"/>
      <c r="K179" s="73"/>
      <c r="L179" s="73"/>
      <c r="M179" s="73"/>
      <c r="N179" s="84"/>
      <c r="O179" s="73"/>
    </row>
    <row r="180" spans="2:15">
      <c r="B180" s="70" t="s">
        <v>196</v>
      </c>
      <c r="C180" s="71"/>
      <c r="D180" s="71"/>
      <c r="E180" s="71"/>
      <c r="F180" s="71"/>
      <c r="G180" s="71"/>
      <c r="H180" s="71"/>
      <c r="I180" s="80"/>
      <c r="J180" s="82"/>
      <c r="K180" s="80">
        <v>7.255177680000001</v>
      </c>
      <c r="L180" s="80">
        <f>L181+L207</f>
        <v>75046.821014368994</v>
      </c>
      <c r="M180" s="71"/>
      <c r="N180" s="81">
        <f t="shared" si="2"/>
        <v>0.19687358489364676</v>
      </c>
      <c r="O180" s="81">
        <f>L180/'סכום נכסי הקרן'!$C$42</f>
        <v>1.2416036801107035E-2</v>
      </c>
    </row>
    <row r="181" spans="2:15">
      <c r="B181" s="90" t="s">
        <v>64</v>
      </c>
      <c r="C181" s="71"/>
      <c r="D181" s="71"/>
      <c r="E181" s="71"/>
      <c r="F181" s="71"/>
      <c r="G181" s="71"/>
      <c r="H181" s="71"/>
      <c r="I181" s="80"/>
      <c r="J181" s="82"/>
      <c r="K181" s="80">
        <v>0.12192522100000001</v>
      </c>
      <c r="L181" s="80">
        <f>SUM(L182:L205)</f>
        <v>31602.720267662007</v>
      </c>
      <c r="M181" s="71"/>
      <c r="N181" s="81">
        <f t="shared" si="2"/>
        <v>8.2904788602497476E-2</v>
      </c>
      <c r="O181" s="81">
        <f>L181/'סכום נכסי הקרן'!$C$42</f>
        <v>5.2284764704857347E-3</v>
      </c>
    </row>
    <row r="182" spans="2:15">
      <c r="B182" s="76" t="s">
        <v>1396</v>
      </c>
      <c r="C182" s="73" t="s">
        <v>1397</v>
      </c>
      <c r="D182" s="86" t="s">
        <v>1398</v>
      </c>
      <c r="E182" s="86" t="s">
        <v>648</v>
      </c>
      <c r="F182" s="73" t="s">
        <v>1399</v>
      </c>
      <c r="G182" s="86" t="s">
        <v>751</v>
      </c>
      <c r="H182" s="86" t="s">
        <v>130</v>
      </c>
      <c r="I182" s="83">
        <v>13859.075999999999</v>
      </c>
      <c r="J182" s="85">
        <v>341</v>
      </c>
      <c r="K182" s="73"/>
      <c r="L182" s="83">
        <v>166.30600159400001</v>
      </c>
      <c r="M182" s="84">
        <v>2.1949404295262164E-4</v>
      </c>
      <c r="N182" s="84">
        <f t="shared" si="2"/>
        <v>4.362777567469572E-4</v>
      </c>
      <c r="O182" s="84">
        <f>L182/'סכום נכסי הקרן'!$C$42</f>
        <v>2.7514309175610733E-5</v>
      </c>
    </row>
    <row r="183" spans="2:15">
      <c r="B183" s="76" t="s">
        <v>1400</v>
      </c>
      <c r="C183" s="73" t="s">
        <v>1401</v>
      </c>
      <c r="D183" s="86" t="s">
        <v>1398</v>
      </c>
      <c r="E183" s="86" t="s">
        <v>648</v>
      </c>
      <c r="F183" s="73" t="s">
        <v>671</v>
      </c>
      <c r="G183" s="86" t="s">
        <v>672</v>
      </c>
      <c r="H183" s="86" t="s">
        <v>130</v>
      </c>
      <c r="I183" s="83">
        <v>15165.521597999999</v>
      </c>
      <c r="J183" s="85">
        <v>2196</v>
      </c>
      <c r="K183" s="73"/>
      <c r="L183" s="83">
        <v>1171.949652195</v>
      </c>
      <c r="M183" s="84">
        <v>3.4168484506460144E-4</v>
      </c>
      <c r="N183" s="84">
        <f t="shared" si="2"/>
        <v>3.0744264210514089E-3</v>
      </c>
      <c r="O183" s="84">
        <f>L183/'סכום נכסי הקרן'!$C$42</f>
        <v>1.9389189060935278E-4</v>
      </c>
    </row>
    <row r="184" spans="2:15">
      <c r="B184" s="76" t="s">
        <v>1402</v>
      </c>
      <c r="C184" s="73" t="s">
        <v>1403</v>
      </c>
      <c r="D184" s="86" t="s">
        <v>1398</v>
      </c>
      <c r="E184" s="86" t="s">
        <v>648</v>
      </c>
      <c r="F184" s="73" t="s">
        <v>1404</v>
      </c>
      <c r="G184" s="86" t="s">
        <v>676</v>
      </c>
      <c r="H184" s="86" t="s">
        <v>130</v>
      </c>
      <c r="I184" s="83">
        <v>2148.4438610000002</v>
      </c>
      <c r="J184" s="85">
        <v>12616</v>
      </c>
      <c r="K184" s="73"/>
      <c r="L184" s="83">
        <v>953.816777032</v>
      </c>
      <c r="M184" s="84">
        <v>1.713117930348283E-5</v>
      </c>
      <c r="N184" s="84">
        <f t="shared" si="2"/>
        <v>2.50218897599993E-3</v>
      </c>
      <c r="O184" s="84">
        <f>L184/'סכום נכסי הקרן'!$C$42</f>
        <v>1.5780314269241521E-4</v>
      </c>
    </row>
    <row r="185" spans="2:15">
      <c r="B185" s="76" t="s">
        <v>1405</v>
      </c>
      <c r="C185" s="73" t="s">
        <v>1406</v>
      </c>
      <c r="D185" s="86" t="s">
        <v>1398</v>
      </c>
      <c r="E185" s="86" t="s">
        <v>648</v>
      </c>
      <c r="F185" s="73" t="s">
        <v>675</v>
      </c>
      <c r="G185" s="86" t="s">
        <v>676</v>
      </c>
      <c r="H185" s="86" t="s">
        <v>130</v>
      </c>
      <c r="I185" s="83">
        <v>1655.1696480000001</v>
      </c>
      <c r="J185" s="85">
        <v>12965</v>
      </c>
      <c r="K185" s="73"/>
      <c r="L185" s="83">
        <v>755.15186917400001</v>
      </c>
      <c r="M185" s="84">
        <v>4.065124947782007E-5</v>
      </c>
      <c r="N185" s="84">
        <f t="shared" si="2"/>
        <v>1.9810226950846888E-3</v>
      </c>
      <c r="O185" s="84">
        <f>L185/'סכום נכסי הקרן'!$C$42</f>
        <v>1.249352507056089E-4</v>
      </c>
    </row>
    <row r="186" spans="2:15">
      <c r="B186" s="76" t="s">
        <v>1407</v>
      </c>
      <c r="C186" s="73" t="s">
        <v>1408</v>
      </c>
      <c r="D186" s="86" t="s">
        <v>1398</v>
      </c>
      <c r="E186" s="86" t="s">
        <v>648</v>
      </c>
      <c r="F186" s="73" t="s">
        <v>637</v>
      </c>
      <c r="G186" s="86" t="s">
        <v>535</v>
      </c>
      <c r="H186" s="86" t="s">
        <v>130</v>
      </c>
      <c r="I186" s="83">
        <v>69.295379999999994</v>
      </c>
      <c r="J186" s="85">
        <v>16404</v>
      </c>
      <c r="K186" s="83">
        <v>0.12192522100000001</v>
      </c>
      <c r="L186" s="83">
        <v>40.123151763000003</v>
      </c>
      <c r="M186" s="84">
        <v>1.5626704422219218E-6</v>
      </c>
      <c r="N186" s="84">
        <f t="shared" si="2"/>
        <v>1.05256806591464E-4</v>
      </c>
      <c r="O186" s="84">
        <f>L186/'סכום נכסי הקרן'!$C$42</f>
        <v>6.6381296653515462E-6</v>
      </c>
    </row>
    <row r="187" spans="2:15">
      <c r="B187" s="76" t="s">
        <v>1411</v>
      </c>
      <c r="C187" s="73" t="s">
        <v>1412</v>
      </c>
      <c r="D187" s="86" t="s">
        <v>1413</v>
      </c>
      <c r="E187" s="86" t="s">
        <v>648</v>
      </c>
      <c r="F187" s="73" t="s">
        <v>1414</v>
      </c>
      <c r="G187" s="86" t="s">
        <v>1415</v>
      </c>
      <c r="H187" s="86" t="s">
        <v>130</v>
      </c>
      <c r="I187" s="83">
        <v>1828.932763</v>
      </c>
      <c r="J187" s="85">
        <v>2914</v>
      </c>
      <c r="K187" s="73"/>
      <c r="L187" s="83">
        <v>187.545459454</v>
      </c>
      <c r="M187" s="84">
        <v>4.9267347222171718E-5</v>
      </c>
      <c r="N187" s="84">
        <f t="shared" si="2"/>
        <v>4.9199614899298079E-4</v>
      </c>
      <c r="O187" s="84">
        <f>L187/'סכום נכסי הקרן'!$C$42</f>
        <v>3.1028247365941676E-5</v>
      </c>
    </row>
    <row r="188" spans="2:15">
      <c r="B188" s="76" t="s">
        <v>1416</v>
      </c>
      <c r="C188" s="73" t="s">
        <v>1417</v>
      </c>
      <c r="D188" s="86" t="s">
        <v>1413</v>
      </c>
      <c r="E188" s="86" t="s">
        <v>648</v>
      </c>
      <c r="F188" s="73" t="s">
        <v>1418</v>
      </c>
      <c r="G188" s="86" t="s">
        <v>1415</v>
      </c>
      <c r="H188" s="86" t="s">
        <v>130</v>
      </c>
      <c r="I188" s="83">
        <v>4405.2062999999998</v>
      </c>
      <c r="J188" s="85">
        <v>2064</v>
      </c>
      <c r="K188" s="73"/>
      <c r="L188" s="83">
        <v>319.95964881500004</v>
      </c>
      <c r="M188" s="84">
        <v>2.8153766305412069E-5</v>
      </c>
      <c r="N188" s="84">
        <f t="shared" si="2"/>
        <v>8.3936404276818732E-4</v>
      </c>
      <c r="O188" s="84">
        <f>L188/'סכום נכסי הקרן'!$C$42</f>
        <v>5.2935363828345178E-5</v>
      </c>
    </row>
    <row r="189" spans="2:15">
      <c r="B189" s="76" t="s">
        <v>1419</v>
      </c>
      <c r="C189" s="73" t="s">
        <v>1420</v>
      </c>
      <c r="D189" s="86" t="s">
        <v>1398</v>
      </c>
      <c r="E189" s="86" t="s">
        <v>648</v>
      </c>
      <c r="F189" s="73" t="s">
        <v>1421</v>
      </c>
      <c r="G189" s="86" t="s">
        <v>869</v>
      </c>
      <c r="H189" s="86" t="s">
        <v>130</v>
      </c>
      <c r="I189" s="83">
        <v>8783.6843819999995</v>
      </c>
      <c r="J189" s="85">
        <v>3570</v>
      </c>
      <c r="K189" s="73"/>
      <c r="L189" s="83">
        <v>1103.4793366469999</v>
      </c>
      <c r="M189" s="84">
        <v>1.0572424409986003E-4</v>
      </c>
      <c r="N189" s="84">
        <f t="shared" si="2"/>
        <v>2.8948052685691069E-3</v>
      </c>
      <c r="O189" s="84">
        <f>L189/'סכום נכסי הקרן'!$C$42</f>
        <v>1.8256389635008084E-4</v>
      </c>
    </row>
    <row r="190" spans="2:15">
      <c r="B190" s="76" t="s">
        <v>1422</v>
      </c>
      <c r="C190" s="73" t="s">
        <v>1423</v>
      </c>
      <c r="D190" s="86" t="s">
        <v>1413</v>
      </c>
      <c r="E190" s="86" t="s">
        <v>648</v>
      </c>
      <c r="F190" s="73" t="s">
        <v>1424</v>
      </c>
      <c r="G190" s="86" t="s">
        <v>842</v>
      </c>
      <c r="H190" s="86" t="s">
        <v>130</v>
      </c>
      <c r="I190" s="83">
        <v>12555.412116999998</v>
      </c>
      <c r="J190" s="85">
        <v>171</v>
      </c>
      <c r="K190" s="73"/>
      <c r="L190" s="83">
        <v>75.552066888999988</v>
      </c>
      <c r="M190" s="84">
        <v>9.3942070516581889E-5</v>
      </c>
      <c r="N190" s="84">
        <f t="shared" si="2"/>
        <v>1.9819901833968551E-4</v>
      </c>
      <c r="O190" s="84">
        <f>L190/'סכום נכסי הקרן'!$C$42</f>
        <v>1.2499626635935946E-5</v>
      </c>
    </row>
    <row r="191" spans="2:15">
      <c r="B191" s="76" t="s">
        <v>1425</v>
      </c>
      <c r="C191" s="73" t="s">
        <v>1426</v>
      </c>
      <c r="D191" s="86" t="s">
        <v>1413</v>
      </c>
      <c r="E191" s="86" t="s">
        <v>648</v>
      </c>
      <c r="F191" s="73" t="s">
        <v>1427</v>
      </c>
      <c r="G191" s="86" t="s">
        <v>751</v>
      </c>
      <c r="H191" s="86" t="s">
        <v>130</v>
      </c>
      <c r="I191" s="83">
        <v>20442.1371</v>
      </c>
      <c r="J191" s="85">
        <v>393</v>
      </c>
      <c r="K191" s="73"/>
      <c r="L191" s="83">
        <v>282.708010188</v>
      </c>
      <c r="M191" s="84">
        <v>1.5052059919343677E-4</v>
      </c>
      <c r="N191" s="84">
        <f t="shared" si="2"/>
        <v>7.4164020129786109E-4</v>
      </c>
      <c r="O191" s="84">
        <f>L191/'סכום נכסי הקרן'!$C$42</f>
        <v>4.6772308420497643E-5</v>
      </c>
    </row>
    <row r="192" spans="2:15">
      <c r="B192" s="76" t="s">
        <v>1428</v>
      </c>
      <c r="C192" s="73" t="s">
        <v>1429</v>
      </c>
      <c r="D192" s="86" t="s">
        <v>1398</v>
      </c>
      <c r="E192" s="86" t="s">
        <v>648</v>
      </c>
      <c r="F192" s="73" t="s">
        <v>1430</v>
      </c>
      <c r="G192" s="86" t="s">
        <v>741</v>
      </c>
      <c r="H192" s="86" t="s">
        <v>130</v>
      </c>
      <c r="I192" s="83">
        <v>4689.1391700000004</v>
      </c>
      <c r="J192" s="85">
        <v>2297</v>
      </c>
      <c r="K192" s="73"/>
      <c r="L192" s="83">
        <v>379.02982461700003</v>
      </c>
      <c r="M192" s="84">
        <v>9.4188426580522872E-5</v>
      </c>
      <c r="N192" s="84">
        <f t="shared" si="2"/>
        <v>9.9432540040132462E-4</v>
      </c>
      <c r="O192" s="84">
        <f>L192/'סכום נכסי הקרן'!$C$42</f>
        <v>6.2708162551759037E-5</v>
      </c>
    </row>
    <row r="193" spans="2:15">
      <c r="B193" s="76" t="s">
        <v>1433</v>
      </c>
      <c r="C193" s="73" t="s">
        <v>1434</v>
      </c>
      <c r="D193" s="86" t="s">
        <v>1398</v>
      </c>
      <c r="E193" s="86" t="s">
        <v>648</v>
      </c>
      <c r="F193" s="73" t="s">
        <v>1435</v>
      </c>
      <c r="G193" s="86" t="s">
        <v>676</v>
      </c>
      <c r="H193" s="86" t="s">
        <v>130</v>
      </c>
      <c r="I193" s="83">
        <v>692.9538</v>
      </c>
      <c r="J193" s="85">
        <v>12200</v>
      </c>
      <c r="K193" s="73"/>
      <c r="L193" s="83">
        <v>297.49753950799999</v>
      </c>
      <c r="M193" s="84">
        <v>1.5425011438197075E-5</v>
      </c>
      <c r="N193" s="84">
        <f t="shared" si="2"/>
        <v>7.8043821588079192E-4</v>
      </c>
      <c r="O193" s="84">
        <f>L193/'סכום נכסי הקרן'!$C$42</f>
        <v>4.9219145446052836E-5</v>
      </c>
    </row>
    <row r="194" spans="2:15">
      <c r="B194" s="76" t="s">
        <v>1436</v>
      </c>
      <c r="C194" s="73" t="s">
        <v>1437</v>
      </c>
      <c r="D194" s="86" t="s">
        <v>1398</v>
      </c>
      <c r="E194" s="86" t="s">
        <v>648</v>
      </c>
      <c r="F194" s="73" t="s">
        <v>679</v>
      </c>
      <c r="G194" s="86" t="s">
        <v>156</v>
      </c>
      <c r="H194" s="86" t="s">
        <v>130</v>
      </c>
      <c r="I194" s="83">
        <v>11886.830492000001</v>
      </c>
      <c r="J194" s="85">
        <v>19230</v>
      </c>
      <c r="K194" s="73"/>
      <c r="L194" s="83">
        <v>8043.8621750840002</v>
      </c>
      <c r="M194" s="84">
        <v>1.8710096639098042E-4</v>
      </c>
      <c r="N194" s="84">
        <f t="shared" si="2"/>
        <v>2.1101812993464201E-2</v>
      </c>
      <c r="O194" s="84">
        <f>L194/'סכום נכסי הקרן'!$C$42</f>
        <v>1.3308077202864256E-3</v>
      </c>
    </row>
    <row r="195" spans="2:15">
      <c r="B195" s="76" t="s">
        <v>1438</v>
      </c>
      <c r="C195" s="73" t="s">
        <v>1439</v>
      </c>
      <c r="D195" s="86" t="s">
        <v>1398</v>
      </c>
      <c r="E195" s="86" t="s">
        <v>648</v>
      </c>
      <c r="F195" s="73" t="s">
        <v>682</v>
      </c>
      <c r="G195" s="86" t="s">
        <v>672</v>
      </c>
      <c r="H195" s="86" t="s">
        <v>130</v>
      </c>
      <c r="I195" s="83">
        <v>10410.987388</v>
      </c>
      <c r="J195" s="85">
        <v>8168</v>
      </c>
      <c r="K195" s="73"/>
      <c r="L195" s="83">
        <v>2992.4500940470007</v>
      </c>
      <c r="M195" s="84">
        <v>3.6169124641504514E-4</v>
      </c>
      <c r="N195" s="84">
        <f t="shared" si="2"/>
        <v>7.8502242955442916E-3</v>
      </c>
      <c r="O195" s="84">
        <f>L195/'סכום נכסי הקרן'!$C$42</f>
        <v>4.9508253635487012E-4</v>
      </c>
    </row>
    <row r="196" spans="2:15">
      <c r="B196" s="76" t="s">
        <v>1442</v>
      </c>
      <c r="C196" s="73" t="s">
        <v>1443</v>
      </c>
      <c r="D196" s="86" t="s">
        <v>1398</v>
      </c>
      <c r="E196" s="86" t="s">
        <v>648</v>
      </c>
      <c r="F196" s="73" t="s">
        <v>1158</v>
      </c>
      <c r="G196" s="86" t="s">
        <v>156</v>
      </c>
      <c r="H196" s="86" t="s">
        <v>130</v>
      </c>
      <c r="I196" s="83">
        <v>18997.219534</v>
      </c>
      <c r="J196" s="85">
        <v>2530</v>
      </c>
      <c r="K196" s="73"/>
      <c r="L196" s="83">
        <v>1691.3357532159998</v>
      </c>
      <c r="M196" s="84">
        <v>4.2534610628653248E-4</v>
      </c>
      <c r="N196" s="84">
        <f t="shared" si="2"/>
        <v>4.4369545370972546E-3</v>
      </c>
      <c r="O196" s="84">
        <f>L196/'סכום נכסי הקרן'!$C$42</f>
        <v>2.7982113927167137E-4</v>
      </c>
    </row>
    <row r="197" spans="2:15">
      <c r="B197" s="76" t="s">
        <v>1444</v>
      </c>
      <c r="C197" s="73" t="s">
        <v>1445</v>
      </c>
      <c r="D197" s="86" t="s">
        <v>1413</v>
      </c>
      <c r="E197" s="86" t="s">
        <v>648</v>
      </c>
      <c r="F197" s="73" t="s">
        <v>1446</v>
      </c>
      <c r="G197" s="86" t="s">
        <v>676</v>
      </c>
      <c r="H197" s="86" t="s">
        <v>130</v>
      </c>
      <c r="I197" s="83">
        <v>7311.147657999999</v>
      </c>
      <c r="J197" s="85">
        <v>462</v>
      </c>
      <c r="K197" s="73"/>
      <c r="L197" s="83">
        <v>118.86303015399999</v>
      </c>
      <c r="M197" s="84">
        <v>7.6974354507637071E-5</v>
      </c>
      <c r="N197" s="84">
        <f t="shared" si="2"/>
        <v>3.1181854929283534E-4</v>
      </c>
      <c r="O197" s="84">
        <f>L197/'סכום נכסי הקרן'!$C$42</f>
        <v>1.9665160185807075E-5</v>
      </c>
    </row>
    <row r="198" spans="2:15">
      <c r="B198" s="76" t="s">
        <v>1449</v>
      </c>
      <c r="C198" s="73" t="s">
        <v>1450</v>
      </c>
      <c r="D198" s="86" t="s">
        <v>1413</v>
      </c>
      <c r="E198" s="86" t="s">
        <v>648</v>
      </c>
      <c r="F198" s="73" t="s">
        <v>1451</v>
      </c>
      <c r="G198" s="86" t="s">
        <v>676</v>
      </c>
      <c r="H198" s="86" t="s">
        <v>130</v>
      </c>
      <c r="I198" s="83">
        <v>15709.757613</v>
      </c>
      <c r="J198" s="85">
        <v>643</v>
      </c>
      <c r="K198" s="73"/>
      <c r="L198" s="83">
        <v>355.46735615299997</v>
      </c>
      <c r="M198" s="84">
        <v>2.0664830629303128E-4</v>
      </c>
      <c r="N198" s="84">
        <f t="shared" si="2"/>
        <v>9.3251295354813935E-4</v>
      </c>
      <c r="O198" s="84">
        <f>L198/'סכום נכסי הקרן'!$C$42</f>
        <v>5.8809896487725037E-5</v>
      </c>
    </row>
    <row r="199" spans="2:15">
      <c r="B199" s="76" t="s">
        <v>1452</v>
      </c>
      <c r="C199" s="73" t="s">
        <v>1453</v>
      </c>
      <c r="D199" s="86" t="s">
        <v>1398</v>
      </c>
      <c r="E199" s="86" t="s">
        <v>648</v>
      </c>
      <c r="F199" s="73" t="s">
        <v>1454</v>
      </c>
      <c r="G199" s="86" t="s">
        <v>851</v>
      </c>
      <c r="H199" s="86" t="s">
        <v>130</v>
      </c>
      <c r="I199" s="83">
        <v>12182.484180000001</v>
      </c>
      <c r="J199" s="85">
        <v>455.99</v>
      </c>
      <c r="K199" s="73"/>
      <c r="L199" s="83">
        <v>195.48365100700002</v>
      </c>
      <c r="M199" s="84">
        <v>5.2670833818104521E-4</v>
      </c>
      <c r="N199" s="84">
        <f t="shared" ref="N199:N207" si="3">IFERROR(L199/$L$11,0)</f>
        <v>5.1282075165419623E-4</v>
      </c>
      <c r="O199" s="84">
        <f>L199/'סכום נכסי הקרן'!$C$42</f>
        <v>3.234157252914098E-5</v>
      </c>
    </row>
    <row r="200" spans="2:15">
      <c r="B200" s="76" t="s">
        <v>1455</v>
      </c>
      <c r="C200" s="73" t="s">
        <v>1456</v>
      </c>
      <c r="D200" s="86" t="s">
        <v>1398</v>
      </c>
      <c r="E200" s="86" t="s">
        <v>648</v>
      </c>
      <c r="F200" s="73" t="s">
        <v>685</v>
      </c>
      <c r="G200" s="86" t="s">
        <v>686</v>
      </c>
      <c r="H200" s="86" t="s">
        <v>130</v>
      </c>
      <c r="I200" s="83">
        <v>3562.3566940000001</v>
      </c>
      <c r="J200" s="85">
        <v>28327</v>
      </c>
      <c r="K200" s="73"/>
      <c r="L200" s="83">
        <v>3551.0537990620001</v>
      </c>
      <c r="M200" s="84">
        <v>6.3733154318709905E-5</v>
      </c>
      <c r="N200" s="84">
        <f t="shared" si="3"/>
        <v>9.3156336553907228E-3</v>
      </c>
      <c r="O200" s="84">
        <f>L200/'סכום נכסי הקרן'!$C$42</f>
        <v>5.8750009735153137E-4</v>
      </c>
    </row>
    <row r="201" spans="2:15">
      <c r="B201" s="76" t="s">
        <v>1457</v>
      </c>
      <c r="C201" s="73" t="s">
        <v>1458</v>
      </c>
      <c r="D201" s="86" t="s">
        <v>1398</v>
      </c>
      <c r="E201" s="86" t="s">
        <v>648</v>
      </c>
      <c r="F201" s="73" t="s">
        <v>1459</v>
      </c>
      <c r="G201" s="86" t="s">
        <v>676</v>
      </c>
      <c r="H201" s="86" t="s">
        <v>134</v>
      </c>
      <c r="I201" s="83">
        <v>131661.22200000001</v>
      </c>
      <c r="J201" s="85">
        <v>16</v>
      </c>
      <c r="K201" s="73"/>
      <c r="L201" s="83">
        <v>50.374636826999996</v>
      </c>
      <c r="M201" s="84">
        <v>2.4713630925522539E-4</v>
      </c>
      <c r="N201" s="84">
        <f t="shared" si="3"/>
        <v>1.3214997258775485E-4</v>
      </c>
      <c r="O201" s="84">
        <f>L201/'סכום נכסי הקרן'!$C$42</f>
        <v>8.3341750687438173E-6</v>
      </c>
    </row>
    <row r="202" spans="2:15">
      <c r="B202" s="76" t="s">
        <v>1460</v>
      </c>
      <c r="C202" s="73" t="s">
        <v>1461</v>
      </c>
      <c r="D202" s="86" t="s">
        <v>1398</v>
      </c>
      <c r="E202" s="86" t="s">
        <v>648</v>
      </c>
      <c r="F202" s="73" t="s">
        <v>664</v>
      </c>
      <c r="G202" s="86" t="s">
        <v>665</v>
      </c>
      <c r="H202" s="86" t="s">
        <v>130</v>
      </c>
      <c r="I202" s="83">
        <v>213655.47535200001</v>
      </c>
      <c r="J202" s="85">
        <v>912</v>
      </c>
      <c r="K202" s="73"/>
      <c r="L202" s="83">
        <v>6856.9049939650004</v>
      </c>
      <c r="M202" s="84">
        <v>1.9237066037734482E-4</v>
      </c>
      <c r="N202" s="84">
        <f t="shared" si="3"/>
        <v>1.7988016670000842E-2</v>
      </c>
      <c r="O202" s="84">
        <f>L202/'סכום נכסי הקרן'!$C$42</f>
        <v>1.1344329259524984E-3</v>
      </c>
    </row>
    <row r="203" spans="2:15">
      <c r="B203" s="76" t="s">
        <v>1462</v>
      </c>
      <c r="C203" s="73" t="s">
        <v>1463</v>
      </c>
      <c r="D203" s="86" t="s">
        <v>1398</v>
      </c>
      <c r="E203" s="86" t="s">
        <v>648</v>
      </c>
      <c r="F203" s="73" t="s">
        <v>993</v>
      </c>
      <c r="G203" s="86" t="s">
        <v>672</v>
      </c>
      <c r="H203" s="86" t="s">
        <v>130</v>
      </c>
      <c r="I203" s="83">
        <v>8323.4244679999993</v>
      </c>
      <c r="J203" s="85">
        <v>4320</v>
      </c>
      <c r="K203" s="73"/>
      <c r="L203" s="83">
        <v>1265.333646323</v>
      </c>
      <c r="M203" s="84">
        <v>7.5951131903872026E-5</v>
      </c>
      <c r="N203" s="84">
        <f t="shared" si="3"/>
        <v>3.3194047085680317E-3</v>
      </c>
      <c r="O203" s="84">
        <f>L203/'סכום נכסי הקרן'!$C$42</f>
        <v>2.0934170036885762E-4</v>
      </c>
    </row>
    <row r="204" spans="2:15">
      <c r="B204" s="76" t="s">
        <v>1464</v>
      </c>
      <c r="C204" s="73" t="s">
        <v>1465</v>
      </c>
      <c r="D204" s="86" t="s">
        <v>1398</v>
      </c>
      <c r="E204" s="86" t="s">
        <v>648</v>
      </c>
      <c r="F204" s="73" t="s">
        <v>1466</v>
      </c>
      <c r="G204" s="86" t="s">
        <v>851</v>
      </c>
      <c r="H204" s="86" t="s">
        <v>130</v>
      </c>
      <c r="I204" s="83">
        <v>6912.728920999999</v>
      </c>
      <c r="J204" s="85">
        <v>887</v>
      </c>
      <c r="K204" s="73"/>
      <c r="L204" s="83">
        <v>215.77067158700001</v>
      </c>
      <c r="M204" s="84">
        <v>2.9938143114439952E-4</v>
      </c>
      <c r="N204" s="84">
        <f t="shared" si="3"/>
        <v>5.660405738186963E-4</v>
      </c>
      <c r="O204" s="84">
        <f>L204/'סכום נכסי הקרן'!$C$42</f>
        <v>3.5697935806112675E-5</v>
      </c>
    </row>
    <row r="205" spans="2:15">
      <c r="B205" s="76" t="s">
        <v>1467</v>
      </c>
      <c r="C205" s="73" t="s">
        <v>1468</v>
      </c>
      <c r="D205" s="86" t="s">
        <v>1398</v>
      </c>
      <c r="E205" s="86" t="s">
        <v>648</v>
      </c>
      <c r="F205" s="73" t="s">
        <v>692</v>
      </c>
      <c r="G205" s="86" t="s">
        <v>676</v>
      </c>
      <c r="H205" s="86" t="s">
        <v>130</v>
      </c>
      <c r="I205" s="83">
        <v>1970.3052379999999</v>
      </c>
      <c r="J205" s="85">
        <v>7683</v>
      </c>
      <c r="K205" s="73"/>
      <c r="L205" s="83">
        <v>532.70112236099999</v>
      </c>
      <c r="M205" s="84">
        <v>3.3516195187268836E-5</v>
      </c>
      <c r="N205" s="84">
        <f t="shared" si="3"/>
        <v>1.3974579898061129E-3</v>
      </c>
      <c r="O205" s="84">
        <f>L205/'סכום נכסי הקרן'!$C$42</f>
        <v>8.8132137375396976E-5</v>
      </c>
    </row>
    <row r="206" spans="2:15">
      <c r="B206" s="72"/>
      <c r="C206" s="73"/>
      <c r="D206" s="73"/>
      <c r="E206" s="73"/>
      <c r="F206" s="73"/>
      <c r="G206" s="73"/>
      <c r="H206" s="73"/>
      <c r="I206" s="83"/>
      <c r="J206" s="85"/>
      <c r="K206" s="73"/>
      <c r="L206" s="73"/>
      <c r="M206" s="73"/>
      <c r="N206" s="84"/>
      <c r="O206" s="73"/>
    </row>
    <row r="207" spans="2:15">
      <c r="B207" s="90" t="s">
        <v>63</v>
      </c>
      <c r="C207" s="71"/>
      <c r="D207" s="71"/>
      <c r="E207" s="71"/>
      <c r="F207" s="71"/>
      <c r="G207" s="71"/>
      <c r="H207" s="71"/>
      <c r="I207" s="80"/>
      <c r="J207" s="82"/>
      <c r="K207" s="80">
        <v>7.1332524589999995</v>
      </c>
      <c r="L207" s="80">
        <f>SUM(L208:L242)</f>
        <v>43444.100746706994</v>
      </c>
      <c r="M207" s="71"/>
      <c r="N207" s="81">
        <f t="shared" si="3"/>
        <v>0.1139687962911493</v>
      </c>
      <c r="O207" s="81">
        <f>L207/'סכום נכסי הקרן'!$C$42</f>
        <v>7.1875603306213011E-3</v>
      </c>
    </row>
    <row r="208" spans="2:15">
      <c r="B208" s="76" t="s">
        <v>1469</v>
      </c>
      <c r="C208" s="73" t="s">
        <v>1470</v>
      </c>
      <c r="D208" s="86" t="s">
        <v>1398</v>
      </c>
      <c r="E208" s="86" t="s">
        <v>648</v>
      </c>
      <c r="F208" s="73"/>
      <c r="G208" s="86" t="s">
        <v>676</v>
      </c>
      <c r="H208" s="86" t="s">
        <v>130</v>
      </c>
      <c r="I208" s="83">
        <v>777.32416000000001</v>
      </c>
      <c r="J208" s="85">
        <v>33653</v>
      </c>
      <c r="K208" s="73"/>
      <c r="L208" s="83">
        <v>920.54541356899995</v>
      </c>
      <c r="M208" s="84">
        <v>1.6720244353624436E-6</v>
      </c>
      <c r="N208" s="84">
        <f t="shared" ref="N208:N242" si="4">IFERROR(L208/$L$11,0)</f>
        <v>2.4149067632329674E-3</v>
      </c>
      <c r="O208" s="84">
        <f>L208/'סכום נכסי הקרן'!$C$42</f>
        <v>1.5229859942734444E-4</v>
      </c>
    </row>
    <row r="209" spans="2:15">
      <c r="B209" s="76" t="s">
        <v>1471</v>
      </c>
      <c r="C209" s="73" t="s">
        <v>1472</v>
      </c>
      <c r="D209" s="86" t="s">
        <v>27</v>
      </c>
      <c r="E209" s="86" t="s">
        <v>648</v>
      </c>
      <c r="F209" s="73"/>
      <c r="G209" s="86" t="s">
        <v>741</v>
      </c>
      <c r="H209" s="86" t="s">
        <v>132</v>
      </c>
      <c r="I209" s="83">
        <v>3721.4394160000002</v>
      </c>
      <c r="J209" s="85">
        <v>11102</v>
      </c>
      <c r="K209" s="73"/>
      <c r="L209" s="83">
        <v>1550.5677274780003</v>
      </c>
      <c r="M209" s="84">
        <v>4.7214105191272777E-6</v>
      </c>
      <c r="N209" s="84">
        <f t="shared" si="4"/>
        <v>4.067671661542341E-3</v>
      </c>
      <c r="O209" s="84">
        <f>L209/'סכום נכסי הקרן'!$C$42</f>
        <v>2.5653193175617189E-4</v>
      </c>
    </row>
    <row r="210" spans="2:15">
      <c r="B210" s="76" t="s">
        <v>1473</v>
      </c>
      <c r="C210" s="73" t="s">
        <v>1474</v>
      </c>
      <c r="D210" s="86" t="s">
        <v>1398</v>
      </c>
      <c r="E210" s="86" t="s">
        <v>648</v>
      </c>
      <c r="F210" s="73"/>
      <c r="G210" s="86" t="s">
        <v>842</v>
      </c>
      <c r="H210" s="86" t="s">
        <v>130</v>
      </c>
      <c r="I210" s="83">
        <v>8471.6012850000006</v>
      </c>
      <c r="J210" s="85">
        <v>8873</v>
      </c>
      <c r="K210" s="73"/>
      <c r="L210" s="83">
        <v>2645.1801557059998</v>
      </c>
      <c r="M210" s="84">
        <v>1.391981808248439E-6</v>
      </c>
      <c r="N210" s="84">
        <f t="shared" si="4"/>
        <v>6.9392159841609458E-3</v>
      </c>
      <c r="O210" s="84">
        <f>L210/'סכום נכסי הקרן'!$C$42</f>
        <v>4.3762885242687954E-4</v>
      </c>
    </row>
    <row r="211" spans="2:15">
      <c r="B211" s="76" t="s">
        <v>1475</v>
      </c>
      <c r="C211" s="73" t="s">
        <v>1476</v>
      </c>
      <c r="D211" s="86" t="s">
        <v>1398</v>
      </c>
      <c r="E211" s="86" t="s">
        <v>648</v>
      </c>
      <c r="F211" s="73"/>
      <c r="G211" s="86" t="s">
        <v>751</v>
      </c>
      <c r="H211" s="86" t="s">
        <v>130</v>
      </c>
      <c r="I211" s="83">
        <v>3940.9266090000001</v>
      </c>
      <c r="J211" s="85">
        <v>12993</v>
      </c>
      <c r="K211" s="73"/>
      <c r="L211" s="83">
        <v>1801.88492741</v>
      </c>
      <c r="M211" s="84">
        <v>2.4773053663544612E-7</v>
      </c>
      <c r="N211" s="84">
        <f t="shared" si="4"/>
        <v>4.7269629869746707E-3</v>
      </c>
      <c r="O211" s="84">
        <f>L211/'סכום נכסי הקרן'!$C$42</f>
        <v>2.9811082291945565E-4</v>
      </c>
    </row>
    <row r="212" spans="2:15">
      <c r="B212" s="76" t="s">
        <v>1477</v>
      </c>
      <c r="C212" s="73" t="s">
        <v>1478</v>
      </c>
      <c r="D212" s="86" t="s">
        <v>27</v>
      </c>
      <c r="E212" s="86" t="s">
        <v>648</v>
      </c>
      <c r="F212" s="73"/>
      <c r="G212" s="86" t="s">
        <v>731</v>
      </c>
      <c r="H212" s="86" t="s">
        <v>132</v>
      </c>
      <c r="I212" s="83">
        <v>80184.653999999995</v>
      </c>
      <c r="J212" s="85">
        <v>218.3</v>
      </c>
      <c r="K212" s="73"/>
      <c r="L212" s="83">
        <v>656.93675310700007</v>
      </c>
      <c r="M212" s="84">
        <v>5.2168716988501393E-5</v>
      </c>
      <c r="N212" s="84">
        <f t="shared" si="4"/>
        <v>1.7233707155670794E-3</v>
      </c>
      <c r="O212" s="84">
        <f>L212/'סכום נכסי הקרן'!$C$42</f>
        <v>1.0868616141667837E-4</v>
      </c>
    </row>
    <row r="213" spans="2:15">
      <c r="B213" s="76" t="s">
        <v>1479</v>
      </c>
      <c r="C213" s="73" t="s">
        <v>1480</v>
      </c>
      <c r="D213" s="86" t="s">
        <v>27</v>
      </c>
      <c r="E213" s="86" t="s">
        <v>648</v>
      </c>
      <c r="F213" s="73"/>
      <c r="G213" s="86" t="s">
        <v>686</v>
      </c>
      <c r="H213" s="86" t="s">
        <v>132</v>
      </c>
      <c r="I213" s="83">
        <v>1093.1121000000001</v>
      </c>
      <c r="J213" s="85">
        <v>50380</v>
      </c>
      <c r="K213" s="73"/>
      <c r="L213" s="83">
        <v>2066.814164553</v>
      </c>
      <c r="M213" s="84">
        <v>2.7115174924132057E-6</v>
      </c>
      <c r="N213" s="84">
        <f t="shared" si="4"/>
        <v>5.4219633608012319E-3</v>
      </c>
      <c r="O213" s="84">
        <f>L213/'סכום נכסי הקרן'!$C$42</f>
        <v>3.4194174225215987E-4</v>
      </c>
    </row>
    <row r="214" spans="2:15">
      <c r="B214" s="76" t="s">
        <v>1481</v>
      </c>
      <c r="C214" s="73" t="s">
        <v>1482</v>
      </c>
      <c r="D214" s="86" t="s">
        <v>1413</v>
      </c>
      <c r="E214" s="86" t="s">
        <v>648</v>
      </c>
      <c r="F214" s="73"/>
      <c r="G214" s="86" t="s">
        <v>741</v>
      </c>
      <c r="H214" s="86" t="s">
        <v>130</v>
      </c>
      <c r="I214" s="83">
        <v>3206.46216</v>
      </c>
      <c r="J214" s="85">
        <v>19049</v>
      </c>
      <c r="K214" s="73"/>
      <c r="L214" s="83">
        <v>2149.4015995649997</v>
      </c>
      <c r="M214" s="84">
        <v>5.3801217937703181E-6</v>
      </c>
      <c r="N214" s="84">
        <f t="shared" si="4"/>
        <v>5.6386185658880714E-3</v>
      </c>
      <c r="O214" s="84">
        <f>L214/'סכום נכסי הקרן'!$C$42</f>
        <v>3.5560532744548462E-4</v>
      </c>
    </row>
    <row r="215" spans="2:15">
      <c r="B215" s="76" t="s">
        <v>1483</v>
      </c>
      <c r="C215" s="73" t="s">
        <v>1484</v>
      </c>
      <c r="D215" s="86" t="s">
        <v>1398</v>
      </c>
      <c r="E215" s="86" t="s">
        <v>648</v>
      </c>
      <c r="F215" s="73"/>
      <c r="G215" s="86" t="s">
        <v>686</v>
      </c>
      <c r="H215" s="86" t="s">
        <v>130</v>
      </c>
      <c r="I215" s="83">
        <v>1204.8524480000001</v>
      </c>
      <c r="J215" s="85">
        <v>55913</v>
      </c>
      <c r="K215" s="73"/>
      <c r="L215" s="83">
        <v>2370.6417362119996</v>
      </c>
      <c r="M215" s="84">
        <v>2.8832074880492569E-6</v>
      </c>
      <c r="N215" s="84">
        <f t="shared" si="4"/>
        <v>6.2190074249406828E-3</v>
      </c>
      <c r="O215" s="84">
        <f>L215/'סכום נכסי הקרן'!$C$42</f>
        <v>3.9220815273991187E-4</v>
      </c>
    </row>
    <row r="216" spans="2:15">
      <c r="B216" s="76" t="s">
        <v>1485</v>
      </c>
      <c r="C216" s="73" t="s">
        <v>1486</v>
      </c>
      <c r="D216" s="86" t="s">
        <v>1398</v>
      </c>
      <c r="E216" s="86" t="s">
        <v>648</v>
      </c>
      <c r="F216" s="73"/>
      <c r="G216" s="86" t="s">
        <v>746</v>
      </c>
      <c r="H216" s="86" t="s">
        <v>130</v>
      </c>
      <c r="I216" s="83">
        <v>11879.208000000001</v>
      </c>
      <c r="J216" s="85">
        <v>1008</v>
      </c>
      <c r="K216" s="73"/>
      <c r="L216" s="83">
        <v>421.37356415599993</v>
      </c>
      <c r="M216" s="84">
        <v>3.5567288619735814E-4</v>
      </c>
      <c r="N216" s="84">
        <f t="shared" si="4"/>
        <v>1.105407571346975E-3</v>
      </c>
      <c r="O216" s="84">
        <f>L216/'סכום נכסי הקרן'!$C$42</f>
        <v>6.9713674861361755E-5</v>
      </c>
    </row>
    <row r="217" spans="2:15">
      <c r="B217" s="76" t="s">
        <v>1487</v>
      </c>
      <c r="C217" s="73" t="s">
        <v>1488</v>
      </c>
      <c r="D217" s="86" t="s">
        <v>1398</v>
      </c>
      <c r="E217" s="86" t="s">
        <v>648</v>
      </c>
      <c r="F217" s="73"/>
      <c r="G217" s="86" t="s">
        <v>676</v>
      </c>
      <c r="H217" s="86" t="s">
        <v>130</v>
      </c>
      <c r="I217" s="83">
        <v>445.47030000000001</v>
      </c>
      <c r="J217" s="85">
        <v>10529</v>
      </c>
      <c r="K217" s="73"/>
      <c r="L217" s="83">
        <v>165.053655394</v>
      </c>
      <c r="M217" s="84">
        <v>2.0408037608597411E-6</v>
      </c>
      <c r="N217" s="84">
        <f t="shared" si="4"/>
        <v>4.3299242257038059E-4</v>
      </c>
      <c r="O217" s="84">
        <f>L217/'סכום נכסי הקרן'!$C$42</f>
        <v>2.7307116168675111E-5</v>
      </c>
    </row>
    <row r="218" spans="2:15">
      <c r="B218" s="76" t="s">
        <v>1489</v>
      </c>
      <c r="C218" s="73" t="s">
        <v>1490</v>
      </c>
      <c r="D218" s="86" t="s">
        <v>27</v>
      </c>
      <c r="E218" s="86" t="s">
        <v>648</v>
      </c>
      <c r="F218" s="73"/>
      <c r="G218" s="86" t="s">
        <v>741</v>
      </c>
      <c r="H218" s="86" t="s">
        <v>132</v>
      </c>
      <c r="I218" s="83">
        <v>2137.6414399999999</v>
      </c>
      <c r="J218" s="85">
        <v>9192</v>
      </c>
      <c r="K218" s="73"/>
      <c r="L218" s="83">
        <v>737.43448037100006</v>
      </c>
      <c r="M218" s="84">
        <v>2.1812667755102041E-5</v>
      </c>
      <c r="N218" s="84">
        <f t="shared" si="4"/>
        <v>1.9345438995613806E-3</v>
      </c>
      <c r="O218" s="84">
        <f>L218/'סכום נכסי הקרן'!$C$42</f>
        <v>1.2200401726461544E-4</v>
      </c>
    </row>
    <row r="219" spans="2:15">
      <c r="B219" s="76" t="s">
        <v>1491</v>
      </c>
      <c r="C219" s="73" t="s">
        <v>1492</v>
      </c>
      <c r="D219" s="86" t="s">
        <v>1413</v>
      </c>
      <c r="E219" s="86" t="s">
        <v>648</v>
      </c>
      <c r="F219" s="73"/>
      <c r="G219" s="86" t="s">
        <v>741</v>
      </c>
      <c r="H219" s="86" t="s">
        <v>130</v>
      </c>
      <c r="I219" s="83">
        <v>2720.63456</v>
      </c>
      <c r="J219" s="85">
        <v>9606</v>
      </c>
      <c r="K219" s="73"/>
      <c r="L219" s="83">
        <v>919.67008437799996</v>
      </c>
      <c r="M219" s="84">
        <v>4.6721965610542233E-6</v>
      </c>
      <c r="N219" s="84">
        <f t="shared" si="4"/>
        <v>2.4126104741501665E-3</v>
      </c>
      <c r="O219" s="84">
        <f>L219/'סכום נכסי הקרן'!$C$42</f>
        <v>1.5215378157494724E-4</v>
      </c>
    </row>
    <row r="220" spans="2:15">
      <c r="B220" s="76" t="s">
        <v>1409</v>
      </c>
      <c r="C220" s="73" t="s">
        <v>1410</v>
      </c>
      <c r="D220" s="86" t="s">
        <v>120</v>
      </c>
      <c r="E220" s="86" t="s">
        <v>648</v>
      </c>
      <c r="F220" s="73"/>
      <c r="G220" s="86" t="s">
        <v>125</v>
      </c>
      <c r="H220" s="86" t="s">
        <v>133</v>
      </c>
      <c r="I220" s="83">
        <v>39283.481627000001</v>
      </c>
      <c r="J220" s="85">
        <v>1309</v>
      </c>
      <c r="K220" s="73"/>
      <c r="L220" s="83">
        <v>2179.0619540299999</v>
      </c>
      <c r="M220" s="84">
        <v>2.206435082117971E-4</v>
      </c>
      <c r="N220" s="84">
        <f t="shared" si="4"/>
        <v>5.7164278619223812E-3</v>
      </c>
      <c r="O220" s="84">
        <f>L220/'סכום נכסי הקרן'!$C$42</f>
        <v>3.6051245139282428E-4</v>
      </c>
    </row>
    <row r="221" spans="2:15">
      <c r="B221" s="76" t="s">
        <v>1493</v>
      </c>
      <c r="C221" s="73" t="s">
        <v>1494</v>
      </c>
      <c r="D221" s="86" t="s">
        <v>1413</v>
      </c>
      <c r="E221" s="86" t="s">
        <v>648</v>
      </c>
      <c r="F221" s="73"/>
      <c r="G221" s="86" t="s">
        <v>1495</v>
      </c>
      <c r="H221" s="86" t="s">
        <v>130</v>
      </c>
      <c r="I221" s="83">
        <v>1352.233109</v>
      </c>
      <c r="J221" s="85">
        <v>24811</v>
      </c>
      <c r="K221" s="73"/>
      <c r="L221" s="83">
        <v>1180.6334967330001</v>
      </c>
      <c r="M221" s="84">
        <v>5.8469813058311531E-6</v>
      </c>
      <c r="N221" s="84">
        <f t="shared" si="4"/>
        <v>3.0972071275723132E-3</v>
      </c>
      <c r="O221" s="84">
        <f>L221/'סכום נכסי הקרן'!$C$42</f>
        <v>1.9532857949106113E-4</v>
      </c>
    </row>
    <row r="222" spans="2:15">
      <c r="B222" s="76" t="s">
        <v>1496</v>
      </c>
      <c r="C222" s="73" t="s">
        <v>1497</v>
      </c>
      <c r="D222" s="86" t="s">
        <v>1413</v>
      </c>
      <c r="E222" s="86" t="s">
        <v>648</v>
      </c>
      <c r="F222" s="73"/>
      <c r="G222" s="86" t="s">
        <v>736</v>
      </c>
      <c r="H222" s="86" t="s">
        <v>130</v>
      </c>
      <c r="I222" s="83">
        <v>29635.4836</v>
      </c>
      <c r="J222" s="85">
        <v>1163</v>
      </c>
      <c r="K222" s="73"/>
      <c r="L222" s="83">
        <v>1212.8609127489999</v>
      </c>
      <c r="M222" s="84">
        <v>7.5033340812720027E-6</v>
      </c>
      <c r="N222" s="84">
        <f t="shared" si="4"/>
        <v>3.1817507076623212E-3</v>
      </c>
      <c r="O222" s="84">
        <f>L222/'סכום נכסי הקרן'!$C$42</f>
        <v>2.006604080462324E-4</v>
      </c>
    </row>
    <row r="223" spans="2:15">
      <c r="B223" s="76" t="s">
        <v>1498</v>
      </c>
      <c r="C223" s="73" t="s">
        <v>1499</v>
      </c>
      <c r="D223" s="86" t="s">
        <v>1398</v>
      </c>
      <c r="E223" s="86" t="s">
        <v>648</v>
      </c>
      <c r="F223" s="73"/>
      <c r="G223" s="86" t="s">
        <v>676</v>
      </c>
      <c r="H223" s="86" t="s">
        <v>130</v>
      </c>
      <c r="I223" s="83">
        <v>2279.3230349999999</v>
      </c>
      <c r="J223" s="85">
        <v>4889</v>
      </c>
      <c r="K223" s="73"/>
      <c r="L223" s="83">
        <v>392.14364711899998</v>
      </c>
      <c r="M223" s="84">
        <v>2.9175857268566179E-6</v>
      </c>
      <c r="N223" s="84">
        <f t="shared" si="4"/>
        <v>1.028727460511684E-3</v>
      </c>
      <c r="O223" s="84">
        <f>L223/'סכום נכסי הקרן'!$C$42</f>
        <v>6.4877764149631412E-5</v>
      </c>
    </row>
    <row r="224" spans="2:15">
      <c r="B224" s="76" t="s">
        <v>1500</v>
      </c>
      <c r="C224" s="73" t="s">
        <v>1501</v>
      </c>
      <c r="D224" s="86" t="s">
        <v>1413</v>
      </c>
      <c r="E224" s="86" t="s">
        <v>648</v>
      </c>
      <c r="F224" s="73"/>
      <c r="G224" s="86" t="s">
        <v>741</v>
      </c>
      <c r="H224" s="86" t="s">
        <v>130</v>
      </c>
      <c r="I224" s="83">
        <v>699.59174399999984</v>
      </c>
      <c r="J224" s="85">
        <v>24811</v>
      </c>
      <c r="K224" s="73"/>
      <c r="L224" s="83">
        <v>610.81291505800004</v>
      </c>
      <c r="M224" s="84">
        <v>2.5481493044149597E-6</v>
      </c>
      <c r="N224" s="84">
        <f t="shared" si="4"/>
        <v>1.6023720480282907E-3</v>
      </c>
      <c r="O224" s="84">
        <f>L224/'סכום נכסי הקרן'!$C$42</f>
        <v>1.0105525496542394E-4</v>
      </c>
    </row>
    <row r="225" spans="2:15">
      <c r="B225" s="76" t="s">
        <v>1502</v>
      </c>
      <c r="C225" s="73" t="s">
        <v>1503</v>
      </c>
      <c r="D225" s="86" t="s">
        <v>1413</v>
      </c>
      <c r="E225" s="86" t="s">
        <v>648</v>
      </c>
      <c r="F225" s="73"/>
      <c r="G225" s="86" t="s">
        <v>736</v>
      </c>
      <c r="H225" s="86" t="s">
        <v>130</v>
      </c>
      <c r="I225" s="83">
        <v>11659.8624</v>
      </c>
      <c r="J225" s="85">
        <v>3364</v>
      </c>
      <c r="K225" s="73"/>
      <c r="L225" s="83">
        <v>1380.2847166279998</v>
      </c>
      <c r="M225" s="84">
        <v>8.2071434993679614E-6</v>
      </c>
      <c r="N225" s="84">
        <f t="shared" si="4"/>
        <v>3.6209608436903159E-3</v>
      </c>
      <c r="O225" s="84">
        <f>L225/'סכום נכסי הקרן'!$C$42</f>
        <v>2.2835965076225604E-4</v>
      </c>
    </row>
    <row r="226" spans="2:15">
      <c r="B226" s="76" t="s">
        <v>1504</v>
      </c>
      <c r="C226" s="73" t="s">
        <v>1505</v>
      </c>
      <c r="D226" s="86" t="s">
        <v>1413</v>
      </c>
      <c r="E226" s="86" t="s">
        <v>648</v>
      </c>
      <c r="F226" s="73"/>
      <c r="G226" s="86" t="s">
        <v>746</v>
      </c>
      <c r="H226" s="86" t="s">
        <v>130</v>
      </c>
      <c r="I226" s="83">
        <v>1744.363998</v>
      </c>
      <c r="J226" s="85">
        <v>34338</v>
      </c>
      <c r="K226" s="73"/>
      <c r="L226" s="83">
        <v>2107.8095980009998</v>
      </c>
      <c r="M226" s="84">
        <v>5.1511690176196652E-6</v>
      </c>
      <c r="N226" s="84">
        <f t="shared" si="4"/>
        <v>5.5295084618206519E-3</v>
      </c>
      <c r="O226" s="84">
        <f>L226/'סכום נכסי הקרן'!$C$42</f>
        <v>3.4872418557870991E-4</v>
      </c>
    </row>
    <row r="227" spans="2:15">
      <c r="B227" s="76" t="s">
        <v>1431</v>
      </c>
      <c r="C227" s="73" t="s">
        <v>1432</v>
      </c>
      <c r="D227" s="86" t="s">
        <v>1398</v>
      </c>
      <c r="E227" s="86" t="s">
        <v>648</v>
      </c>
      <c r="F227" s="73"/>
      <c r="G227" s="86" t="s">
        <v>741</v>
      </c>
      <c r="H227" s="86" t="s">
        <v>130</v>
      </c>
      <c r="I227" s="83">
        <v>20132.574839000001</v>
      </c>
      <c r="J227" s="85">
        <v>1278</v>
      </c>
      <c r="K227" s="73"/>
      <c r="L227" s="83">
        <v>905.41866440600006</v>
      </c>
      <c r="M227" s="84">
        <v>7.7377250673226657E-5</v>
      </c>
      <c r="N227" s="84">
        <f t="shared" si="4"/>
        <v>2.3752241051902428E-3</v>
      </c>
      <c r="O227" s="84">
        <f>L227/'סכום נכסי הקרן'!$C$42</f>
        <v>1.4979597144456871E-4</v>
      </c>
    </row>
    <row r="228" spans="2:15">
      <c r="B228" s="76" t="s">
        <v>1506</v>
      </c>
      <c r="C228" s="73" t="s">
        <v>1507</v>
      </c>
      <c r="D228" s="86" t="s">
        <v>1398</v>
      </c>
      <c r="E228" s="86" t="s">
        <v>648</v>
      </c>
      <c r="F228" s="73"/>
      <c r="G228" s="86" t="s">
        <v>842</v>
      </c>
      <c r="H228" s="86" t="s">
        <v>130</v>
      </c>
      <c r="I228" s="83">
        <v>1846.1448800000001</v>
      </c>
      <c r="J228" s="85">
        <v>12034</v>
      </c>
      <c r="K228" s="73"/>
      <c r="L228" s="83">
        <v>781.79889842999989</v>
      </c>
      <c r="M228" s="84">
        <v>8.185731675918908E-7</v>
      </c>
      <c r="N228" s="84">
        <f t="shared" si="4"/>
        <v>2.0509270042277784E-3</v>
      </c>
      <c r="O228" s="84">
        <f>L228/'סכום נכסי הקרן'!$C$42</f>
        <v>1.293438384567053E-4</v>
      </c>
    </row>
    <row r="229" spans="2:15">
      <c r="B229" s="76" t="s">
        <v>1508</v>
      </c>
      <c r="C229" s="73" t="s">
        <v>1509</v>
      </c>
      <c r="D229" s="86" t="s">
        <v>1398</v>
      </c>
      <c r="E229" s="86" t="s">
        <v>648</v>
      </c>
      <c r="F229" s="73"/>
      <c r="G229" s="86" t="s">
        <v>676</v>
      </c>
      <c r="H229" s="86" t="s">
        <v>130</v>
      </c>
      <c r="I229" s="83">
        <v>1323.083453</v>
      </c>
      <c r="J229" s="85">
        <v>23982</v>
      </c>
      <c r="K229" s="73"/>
      <c r="L229" s="83">
        <v>1116.5852933660001</v>
      </c>
      <c r="M229" s="84">
        <v>1.7748852634406916E-7</v>
      </c>
      <c r="N229" s="84">
        <f t="shared" si="4"/>
        <v>2.9291866940293074E-3</v>
      </c>
      <c r="O229" s="84">
        <f>L229/'סכום נכסי הקרן'!$C$42</f>
        <v>1.8473219660234156E-4</v>
      </c>
    </row>
    <row r="230" spans="2:15">
      <c r="B230" s="76" t="s">
        <v>1510</v>
      </c>
      <c r="C230" s="73" t="s">
        <v>1511</v>
      </c>
      <c r="D230" s="86" t="s">
        <v>1413</v>
      </c>
      <c r="E230" s="86" t="s">
        <v>648</v>
      </c>
      <c r="F230" s="73"/>
      <c r="G230" s="86" t="s">
        <v>746</v>
      </c>
      <c r="H230" s="86" t="s">
        <v>130</v>
      </c>
      <c r="I230" s="83">
        <v>6404.859582</v>
      </c>
      <c r="J230" s="85">
        <v>8502</v>
      </c>
      <c r="K230" s="73"/>
      <c r="L230" s="83">
        <v>1916.2403477950002</v>
      </c>
      <c r="M230" s="84">
        <v>3.7896123824868169E-6</v>
      </c>
      <c r="N230" s="84">
        <f t="shared" si="4"/>
        <v>5.0269565277924009E-3</v>
      </c>
      <c r="O230" s="84">
        <f>L230/'סכום נכסי הקרן'!$C$42</f>
        <v>3.1703022668253276E-4</v>
      </c>
    </row>
    <row r="231" spans="2:15">
      <c r="B231" s="76" t="s">
        <v>1512</v>
      </c>
      <c r="C231" s="73" t="s">
        <v>1513</v>
      </c>
      <c r="D231" s="86" t="s">
        <v>1413</v>
      </c>
      <c r="E231" s="86" t="s">
        <v>648</v>
      </c>
      <c r="F231" s="73"/>
      <c r="G231" s="86" t="s">
        <v>848</v>
      </c>
      <c r="H231" s="86" t="s">
        <v>130</v>
      </c>
      <c r="I231" s="83">
        <v>4223.0584440000002</v>
      </c>
      <c r="J231" s="85">
        <v>7303</v>
      </c>
      <c r="K231" s="83">
        <v>7.1332524589999995</v>
      </c>
      <c r="L231" s="83">
        <v>1092.4278952230002</v>
      </c>
      <c r="M231" s="84">
        <v>8.1142231551799432E-6</v>
      </c>
      <c r="N231" s="84">
        <f t="shared" si="4"/>
        <v>2.8658135423110633E-3</v>
      </c>
      <c r="O231" s="84">
        <f>L231/'סכום נכסי הקרן'!$C$42</f>
        <v>1.8073550306744749E-4</v>
      </c>
    </row>
    <row r="232" spans="2:15">
      <c r="B232" s="76" t="s">
        <v>1440</v>
      </c>
      <c r="C232" s="73" t="s">
        <v>1441</v>
      </c>
      <c r="D232" s="86" t="s">
        <v>1413</v>
      </c>
      <c r="E232" s="86" t="s">
        <v>648</v>
      </c>
      <c r="F232" s="73"/>
      <c r="G232" s="86" t="s">
        <v>522</v>
      </c>
      <c r="H232" s="86" t="s">
        <v>130</v>
      </c>
      <c r="I232" s="83">
        <v>11270.655973000001</v>
      </c>
      <c r="J232" s="85">
        <v>8648</v>
      </c>
      <c r="K232" s="73"/>
      <c r="L232" s="83">
        <v>3429.92119009</v>
      </c>
      <c r="M232" s="84">
        <v>2.0108868776036194E-4</v>
      </c>
      <c r="N232" s="84">
        <f t="shared" si="4"/>
        <v>8.997861221415512E-3</v>
      </c>
      <c r="O232" s="84">
        <f>L232/'סכום נכסי הקרן'!$C$42</f>
        <v>5.674594492536926E-4</v>
      </c>
    </row>
    <row r="233" spans="2:15">
      <c r="B233" s="76" t="s">
        <v>1514</v>
      </c>
      <c r="C233" s="73" t="s">
        <v>1515</v>
      </c>
      <c r="D233" s="86" t="s">
        <v>1413</v>
      </c>
      <c r="E233" s="86" t="s">
        <v>648</v>
      </c>
      <c r="F233" s="73"/>
      <c r="G233" s="86" t="s">
        <v>676</v>
      </c>
      <c r="H233" s="86" t="s">
        <v>130</v>
      </c>
      <c r="I233" s="83">
        <v>2652.0727830000001</v>
      </c>
      <c r="J233" s="85">
        <v>13954</v>
      </c>
      <c r="K233" s="73"/>
      <c r="L233" s="83">
        <v>1302.2771611619999</v>
      </c>
      <c r="M233" s="84">
        <v>8.7713313179691109E-6</v>
      </c>
      <c r="N233" s="84">
        <f t="shared" si="4"/>
        <v>3.4163202355233032E-3</v>
      </c>
      <c r="O233" s="84">
        <f>L233/'סכום נכסי הקרן'!$C$42</f>
        <v>2.1545377858354231E-4</v>
      </c>
    </row>
    <row r="234" spans="2:15">
      <c r="B234" s="76" t="s">
        <v>1516</v>
      </c>
      <c r="C234" s="73" t="s">
        <v>1517</v>
      </c>
      <c r="D234" s="86" t="s">
        <v>1413</v>
      </c>
      <c r="E234" s="86" t="s">
        <v>648</v>
      </c>
      <c r="F234" s="73"/>
      <c r="G234" s="86" t="s">
        <v>676</v>
      </c>
      <c r="H234" s="86" t="s">
        <v>130</v>
      </c>
      <c r="I234" s="83">
        <v>2672.0517999999997</v>
      </c>
      <c r="J234" s="85">
        <v>13259</v>
      </c>
      <c r="K234" s="73"/>
      <c r="L234" s="83">
        <v>1246.737178182</v>
      </c>
      <c r="M234" s="84">
        <v>2.6720517999999999E-6</v>
      </c>
      <c r="N234" s="84">
        <f t="shared" si="4"/>
        <v>3.270619786038426E-3</v>
      </c>
      <c r="O234" s="84">
        <f>L234/'סכום נכסי הקרן'!$C$42</f>
        <v>2.0626502863661911E-4</v>
      </c>
    </row>
    <row r="235" spans="2:15">
      <c r="B235" s="76" t="s">
        <v>1447</v>
      </c>
      <c r="C235" s="73" t="s">
        <v>1448</v>
      </c>
      <c r="D235" s="86" t="s">
        <v>1398</v>
      </c>
      <c r="E235" s="86" t="s">
        <v>648</v>
      </c>
      <c r="F235" s="73"/>
      <c r="G235" s="86" t="s">
        <v>156</v>
      </c>
      <c r="H235" s="86" t="s">
        <v>130</v>
      </c>
      <c r="I235" s="83">
        <v>1204.0072279999999</v>
      </c>
      <c r="J235" s="85">
        <v>1848</v>
      </c>
      <c r="K235" s="73"/>
      <c r="L235" s="83">
        <v>78.297938492</v>
      </c>
      <c r="M235" s="84">
        <v>2.0950731310119667E-5</v>
      </c>
      <c r="N235" s="84">
        <f t="shared" si="4"/>
        <v>2.054023825706204E-4</v>
      </c>
      <c r="O235" s="84">
        <f>L235/'סכום נכסי הקרן'!$C$42</f>
        <v>1.2953914271483295E-5</v>
      </c>
    </row>
    <row r="236" spans="2:15">
      <c r="B236" s="76" t="s">
        <v>1518</v>
      </c>
      <c r="C236" s="73" t="s">
        <v>1519</v>
      </c>
      <c r="D236" s="86" t="s">
        <v>27</v>
      </c>
      <c r="E236" s="86" t="s">
        <v>648</v>
      </c>
      <c r="F236" s="73"/>
      <c r="G236" s="86" t="s">
        <v>741</v>
      </c>
      <c r="H236" s="86" t="s">
        <v>132</v>
      </c>
      <c r="I236" s="83">
        <v>1846.1448800000001</v>
      </c>
      <c r="J236" s="85">
        <v>13072</v>
      </c>
      <c r="K236" s="73"/>
      <c r="L236" s="83">
        <v>905.70420435200003</v>
      </c>
      <c r="M236" s="84">
        <v>3.2326523620137818E-6</v>
      </c>
      <c r="N236" s="84">
        <f t="shared" si="4"/>
        <v>2.3759731745317488E-3</v>
      </c>
      <c r="O236" s="84">
        <f>L236/'סכום נכסי הקרן'!$C$42</f>
        <v>1.4984321227942091E-4</v>
      </c>
    </row>
    <row r="237" spans="2:15">
      <c r="B237" s="76" t="s">
        <v>1520</v>
      </c>
      <c r="C237" s="73" t="s">
        <v>1521</v>
      </c>
      <c r="D237" s="86" t="s">
        <v>1398</v>
      </c>
      <c r="E237" s="86" t="s">
        <v>648</v>
      </c>
      <c r="F237" s="73"/>
      <c r="G237" s="86" t="s">
        <v>676</v>
      </c>
      <c r="H237" s="86" t="s">
        <v>130</v>
      </c>
      <c r="I237" s="83">
        <v>5939.6040000000003</v>
      </c>
      <c r="J237" s="85">
        <v>1459</v>
      </c>
      <c r="K237" s="73"/>
      <c r="L237" s="83">
        <v>304.95239588499999</v>
      </c>
      <c r="M237" s="84">
        <v>2.7634981318065449E-5</v>
      </c>
      <c r="N237" s="84">
        <f t="shared" si="4"/>
        <v>7.9999486438328137E-4</v>
      </c>
      <c r="O237" s="84">
        <f>L237/'סכום נכסי הקרן'!$C$42</f>
        <v>5.0452505765287104E-5</v>
      </c>
    </row>
    <row r="238" spans="2:15">
      <c r="B238" s="76" t="s">
        <v>1522</v>
      </c>
      <c r="C238" s="73" t="s">
        <v>1523</v>
      </c>
      <c r="D238" s="86" t="s">
        <v>1413</v>
      </c>
      <c r="E238" s="86" t="s">
        <v>648</v>
      </c>
      <c r="F238" s="73"/>
      <c r="G238" s="86" t="s">
        <v>842</v>
      </c>
      <c r="H238" s="86" t="s">
        <v>130</v>
      </c>
      <c r="I238" s="83">
        <v>30324.004765000005</v>
      </c>
      <c r="J238" s="85">
        <v>308</v>
      </c>
      <c r="K238" s="73"/>
      <c r="L238" s="83">
        <v>328.66733210300004</v>
      </c>
      <c r="M238" s="84">
        <v>1.1970136796962901E-4</v>
      </c>
      <c r="N238" s="84">
        <f t="shared" si="4"/>
        <v>8.6220728651729723E-4</v>
      </c>
      <c r="O238" s="84">
        <f>L238/'סכום נכסי הקרן'!$C$42</f>
        <v>5.4375996685205193E-5</v>
      </c>
    </row>
    <row r="239" spans="2:15">
      <c r="B239" s="76" t="s">
        <v>1524</v>
      </c>
      <c r="C239" s="73" t="s">
        <v>1525</v>
      </c>
      <c r="D239" s="86" t="s">
        <v>1398</v>
      </c>
      <c r="E239" s="86" t="s">
        <v>648</v>
      </c>
      <c r="F239" s="73"/>
      <c r="G239" s="86" t="s">
        <v>869</v>
      </c>
      <c r="H239" s="86" t="s">
        <v>130</v>
      </c>
      <c r="I239" s="83">
        <v>19798.68</v>
      </c>
      <c r="J239" s="85">
        <v>61.03</v>
      </c>
      <c r="K239" s="73"/>
      <c r="L239" s="83">
        <v>42.520549967999997</v>
      </c>
      <c r="M239" s="84">
        <v>1.2440272969347561E-4</v>
      </c>
      <c r="N239" s="84">
        <f t="shared" si="4"/>
        <v>1.1154600542302507E-4</v>
      </c>
      <c r="O239" s="84">
        <f>L239/'סכום נכסי הקרן'!$C$42</f>
        <v>7.0347645119426982E-6</v>
      </c>
    </row>
    <row r="240" spans="2:15">
      <c r="B240" s="76" t="s">
        <v>1526</v>
      </c>
      <c r="C240" s="73" t="s">
        <v>1527</v>
      </c>
      <c r="D240" s="86" t="s">
        <v>1398</v>
      </c>
      <c r="E240" s="86" t="s">
        <v>648</v>
      </c>
      <c r="F240" s="73"/>
      <c r="G240" s="86" t="s">
        <v>736</v>
      </c>
      <c r="H240" s="86" t="s">
        <v>130</v>
      </c>
      <c r="I240" s="83">
        <v>2963.5483599999993</v>
      </c>
      <c r="J240" s="85">
        <v>12318</v>
      </c>
      <c r="K240" s="73"/>
      <c r="L240" s="83">
        <v>1284.6105523000001</v>
      </c>
      <c r="M240" s="84">
        <v>9.3849926739459854E-7</v>
      </c>
      <c r="N240" s="84">
        <f t="shared" si="4"/>
        <v>3.3699746532246232E-3</v>
      </c>
      <c r="O240" s="84">
        <f>L240/'סכום נכסי הקרן'!$C$42</f>
        <v>2.1253094637271015E-4</v>
      </c>
    </row>
    <row r="241" spans="2:15">
      <c r="B241" s="76" t="s">
        <v>1528</v>
      </c>
      <c r="C241" s="73" t="s">
        <v>1529</v>
      </c>
      <c r="D241" s="86" t="s">
        <v>27</v>
      </c>
      <c r="E241" s="86" t="s">
        <v>648</v>
      </c>
      <c r="F241" s="73"/>
      <c r="G241" s="86" t="s">
        <v>741</v>
      </c>
      <c r="H241" s="86" t="s">
        <v>132</v>
      </c>
      <c r="I241" s="83">
        <v>2143.0924260000002</v>
      </c>
      <c r="J241" s="85">
        <v>11930</v>
      </c>
      <c r="K241" s="73"/>
      <c r="L241" s="83">
        <v>959.53298674400003</v>
      </c>
      <c r="M241" s="84">
        <v>1.0042075258532809E-5</v>
      </c>
      <c r="N241" s="84">
        <f t="shared" si="4"/>
        <v>2.5171845571956993E-3</v>
      </c>
      <c r="O241" s="84">
        <f>L241/'סכום נכסי הקרן'!$C$42</f>
        <v>1.5874885457184911E-4</v>
      </c>
    </row>
    <row r="242" spans="2:15">
      <c r="B242" s="76" t="s">
        <v>1530</v>
      </c>
      <c r="C242" s="73" t="s">
        <v>1531</v>
      </c>
      <c r="D242" s="86" t="s">
        <v>27</v>
      </c>
      <c r="E242" s="86" t="s">
        <v>648</v>
      </c>
      <c r="F242" s="73"/>
      <c r="G242" s="86" t="s">
        <v>741</v>
      </c>
      <c r="H242" s="86" t="s">
        <v>132</v>
      </c>
      <c r="I242" s="83">
        <v>6510.093046</v>
      </c>
      <c r="J242" s="85">
        <v>9329</v>
      </c>
      <c r="K242" s="73"/>
      <c r="L242" s="83">
        <v>2279.2966559920001</v>
      </c>
      <c r="M242" s="84">
        <v>1.0886673879862973E-5</v>
      </c>
      <c r="N242" s="84">
        <f t="shared" si="4"/>
        <v>5.9793779088301224E-3</v>
      </c>
      <c r="O242" s="84">
        <f>L242/'סכום נכסי הקרן'!$C$42</f>
        <v>3.7709566879612913E-4</v>
      </c>
    </row>
    <row r="243" spans="2:15">
      <c r="B243" s="119"/>
      <c r="C243" s="119"/>
      <c r="D243" s="119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</row>
    <row r="244" spans="2:15">
      <c r="B244" s="119"/>
      <c r="C244" s="119"/>
      <c r="D244" s="119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</row>
    <row r="245" spans="2:15">
      <c r="B245" s="119"/>
      <c r="C245" s="119"/>
      <c r="D245" s="119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</row>
    <row r="246" spans="2:15">
      <c r="B246" s="126" t="s">
        <v>219</v>
      </c>
      <c r="C246" s="119"/>
      <c r="D246" s="119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</row>
    <row r="247" spans="2:15">
      <c r="B247" s="126" t="s">
        <v>111</v>
      </c>
      <c r="C247" s="119"/>
      <c r="D247" s="119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</row>
    <row r="248" spans="2:15">
      <c r="B248" s="126" t="s">
        <v>202</v>
      </c>
      <c r="C248" s="119"/>
      <c r="D248" s="119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</row>
    <row r="249" spans="2:15">
      <c r="B249" s="126" t="s">
        <v>210</v>
      </c>
      <c r="C249" s="119"/>
      <c r="D249" s="119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</row>
    <row r="250" spans="2:15">
      <c r="B250" s="126" t="s">
        <v>216</v>
      </c>
      <c r="C250" s="119"/>
      <c r="D250" s="119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</row>
    <row r="251" spans="2:15">
      <c r="B251" s="119"/>
      <c r="C251" s="119"/>
      <c r="D251" s="119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</row>
    <row r="252" spans="2:15">
      <c r="B252" s="119"/>
      <c r="C252" s="119"/>
      <c r="D252" s="119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</row>
    <row r="253" spans="2:15">
      <c r="B253" s="119"/>
      <c r="C253" s="119"/>
      <c r="D253" s="119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</row>
    <row r="254" spans="2:15">
      <c r="B254" s="119"/>
      <c r="C254" s="119"/>
      <c r="D254" s="119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</row>
    <row r="255" spans="2:15">
      <c r="B255" s="119"/>
      <c r="C255" s="119"/>
      <c r="D255" s="119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</row>
    <row r="256" spans="2:15">
      <c r="B256" s="119"/>
      <c r="C256" s="119"/>
      <c r="D256" s="119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</row>
    <row r="257" spans="2:15">
      <c r="B257" s="119"/>
      <c r="C257" s="119"/>
      <c r="D257" s="119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</row>
    <row r="258" spans="2:15">
      <c r="B258" s="119"/>
      <c r="C258" s="119"/>
      <c r="D258" s="119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</row>
    <row r="259" spans="2:15">
      <c r="B259" s="119"/>
      <c r="C259" s="119"/>
      <c r="D259" s="119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</row>
    <row r="260" spans="2:15">
      <c r="B260" s="119"/>
      <c r="C260" s="119"/>
      <c r="D260" s="119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</row>
    <row r="261" spans="2:15">
      <c r="B261" s="119"/>
      <c r="C261" s="119"/>
      <c r="D261" s="119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</row>
    <row r="262" spans="2:15">
      <c r="B262" s="119"/>
      <c r="C262" s="119"/>
      <c r="D262" s="119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</row>
    <row r="263" spans="2:15">
      <c r="B263" s="119"/>
      <c r="C263" s="119"/>
      <c r="D263" s="119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</row>
    <row r="264" spans="2:15">
      <c r="B264" s="119"/>
      <c r="C264" s="119"/>
      <c r="D264" s="119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</row>
    <row r="265" spans="2:15">
      <c r="B265" s="119"/>
      <c r="C265" s="119"/>
      <c r="D265" s="119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</row>
    <row r="266" spans="2:15">
      <c r="B266" s="119"/>
      <c r="C266" s="119"/>
      <c r="D266" s="119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</row>
    <row r="267" spans="2:15">
      <c r="B267" s="119"/>
      <c r="C267" s="119"/>
      <c r="D267" s="119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</row>
    <row r="268" spans="2:15">
      <c r="B268" s="119"/>
      <c r="C268" s="119"/>
      <c r="D268" s="119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</row>
    <row r="269" spans="2:15">
      <c r="B269" s="119"/>
      <c r="C269" s="119"/>
      <c r="D269" s="119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</row>
    <row r="270" spans="2:15">
      <c r="B270" s="119"/>
      <c r="C270" s="119"/>
      <c r="D270" s="119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</row>
    <row r="271" spans="2:15">
      <c r="B271" s="119"/>
      <c r="C271" s="119"/>
      <c r="D271" s="119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</row>
    <row r="272" spans="2:15">
      <c r="B272" s="127"/>
      <c r="C272" s="119"/>
      <c r="D272" s="119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</row>
    <row r="273" spans="2:15">
      <c r="B273" s="127"/>
      <c r="C273" s="119"/>
      <c r="D273" s="119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</row>
    <row r="274" spans="2:15">
      <c r="B274" s="128"/>
      <c r="C274" s="119"/>
      <c r="D274" s="119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</row>
    <row r="275" spans="2:15">
      <c r="B275" s="119"/>
      <c r="C275" s="119"/>
      <c r="D275" s="119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</row>
    <row r="276" spans="2:15">
      <c r="B276" s="119"/>
      <c r="C276" s="119"/>
      <c r="D276" s="119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</row>
    <row r="277" spans="2:15">
      <c r="B277" s="119"/>
      <c r="C277" s="119"/>
      <c r="D277" s="119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</row>
    <row r="278" spans="2:15">
      <c r="B278" s="119"/>
      <c r="C278" s="119"/>
      <c r="D278" s="119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</row>
    <row r="279" spans="2:15">
      <c r="B279" s="119"/>
      <c r="C279" s="119"/>
      <c r="D279" s="119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</row>
    <row r="280" spans="2:15">
      <c r="B280" s="119"/>
      <c r="C280" s="119"/>
      <c r="D280" s="119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</row>
    <row r="281" spans="2:15">
      <c r="B281" s="119"/>
      <c r="C281" s="119"/>
      <c r="D281" s="119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</row>
    <row r="282" spans="2:15">
      <c r="B282" s="119"/>
      <c r="C282" s="119"/>
      <c r="D282" s="119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</row>
    <row r="283" spans="2:15">
      <c r="B283" s="119"/>
      <c r="C283" s="119"/>
      <c r="D283" s="119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</row>
    <row r="284" spans="2:15">
      <c r="B284" s="119"/>
      <c r="C284" s="119"/>
      <c r="D284" s="119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</row>
    <row r="285" spans="2:15">
      <c r="B285" s="119"/>
      <c r="C285" s="119"/>
      <c r="D285" s="119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</row>
    <row r="286" spans="2:15">
      <c r="B286" s="119"/>
      <c r="C286" s="119"/>
      <c r="D286" s="119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</row>
    <row r="287" spans="2:15">
      <c r="B287" s="119"/>
      <c r="C287" s="119"/>
      <c r="D287" s="119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</row>
    <row r="288" spans="2:15">
      <c r="B288" s="119"/>
      <c r="C288" s="119"/>
      <c r="D288" s="119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</row>
    <row r="289" spans="2:15">
      <c r="B289" s="119"/>
      <c r="C289" s="119"/>
      <c r="D289" s="119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</row>
    <row r="290" spans="2:15">
      <c r="B290" s="119"/>
      <c r="C290" s="119"/>
      <c r="D290" s="119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</row>
    <row r="291" spans="2:15">
      <c r="B291" s="119"/>
      <c r="C291" s="119"/>
      <c r="D291" s="119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</row>
    <row r="292" spans="2:15">
      <c r="B292" s="119"/>
      <c r="C292" s="119"/>
      <c r="D292" s="119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</row>
    <row r="293" spans="2:15">
      <c r="B293" s="127"/>
      <c r="C293" s="119"/>
      <c r="D293" s="119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</row>
    <row r="294" spans="2:15">
      <c r="B294" s="127"/>
      <c r="C294" s="119"/>
      <c r="D294" s="119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</row>
    <row r="295" spans="2:15">
      <c r="B295" s="128"/>
      <c r="C295" s="119"/>
      <c r="D295" s="119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</row>
    <row r="296" spans="2:15">
      <c r="B296" s="119"/>
      <c r="C296" s="119"/>
      <c r="D296" s="119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</row>
    <row r="297" spans="2:15">
      <c r="B297" s="119"/>
      <c r="C297" s="119"/>
      <c r="D297" s="119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</row>
    <row r="298" spans="2:15">
      <c r="B298" s="119"/>
      <c r="C298" s="119"/>
      <c r="D298" s="119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</row>
    <row r="299" spans="2:15">
      <c r="B299" s="119"/>
      <c r="C299" s="119"/>
      <c r="D299" s="119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</row>
    <row r="300" spans="2:15">
      <c r="B300" s="119"/>
      <c r="C300" s="119"/>
      <c r="D300" s="119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</row>
    <row r="301" spans="2:15">
      <c r="B301" s="119"/>
      <c r="C301" s="119"/>
      <c r="D301" s="119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</row>
    <row r="302" spans="2:15">
      <c r="B302" s="119"/>
      <c r="C302" s="119"/>
      <c r="D302" s="119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</row>
    <row r="303" spans="2:15">
      <c r="B303" s="119"/>
      <c r="C303" s="119"/>
      <c r="D303" s="119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</row>
    <row r="304" spans="2:15">
      <c r="B304" s="119"/>
      <c r="C304" s="119"/>
      <c r="D304" s="119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</row>
    <row r="305" spans="2:15">
      <c r="B305" s="119"/>
      <c r="C305" s="119"/>
      <c r="D305" s="119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</row>
    <row r="306" spans="2:15">
      <c r="B306" s="119"/>
      <c r="C306" s="119"/>
      <c r="D306" s="119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</row>
    <row r="307" spans="2:15">
      <c r="B307" s="119"/>
      <c r="C307" s="119"/>
      <c r="D307" s="119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</row>
    <row r="308" spans="2:15">
      <c r="B308" s="119"/>
      <c r="C308" s="119"/>
      <c r="D308" s="119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</row>
    <row r="309" spans="2:15">
      <c r="B309" s="119"/>
      <c r="C309" s="119"/>
      <c r="D309" s="119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</row>
    <row r="310" spans="2:15">
      <c r="B310" s="119"/>
      <c r="C310" s="119"/>
      <c r="D310" s="119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</row>
    <row r="311" spans="2:15">
      <c r="B311" s="119"/>
      <c r="C311" s="119"/>
      <c r="D311" s="119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</row>
    <row r="312" spans="2:15">
      <c r="B312" s="119"/>
      <c r="C312" s="119"/>
      <c r="D312" s="119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</row>
    <row r="313" spans="2:15">
      <c r="B313" s="119"/>
      <c r="C313" s="119"/>
      <c r="D313" s="119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</row>
    <row r="314" spans="2:15">
      <c r="B314" s="119"/>
      <c r="C314" s="119"/>
      <c r="D314" s="119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</row>
    <row r="315" spans="2:15">
      <c r="B315" s="119"/>
      <c r="C315" s="119"/>
      <c r="D315" s="119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</row>
    <row r="316" spans="2:15">
      <c r="B316" s="119"/>
      <c r="C316" s="119"/>
      <c r="D316" s="119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</row>
    <row r="317" spans="2:15">
      <c r="B317" s="119"/>
      <c r="C317" s="119"/>
      <c r="D317" s="119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</row>
    <row r="318" spans="2:15">
      <c r="B318" s="119"/>
      <c r="C318" s="119"/>
      <c r="D318" s="119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</row>
    <row r="319" spans="2:15">
      <c r="B319" s="119"/>
      <c r="C319" s="119"/>
      <c r="D319" s="119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</row>
    <row r="320" spans="2:15">
      <c r="B320" s="119"/>
      <c r="C320" s="119"/>
      <c r="D320" s="119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</row>
    <row r="321" spans="2:15">
      <c r="B321" s="119"/>
      <c r="C321" s="119"/>
      <c r="D321" s="119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</row>
    <row r="322" spans="2:15">
      <c r="B322" s="119"/>
      <c r="C322" s="119"/>
      <c r="D322" s="119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</row>
    <row r="323" spans="2:15">
      <c r="B323" s="119"/>
      <c r="C323" s="119"/>
      <c r="D323" s="119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</row>
    <row r="324" spans="2:15">
      <c r="B324" s="119"/>
      <c r="C324" s="119"/>
      <c r="D324" s="119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</row>
    <row r="325" spans="2:15">
      <c r="B325" s="119"/>
      <c r="C325" s="119"/>
      <c r="D325" s="119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</row>
    <row r="326" spans="2:15">
      <c r="B326" s="119"/>
      <c r="C326" s="119"/>
      <c r="D326" s="119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</row>
    <row r="327" spans="2:15">
      <c r="B327" s="119"/>
      <c r="C327" s="119"/>
      <c r="D327" s="119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</row>
    <row r="328" spans="2:15">
      <c r="B328" s="119"/>
      <c r="C328" s="119"/>
      <c r="D328" s="119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</row>
    <row r="329" spans="2:15">
      <c r="B329" s="119"/>
      <c r="C329" s="119"/>
      <c r="D329" s="119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</row>
    <row r="330" spans="2:15">
      <c r="B330" s="119"/>
      <c r="C330" s="119"/>
      <c r="D330" s="119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</row>
    <row r="331" spans="2:15">
      <c r="B331" s="119"/>
      <c r="C331" s="119"/>
      <c r="D331" s="119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</row>
    <row r="332" spans="2:15">
      <c r="B332" s="119"/>
      <c r="C332" s="119"/>
      <c r="D332" s="119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</row>
    <row r="333" spans="2:15">
      <c r="B333" s="119"/>
      <c r="C333" s="119"/>
      <c r="D333" s="119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</row>
    <row r="334" spans="2:15">
      <c r="B334" s="119"/>
      <c r="C334" s="119"/>
      <c r="D334" s="119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</row>
    <row r="335" spans="2:15">
      <c r="B335" s="119"/>
      <c r="C335" s="119"/>
      <c r="D335" s="119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</row>
    <row r="336" spans="2:15">
      <c r="B336" s="119"/>
      <c r="C336" s="119"/>
      <c r="D336" s="119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</row>
    <row r="337" spans="2:15">
      <c r="B337" s="119"/>
      <c r="C337" s="119"/>
      <c r="D337" s="119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</row>
    <row r="338" spans="2:15">
      <c r="B338" s="119"/>
      <c r="C338" s="119"/>
      <c r="D338" s="119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</row>
    <row r="339" spans="2:15">
      <c r="B339" s="119"/>
      <c r="C339" s="119"/>
      <c r="D339" s="119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</row>
    <row r="340" spans="2:15">
      <c r="B340" s="119"/>
      <c r="C340" s="119"/>
      <c r="D340" s="119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</row>
    <row r="341" spans="2:15">
      <c r="B341" s="119"/>
      <c r="C341" s="119"/>
      <c r="D341" s="119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</row>
    <row r="342" spans="2:15">
      <c r="B342" s="119"/>
      <c r="C342" s="119"/>
      <c r="D342" s="119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</row>
    <row r="343" spans="2:15">
      <c r="B343" s="119"/>
      <c r="C343" s="119"/>
      <c r="D343" s="119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</row>
    <row r="344" spans="2:15">
      <c r="B344" s="119"/>
      <c r="C344" s="119"/>
      <c r="D344" s="119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</row>
    <row r="345" spans="2:15">
      <c r="B345" s="119"/>
      <c r="C345" s="119"/>
      <c r="D345" s="119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</row>
    <row r="346" spans="2:15">
      <c r="B346" s="119"/>
      <c r="C346" s="119"/>
      <c r="D346" s="119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</row>
    <row r="347" spans="2:15">
      <c r="B347" s="119"/>
      <c r="C347" s="119"/>
      <c r="D347" s="119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</row>
    <row r="348" spans="2:15">
      <c r="B348" s="119"/>
      <c r="C348" s="119"/>
      <c r="D348" s="119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</row>
    <row r="349" spans="2:15">
      <c r="B349" s="119"/>
      <c r="C349" s="119"/>
      <c r="D349" s="119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</row>
    <row r="350" spans="2:15">
      <c r="B350" s="119"/>
      <c r="C350" s="119"/>
      <c r="D350" s="119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</row>
    <row r="351" spans="2:15">
      <c r="B351" s="119"/>
      <c r="C351" s="119"/>
      <c r="D351" s="119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</row>
    <row r="352" spans="2:15">
      <c r="B352" s="119"/>
      <c r="C352" s="119"/>
      <c r="D352" s="119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</row>
    <row r="353" spans="2:15">
      <c r="B353" s="119"/>
      <c r="C353" s="119"/>
      <c r="D353" s="119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</row>
    <row r="354" spans="2:15">
      <c r="B354" s="119"/>
      <c r="C354" s="119"/>
      <c r="D354" s="119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</row>
    <row r="355" spans="2:15">
      <c r="B355" s="119"/>
      <c r="C355" s="119"/>
      <c r="D355" s="119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</row>
    <row r="356" spans="2:15">
      <c r="B356" s="119"/>
      <c r="C356" s="119"/>
      <c r="D356" s="119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</row>
    <row r="357" spans="2:15">
      <c r="B357" s="119"/>
      <c r="C357" s="119"/>
      <c r="D357" s="119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</row>
    <row r="358" spans="2:15">
      <c r="B358" s="119"/>
      <c r="C358" s="119"/>
      <c r="D358" s="119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</row>
    <row r="359" spans="2:15">
      <c r="B359" s="119"/>
      <c r="C359" s="119"/>
      <c r="D359" s="119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</row>
    <row r="360" spans="2:15">
      <c r="B360" s="127"/>
      <c r="C360" s="119"/>
      <c r="D360" s="119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</row>
    <row r="361" spans="2:15">
      <c r="B361" s="127"/>
      <c r="C361" s="119"/>
      <c r="D361" s="119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</row>
    <row r="362" spans="2:15">
      <c r="B362" s="128"/>
      <c r="C362" s="119"/>
      <c r="D362" s="119"/>
      <c r="E362" s="119"/>
      <c r="F362" s="119"/>
      <c r="G362" s="119"/>
      <c r="H362" s="120"/>
      <c r="I362" s="120"/>
      <c r="J362" s="120"/>
      <c r="K362" s="120"/>
      <c r="L362" s="120"/>
      <c r="M362" s="120"/>
      <c r="N362" s="120"/>
      <c r="O362" s="120"/>
    </row>
    <row r="363" spans="2:15">
      <c r="B363" s="119"/>
      <c r="C363" s="119"/>
      <c r="D363" s="119"/>
      <c r="E363" s="119"/>
      <c r="F363" s="119"/>
      <c r="G363" s="119"/>
      <c r="H363" s="120"/>
      <c r="I363" s="120"/>
      <c r="J363" s="120"/>
      <c r="K363" s="120"/>
      <c r="L363" s="120"/>
      <c r="M363" s="120"/>
      <c r="N363" s="120"/>
      <c r="O363" s="120"/>
    </row>
    <row r="364" spans="2:15">
      <c r="B364" s="119"/>
      <c r="C364" s="119"/>
      <c r="D364" s="119"/>
      <c r="E364" s="119"/>
      <c r="F364" s="119"/>
      <c r="G364" s="119"/>
      <c r="H364" s="120"/>
      <c r="I364" s="120"/>
      <c r="J364" s="120"/>
      <c r="K364" s="120"/>
      <c r="L364" s="120"/>
      <c r="M364" s="120"/>
      <c r="N364" s="120"/>
      <c r="O364" s="120"/>
    </row>
    <row r="365" spans="2:15">
      <c r="B365" s="119"/>
      <c r="C365" s="119"/>
      <c r="D365" s="119"/>
      <c r="E365" s="119"/>
      <c r="F365" s="119"/>
      <c r="G365" s="119"/>
      <c r="H365" s="120"/>
      <c r="I365" s="120"/>
      <c r="J365" s="120"/>
      <c r="K365" s="120"/>
      <c r="L365" s="120"/>
      <c r="M365" s="120"/>
      <c r="N365" s="120"/>
      <c r="O365" s="120"/>
    </row>
    <row r="366" spans="2:15">
      <c r="B366" s="119"/>
      <c r="C366" s="119"/>
      <c r="D366" s="119"/>
      <c r="E366" s="119"/>
      <c r="F366" s="119"/>
      <c r="G366" s="119"/>
      <c r="H366" s="120"/>
      <c r="I366" s="120"/>
      <c r="J366" s="120"/>
      <c r="K366" s="120"/>
      <c r="L366" s="120"/>
      <c r="M366" s="120"/>
      <c r="N366" s="120"/>
      <c r="O366" s="120"/>
    </row>
    <row r="367" spans="2:15">
      <c r="B367" s="119"/>
      <c r="C367" s="119"/>
      <c r="D367" s="119"/>
      <c r="E367" s="119"/>
      <c r="F367" s="119"/>
      <c r="G367" s="119"/>
      <c r="H367" s="120"/>
      <c r="I367" s="120"/>
      <c r="J367" s="120"/>
      <c r="K367" s="120"/>
      <c r="L367" s="120"/>
      <c r="M367" s="120"/>
      <c r="N367" s="120"/>
      <c r="O367" s="120"/>
    </row>
    <row r="368" spans="2:15">
      <c r="B368" s="119"/>
      <c r="C368" s="119"/>
      <c r="D368" s="119"/>
      <c r="E368" s="119"/>
      <c r="F368" s="119"/>
      <c r="G368" s="119"/>
      <c r="H368" s="120"/>
      <c r="I368" s="120"/>
      <c r="J368" s="120"/>
      <c r="K368" s="120"/>
      <c r="L368" s="120"/>
      <c r="M368" s="120"/>
      <c r="N368" s="120"/>
      <c r="O368" s="120"/>
    </row>
    <row r="369" spans="2:15">
      <c r="B369" s="119"/>
      <c r="C369" s="119"/>
      <c r="D369" s="119"/>
      <c r="E369" s="119"/>
      <c r="F369" s="119"/>
      <c r="G369" s="119"/>
      <c r="H369" s="120"/>
      <c r="I369" s="120"/>
      <c r="J369" s="120"/>
      <c r="K369" s="120"/>
      <c r="L369" s="120"/>
      <c r="M369" s="120"/>
      <c r="N369" s="120"/>
      <c r="O369" s="120"/>
    </row>
    <row r="370" spans="2:15">
      <c r="B370" s="119"/>
      <c r="C370" s="119"/>
      <c r="D370" s="119"/>
      <c r="E370" s="119"/>
      <c r="F370" s="119"/>
      <c r="G370" s="119"/>
      <c r="H370" s="120"/>
      <c r="I370" s="120"/>
      <c r="J370" s="120"/>
      <c r="K370" s="120"/>
      <c r="L370" s="120"/>
      <c r="M370" s="120"/>
      <c r="N370" s="120"/>
      <c r="O370" s="120"/>
    </row>
    <row r="371" spans="2:15">
      <c r="B371" s="119"/>
      <c r="C371" s="119"/>
      <c r="D371" s="119"/>
      <c r="E371" s="119"/>
      <c r="F371" s="119"/>
      <c r="G371" s="119"/>
      <c r="H371" s="120"/>
      <c r="I371" s="120"/>
      <c r="J371" s="120"/>
      <c r="K371" s="120"/>
      <c r="L371" s="120"/>
      <c r="M371" s="120"/>
      <c r="N371" s="120"/>
      <c r="O371" s="120"/>
    </row>
    <row r="372" spans="2:15">
      <c r="B372" s="119"/>
      <c r="C372" s="119"/>
      <c r="D372" s="119"/>
      <c r="E372" s="119"/>
      <c r="F372" s="119"/>
      <c r="G372" s="119"/>
      <c r="H372" s="120"/>
      <c r="I372" s="120"/>
      <c r="J372" s="120"/>
      <c r="K372" s="120"/>
      <c r="L372" s="120"/>
      <c r="M372" s="120"/>
      <c r="N372" s="120"/>
      <c r="O372" s="120"/>
    </row>
    <row r="373" spans="2:15">
      <c r="B373" s="119"/>
      <c r="C373" s="119"/>
      <c r="D373" s="119"/>
      <c r="E373" s="119"/>
      <c r="F373" s="119"/>
      <c r="G373" s="119"/>
      <c r="H373" s="120"/>
      <c r="I373" s="120"/>
      <c r="J373" s="120"/>
      <c r="K373" s="120"/>
      <c r="L373" s="120"/>
      <c r="M373" s="120"/>
      <c r="N373" s="120"/>
      <c r="O373" s="120"/>
    </row>
    <row r="374" spans="2:15">
      <c r="B374" s="119"/>
      <c r="C374" s="119"/>
      <c r="D374" s="119"/>
      <c r="E374" s="119"/>
      <c r="F374" s="119"/>
      <c r="G374" s="119"/>
      <c r="H374" s="120"/>
      <c r="I374" s="120"/>
      <c r="J374" s="120"/>
      <c r="K374" s="120"/>
      <c r="L374" s="120"/>
      <c r="M374" s="120"/>
      <c r="N374" s="120"/>
      <c r="O374" s="120"/>
    </row>
    <row r="375" spans="2:15">
      <c r="B375" s="119"/>
      <c r="C375" s="119"/>
      <c r="D375" s="119"/>
      <c r="E375" s="119"/>
      <c r="F375" s="119"/>
      <c r="G375" s="119"/>
      <c r="H375" s="120"/>
      <c r="I375" s="120"/>
      <c r="J375" s="120"/>
      <c r="K375" s="120"/>
      <c r="L375" s="120"/>
      <c r="M375" s="120"/>
      <c r="N375" s="120"/>
      <c r="O375" s="120"/>
    </row>
    <row r="376" spans="2:15">
      <c r="B376" s="119"/>
      <c r="C376" s="119"/>
      <c r="D376" s="119"/>
      <c r="E376" s="119"/>
      <c r="F376" s="119"/>
      <c r="G376" s="119"/>
      <c r="H376" s="120"/>
      <c r="I376" s="120"/>
      <c r="J376" s="120"/>
      <c r="K376" s="120"/>
      <c r="L376" s="120"/>
      <c r="M376" s="120"/>
      <c r="N376" s="120"/>
      <c r="O376" s="120"/>
    </row>
    <row r="377" spans="2:15">
      <c r="B377" s="119"/>
      <c r="C377" s="119"/>
      <c r="D377" s="119"/>
      <c r="E377" s="119"/>
      <c r="F377" s="119"/>
      <c r="G377" s="119"/>
      <c r="H377" s="120"/>
      <c r="I377" s="120"/>
      <c r="J377" s="120"/>
      <c r="K377" s="120"/>
      <c r="L377" s="120"/>
      <c r="M377" s="120"/>
      <c r="N377" s="120"/>
      <c r="O377" s="120"/>
    </row>
    <row r="378" spans="2:15">
      <c r="B378" s="119"/>
      <c r="C378" s="119"/>
      <c r="D378" s="119"/>
      <c r="E378" s="119"/>
      <c r="F378" s="119"/>
      <c r="G378" s="119"/>
      <c r="H378" s="120"/>
      <c r="I378" s="120"/>
      <c r="J378" s="120"/>
      <c r="K378" s="120"/>
      <c r="L378" s="120"/>
      <c r="M378" s="120"/>
      <c r="N378" s="120"/>
      <c r="O378" s="120"/>
    </row>
    <row r="379" spans="2:15">
      <c r="B379" s="119"/>
      <c r="C379" s="119"/>
      <c r="D379" s="119"/>
      <c r="E379" s="119"/>
      <c r="F379" s="119"/>
      <c r="G379" s="119"/>
      <c r="H379" s="120"/>
      <c r="I379" s="120"/>
      <c r="J379" s="120"/>
      <c r="K379" s="120"/>
      <c r="L379" s="120"/>
      <c r="M379" s="120"/>
      <c r="N379" s="120"/>
      <c r="O379" s="120"/>
    </row>
    <row r="380" spans="2:15">
      <c r="B380" s="119"/>
      <c r="C380" s="119"/>
      <c r="D380" s="119"/>
      <c r="E380" s="119"/>
      <c r="F380" s="119"/>
      <c r="G380" s="119"/>
      <c r="H380" s="120"/>
      <c r="I380" s="120"/>
      <c r="J380" s="120"/>
      <c r="K380" s="120"/>
      <c r="L380" s="120"/>
      <c r="M380" s="120"/>
      <c r="N380" s="120"/>
      <c r="O380" s="120"/>
    </row>
    <row r="381" spans="2:15">
      <c r="B381" s="119"/>
      <c r="C381" s="119"/>
      <c r="D381" s="119"/>
      <c r="E381" s="119"/>
      <c r="F381" s="119"/>
      <c r="G381" s="119"/>
      <c r="H381" s="120"/>
      <c r="I381" s="120"/>
      <c r="J381" s="120"/>
      <c r="K381" s="120"/>
      <c r="L381" s="120"/>
      <c r="M381" s="120"/>
      <c r="N381" s="120"/>
      <c r="O381" s="120"/>
    </row>
    <row r="382" spans="2:15">
      <c r="B382" s="119"/>
      <c r="C382" s="119"/>
      <c r="D382" s="119"/>
      <c r="E382" s="119"/>
      <c r="F382" s="119"/>
      <c r="G382" s="119"/>
      <c r="H382" s="120"/>
      <c r="I382" s="120"/>
      <c r="J382" s="120"/>
      <c r="K382" s="120"/>
      <c r="L382" s="120"/>
      <c r="M382" s="120"/>
      <c r="N382" s="120"/>
      <c r="O382" s="120"/>
    </row>
    <row r="383" spans="2:15">
      <c r="B383" s="119"/>
      <c r="C383" s="119"/>
      <c r="D383" s="119"/>
      <c r="E383" s="119"/>
      <c r="F383" s="119"/>
      <c r="G383" s="119"/>
      <c r="H383" s="120"/>
      <c r="I383" s="120"/>
      <c r="J383" s="120"/>
      <c r="K383" s="120"/>
      <c r="L383" s="120"/>
      <c r="M383" s="120"/>
      <c r="N383" s="120"/>
      <c r="O383" s="120"/>
    </row>
    <row r="384" spans="2:15">
      <c r="B384" s="119"/>
      <c r="C384" s="119"/>
      <c r="D384" s="119"/>
      <c r="E384" s="119"/>
      <c r="F384" s="119"/>
      <c r="G384" s="119"/>
      <c r="H384" s="120"/>
      <c r="I384" s="120"/>
      <c r="J384" s="120"/>
      <c r="K384" s="120"/>
      <c r="L384" s="120"/>
      <c r="M384" s="120"/>
      <c r="N384" s="120"/>
      <c r="O384" s="120"/>
    </row>
    <row r="385" spans="2:15">
      <c r="B385" s="119"/>
      <c r="C385" s="119"/>
      <c r="D385" s="119"/>
      <c r="E385" s="119"/>
      <c r="F385" s="119"/>
      <c r="G385" s="119"/>
      <c r="H385" s="120"/>
      <c r="I385" s="120"/>
      <c r="J385" s="120"/>
      <c r="K385" s="120"/>
      <c r="L385" s="120"/>
      <c r="M385" s="120"/>
      <c r="N385" s="120"/>
      <c r="O385" s="120"/>
    </row>
    <row r="386" spans="2:15">
      <c r="B386" s="119"/>
      <c r="C386" s="119"/>
      <c r="D386" s="119"/>
      <c r="E386" s="119"/>
      <c r="F386" s="119"/>
      <c r="G386" s="119"/>
      <c r="H386" s="120"/>
      <c r="I386" s="120"/>
      <c r="J386" s="120"/>
      <c r="K386" s="120"/>
      <c r="L386" s="120"/>
      <c r="M386" s="120"/>
      <c r="N386" s="120"/>
      <c r="O386" s="120"/>
    </row>
    <row r="387" spans="2:15">
      <c r="B387" s="119"/>
      <c r="C387" s="119"/>
      <c r="D387" s="119"/>
      <c r="E387" s="119"/>
      <c r="F387" s="119"/>
      <c r="G387" s="119"/>
      <c r="H387" s="120"/>
      <c r="I387" s="120"/>
      <c r="J387" s="120"/>
      <c r="K387" s="120"/>
      <c r="L387" s="120"/>
      <c r="M387" s="120"/>
      <c r="N387" s="120"/>
      <c r="O387" s="120"/>
    </row>
    <row r="388" spans="2:15">
      <c r="B388" s="119"/>
      <c r="C388" s="119"/>
      <c r="D388" s="119"/>
      <c r="E388" s="119"/>
      <c r="F388" s="119"/>
      <c r="G388" s="119"/>
      <c r="H388" s="120"/>
      <c r="I388" s="120"/>
      <c r="J388" s="120"/>
      <c r="K388" s="120"/>
      <c r="L388" s="120"/>
      <c r="M388" s="120"/>
      <c r="N388" s="120"/>
      <c r="O388" s="120"/>
    </row>
    <row r="389" spans="2:15">
      <c r="B389" s="119"/>
      <c r="C389" s="119"/>
      <c r="D389" s="119"/>
      <c r="E389" s="119"/>
      <c r="F389" s="119"/>
      <c r="G389" s="119"/>
      <c r="H389" s="120"/>
      <c r="I389" s="120"/>
      <c r="J389" s="120"/>
      <c r="K389" s="120"/>
      <c r="L389" s="120"/>
      <c r="M389" s="120"/>
      <c r="N389" s="120"/>
      <c r="O389" s="120"/>
    </row>
    <row r="390" spans="2:15">
      <c r="B390" s="119"/>
      <c r="C390" s="119"/>
      <c r="D390" s="119"/>
      <c r="E390" s="119"/>
      <c r="F390" s="119"/>
      <c r="G390" s="119"/>
      <c r="H390" s="120"/>
      <c r="I390" s="120"/>
      <c r="J390" s="120"/>
      <c r="K390" s="120"/>
      <c r="L390" s="120"/>
      <c r="M390" s="120"/>
      <c r="N390" s="120"/>
      <c r="O390" s="120"/>
    </row>
    <row r="391" spans="2:15">
      <c r="B391" s="119"/>
      <c r="C391" s="119"/>
      <c r="D391" s="119"/>
      <c r="E391" s="119"/>
      <c r="F391" s="119"/>
      <c r="G391" s="119"/>
      <c r="H391" s="120"/>
      <c r="I391" s="120"/>
      <c r="J391" s="120"/>
      <c r="K391" s="120"/>
      <c r="L391" s="120"/>
      <c r="M391" s="120"/>
      <c r="N391" s="120"/>
      <c r="O391" s="120"/>
    </row>
    <row r="392" spans="2:15">
      <c r="B392" s="119"/>
      <c r="C392" s="119"/>
      <c r="D392" s="119"/>
      <c r="E392" s="119"/>
      <c r="F392" s="119"/>
      <c r="G392" s="119"/>
      <c r="H392" s="120"/>
      <c r="I392" s="120"/>
      <c r="J392" s="120"/>
      <c r="K392" s="120"/>
      <c r="L392" s="120"/>
      <c r="M392" s="120"/>
      <c r="N392" s="120"/>
      <c r="O392" s="120"/>
    </row>
    <row r="393" spans="2:15">
      <c r="B393" s="119"/>
      <c r="C393" s="119"/>
      <c r="D393" s="119"/>
      <c r="E393" s="119"/>
      <c r="F393" s="119"/>
      <c r="G393" s="119"/>
      <c r="H393" s="120"/>
      <c r="I393" s="120"/>
      <c r="J393" s="120"/>
      <c r="K393" s="120"/>
      <c r="L393" s="120"/>
      <c r="M393" s="120"/>
      <c r="N393" s="120"/>
      <c r="O393" s="120"/>
    </row>
    <row r="394" spans="2:15">
      <c r="B394" s="119"/>
      <c r="C394" s="119"/>
      <c r="D394" s="119"/>
      <c r="E394" s="119"/>
      <c r="F394" s="119"/>
      <c r="G394" s="119"/>
      <c r="H394" s="120"/>
      <c r="I394" s="120"/>
      <c r="J394" s="120"/>
      <c r="K394" s="120"/>
      <c r="L394" s="120"/>
      <c r="M394" s="120"/>
      <c r="N394" s="120"/>
      <c r="O394" s="120"/>
    </row>
    <row r="395" spans="2:15">
      <c r="B395" s="119"/>
      <c r="C395" s="119"/>
      <c r="D395" s="119"/>
      <c r="E395" s="119"/>
      <c r="F395" s="119"/>
      <c r="G395" s="119"/>
      <c r="H395" s="120"/>
      <c r="I395" s="120"/>
      <c r="J395" s="120"/>
      <c r="K395" s="120"/>
      <c r="L395" s="120"/>
      <c r="M395" s="120"/>
      <c r="N395" s="120"/>
      <c r="O395" s="120"/>
    </row>
    <row r="396" spans="2:15">
      <c r="B396" s="119"/>
      <c r="C396" s="119"/>
      <c r="D396" s="119"/>
      <c r="E396" s="119"/>
      <c r="F396" s="119"/>
      <c r="G396" s="119"/>
      <c r="H396" s="120"/>
      <c r="I396" s="120"/>
      <c r="J396" s="120"/>
      <c r="K396" s="120"/>
      <c r="L396" s="120"/>
      <c r="M396" s="120"/>
      <c r="N396" s="120"/>
      <c r="O396" s="120"/>
    </row>
    <row r="397" spans="2:15">
      <c r="B397" s="119"/>
      <c r="C397" s="119"/>
      <c r="D397" s="119"/>
      <c r="E397" s="119"/>
      <c r="F397" s="119"/>
      <c r="G397" s="119"/>
      <c r="H397" s="120"/>
      <c r="I397" s="120"/>
      <c r="J397" s="120"/>
      <c r="K397" s="120"/>
      <c r="L397" s="120"/>
      <c r="M397" s="120"/>
      <c r="N397" s="120"/>
      <c r="O397" s="120"/>
    </row>
    <row r="398" spans="2:15">
      <c r="B398" s="119"/>
      <c r="C398" s="119"/>
      <c r="D398" s="119"/>
      <c r="E398" s="119"/>
      <c r="F398" s="119"/>
      <c r="G398" s="119"/>
      <c r="H398" s="120"/>
      <c r="I398" s="120"/>
      <c r="J398" s="120"/>
      <c r="K398" s="120"/>
      <c r="L398" s="120"/>
      <c r="M398" s="120"/>
      <c r="N398" s="120"/>
      <c r="O398" s="120"/>
    </row>
    <row r="399" spans="2:15">
      <c r="B399" s="119"/>
      <c r="C399" s="119"/>
      <c r="D399" s="119"/>
      <c r="E399" s="119"/>
      <c r="F399" s="119"/>
      <c r="G399" s="119"/>
      <c r="H399" s="120"/>
      <c r="I399" s="120"/>
      <c r="J399" s="120"/>
      <c r="K399" s="120"/>
      <c r="L399" s="120"/>
      <c r="M399" s="120"/>
      <c r="N399" s="120"/>
      <c r="O399" s="120"/>
    </row>
    <row r="400" spans="2:15">
      <c r="B400" s="119"/>
      <c r="C400" s="119"/>
      <c r="D400" s="119"/>
      <c r="E400" s="119"/>
      <c r="F400" s="119"/>
      <c r="G400" s="119"/>
      <c r="H400" s="120"/>
      <c r="I400" s="120"/>
      <c r="J400" s="120"/>
      <c r="K400" s="120"/>
      <c r="L400" s="120"/>
      <c r="M400" s="120"/>
      <c r="N400" s="120"/>
      <c r="O400" s="120"/>
    </row>
    <row r="401" spans="2:15">
      <c r="B401" s="119"/>
      <c r="C401" s="119"/>
      <c r="D401" s="119"/>
      <c r="E401" s="119"/>
      <c r="F401" s="119"/>
      <c r="G401" s="119"/>
      <c r="H401" s="120"/>
      <c r="I401" s="120"/>
      <c r="J401" s="120"/>
      <c r="K401" s="120"/>
      <c r="L401" s="120"/>
      <c r="M401" s="120"/>
      <c r="N401" s="120"/>
      <c r="O401" s="120"/>
    </row>
    <row r="402" spans="2:15">
      <c r="B402" s="119"/>
      <c r="C402" s="119"/>
      <c r="D402" s="119"/>
      <c r="E402" s="119"/>
      <c r="F402" s="119"/>
      <c r="G402" s="119"/>
      <c r="H402" s="120"/>
      <c r="I402" s="120"/>
      <c r="J402" s="120"/>
      <c r="K402" s="120"/>
      <c r="L402" s="120"/>
      <c r="M402" s="120"/>
      <c r="N402" s="120"/>
      <c r="O402" s="120"/>
    </row>
    <row r="403" spans="2:15">
      <c r="B403" s="119"/>
      <c r="C403" s="119"/>
      <c r="D403" s="119"/>
      <c r="E403" s="119"/>
      <c r="F403" s="119"/>
      <c r="G403" s="119"/>
      <c r="H403" s="120"/>
      <c r="I403" s="120"/>
      <c r="J403" s="120"/>
      <c r="K403" s="120"/>
      <c r="L403" s="120"/>
      <c r="M403" s="120"/>
      <c r="N403" s="120"/>
      <c r="O403" s="120"/>
    </row>
    <row r="404" spans="2:15">
      <c r="B404" s="119"/>
      <c r="C404" s="119"/>
      <c r="D404" s="119"/>
      <c r="E404" s="119"/>
      <c r="F404" s="119"/>
      <c r="G404" s="119"/>
      <c r="H404" s="120"/>
      <c r="I404" s="120"/>
      <c r="J404" s="120"/>
      <c r="K404" s="120"/>
      <c r="L404" s="120"/>
      <c r="M404" s="120"/>
      <c r="N404" s="120"/>
      <c r="O404" s="120"/>
    </row>
    <row r="405" spans="2:15">
      <c r="B405" s="119"/>
      <c r="C405" s="119"/>
      <c r="D405" s="119"/>
      <c r="E405" s="119"/>
      <c r="F405" s="119"/>
      <c r="G405" s="119"/>
      <c r="H405" s="120"/>
      <c r="I405" s="120"/>
      <c r="J405" s="120"/>
      <c r="K405" s="120"/>
      <c r="L405" s="120"/>
      <c r="M405" s="120"/>
      <c r="N405" s="120"/>
      <c r="O405" s="120"/>
    </row>
    <row r="406" spans="2:15">
      <c r="B406" s="119"/>
      <c r="C406" s="119"/>
      <c r="D406" s="119"/>
      <c r="E406" s="119"/>
      <c r="F406" s="119"/>
      <c r="G406" s="119"/>
      <c r="H406" s="120"/>
      <c r="I406" s="120"/>
      <c r="J406" s="120"/>
      <c r="K406" s="120"/>
      <c r="L406" s="120"/>
      <c r="M406" s="120"/>
      <c r="N406" s="120"/>
      <c r="O406" s="120"/>
    </row>
    <row r="407" spans="2:15">
      <c r="B407" s="119"/>
      <c r="C407" s="119"/>
      <c r="D407" s="119"/>
      <c r="E407" s="119"/>
      <c r="F407" s="119"/>
      <c r="G407" s="119"/>
      <c r="H407" s="120"/>
      <c r="I407" s="120"/>
      <c r="J407" s="120"/>
      <c r="K407" s="120"/>
      <c r="L407" s="120"/>
      <c r="M407" s="120"/>
      <c r="N407" s="120"/>
      <c r="O407" s="120"/>
    </row>
    <row r="408" spans="2:15">
      <c r="B408" s="119"/>
      <c r="C408" s="119"/>
      <c r="D408" s="119"/>
      <c r="E408" s="119"/>
      <c r="F408" s="119"/>
      <c r="G408" s="119"/>
      <c r="H408" s="120"/>
      <c r="I408" s="120"/>
      <c r="J408" s="120"/>
      <c r="K408" s="120"/>
      <c r="L408" s="120"/>
      <c r="M408" s="120"/>
      <c r="N408" s="120"/>
      <c r="O408" s="120"/>
    </row>
    <row r="409" spans="2:15">
      <c r="B409" s="119"/>
      <c r="C409" s="119"/>
      <c r="D409" s="119"/>
      <c r="E409" s="119"/>
      <c r="F409" s="119"/>
      <c r="G409" s="119"/>
      <c r="H409" s="120"/>
      <c r="I409" s="120"/>
      <c r="J409" s="120"/>
      <c r="K409" s="120"/>
      <c r="L409" s="120"/>
      <c r="M409" s="120"/>
      <c r="N409" s="120"/>
      <c r="O409" s="120"/>
    </row>
    <row r="410" spans="2:15">
      <c r="B410" s="119"/>
      <c r="C410" s="119"/>
      <c r="D410" s="119"/>
      <c r="E410" s="119"/>
      <c r="F410" s="119"/>
      <c r="G410" s="119"/>
      <c r="H410" s="120"/>
      <c r="I410" s="120"/>
      <c r="J410" s="120"/>
      <c r="K410" s="120"/>
      <c r="L410" s="120"/>
      <c r="M410" s="120"/>
      <c r="N410" s="120"/>
      <c r="O410" s="120"/>
    </row>
    <row r="411" spans="2:15">
      <c r="B411" s="119"/>
      <c r="C411" s="119"/>
      <c r="D411" s="119"/>
      <c r="E411" s="119"/>
      <c r="F411" s="119"/>
      <c r="G411" s="119"/>
      <c r="H411" s="120"/>
      <c r="I411" s="120"/>
      <c r="J411" s="120"/>
      <c r="K411" s="120"/>
      <c r="L411" s="120"/>
      <c r="M411" s="120"/>
      <c r="N411" s="120"/>
      <c r="O411" s="120"/>
    </row>
    <row r="412" spans="2:15">
      <c r="B412" s="119"/>
      <c r="C412" s="119"/>
      <c r="D412" s="119"/>
      <c r="E412" s="119"/>
      <c r="F412" s="119"/>
      <c r="G412" s="119"/>
      <c r="H412" s="120"/>
      <c r="I412" s="120"/>
      <c r="J412" s="120"/>
      <c r="K412" s="120"/>
      <c r="L412" s="120"/>
      <c r="M412" s="120"/>
      <c r="N412" s="120"/>
      <c r="O412" s="120"/>
    </row>
    <row r="413" spans="2:15">
      <c r="B413" s="119"/>
      <c r="C413" s="119"/>
      <c r="D413" s="119"/>
      <c r="E413" s="119"/>
      <c r="F413" s="119"/>
      <c r="G413" s="119"/>
      <c r="H413" s="120"/>
      <c r="I413" s="120"/>
      <c r="J413" s="120"/>
      <c r="K413" s="120"/>
      <c r="L413" s="120"/>
      <c r="M413" s="120"/>
      <c r="N413" s="120"/>
      <c r="O413" s="120"/>
    </row>
    <row r="414" spans="2:15">
      <c r="B414" s="119"/>
      <c r="C414" s="119"/>
      <c r="D414" s="119"/>
      <c r="E414" s="119"/>
      <c r="F414" s="119"/>
      <c r="G414" s="119"/>
      <c r="H414" s="120"/>
      <c r="I414" s="120"/>
      <c r="J414" s="120"/>
      <c r="K414" s="120"/>
      <c r="L414" s="120"/>
      <c r="M414" s="120"/>
      <c r="N414" s="120"/>
      <c r="O414" s="120"/>
    </row>
    <row r="415" spans="2:15">
      <c r="B415" s="119"/>
      <c r="C415" s="119"/>
      <c r="D415" s="119"/>
      <c r="E415" s="119"/>
      <c r="F415" s="119"/>
      <c r="G415" s="119"/>
      <c r="H415" s="120"/>
      <c r="I415" s="120"/>
      <c r="J415" s="120"/>
      <c r="K415" s="120"/>
      <c r="L415" s="120"/>
      <c r="M415" s="120"/>
      <c r="N415" s="120"/>
      <c r="O415" s="120"/>
    </row>
    <row r="416" spans="2:15">
      <c r="B416" s="119"/>
      <c r="C416" s="119"/>
      <c r="D416" s="119"/>
      <c r="E416" s="119"/>
      <c r="F416" s="119"/>
      <c r="G416" s="119"/>
      <c r="H416" s="120"/>
      <c r="I416" s="120"/>
      <c r="J416" s="120"/>
      <c r="K416" s="120"/>
      <c r="L416" s="120"/>
      <c r="M416" s="120"/>
      <c r="N416" s="120"/>
      <c r="O416" s="120"/>
    </row>
    <row r="417" spans="2:15">
      <c r="B417" s="119"/>
      <c r="C417" s="119"/>
      <c r="D417" s="119"/>
      <c r="E417" s="119"/>
      <c r="F417" s="119"/>
      <c r="G417" s="119"/>
      <c r="H417" s="120"/>
      <c r="I417" s="120"/>
      <c r="J417" s="120"/>
      <c r="K417" s="120"/>
      <c r="L417" s="120"/>
      <c r="M417" s="120"/>
      <c r="N417" s="120"/>
      <c r="O417" s="120"/>
    </row>
    <row r="418" spans="2:15">
      <c r="B418" s="119"/>
      <c r="C418" s="119"/>
      <c r="D418" s="119"/>
      <c r="E418" s="119"/>
      <c r="F418" s="119"/>
      <c r="G418" s="119"/>
      <c r="H418" s="120"/>
      <c r="I418" s="120"/>
      <c r="J418" s="120"/>
      <c r="K418" s="120"/>
      <c r="L418" s="120"/>
      <c r="M418" s="120"/>
      <c r="N418" s="120"/>
      <c r="O418" s="120"/>
    </row>
    <row r="419" spans="2:15">
      <c r="B419" s="119"/>
      <c r="C419" s="119"/>
      <c r="D419" s="119"/>
      <c r="E419" s="119"/>
      <c r="F419" s="119"/>
      <c r="G419" s="119"/>
      <c r="H419" s="120"/>
      <c r="I419" s="120"/>
      <c r="J419" s="120"/>
      <c r="K419" s="120"/>
      <c r="L419" s="120"/>
      <c r="M419" s="120"/>
      <c r="N419" s="120"/>
      <c r="O419" s="120"/>
    </row>
    <row r="420" spans="2:15">
      <c r="B420" s="119"/>
      <c r="C420" s="119"/>
      <c r="D420" s="119"/>
      <c r="E420" s="119"/>
      <c r="F420" s="119"/>
      <c r="G420" s="119"/>
      <c r="H420" s="120"/>
      <c r="I420" s="120"/>
      <c r="J420" s="120"/>
      <c r="K420" s="120"/>
      <c r="L420" s="120"/>
      <c r="M420" s="120"/>
      <c r="N420" s="120"/>
      <c r="O420" s="120"/>
    </row>
    <row r="421" spans="2:15">
      <c r="B421" s="119"/>
      <c r="C421" s="119"/>
      <c r="D421" s="119"/>
      <c r="E421" s="119"/>
      <c r="F421" s="119"/>
      <c r="G421" s="119"/>
      <c r="H421" s="120"/>
      <c r="I421" s="120"/>
      <c r="J421" s="120"/>
      <c r="K421" s="120"/>
      <c r="L421" s="120"/>
      <c r="M421" s="120"/>
      <c r="N421" s="120"/>
      <c r="O421" s="120"/>
    </row>
    <row r="422" spans="2:15">
      <c r="B422" s="119"/>
      <c r="C422" s="119"/>
      <c r="D422" s="119"/>
      <c r="E422" s="119"/>
      <c r="F422" s="119"/>
      <c r="G422" s="119"/>
      <c r="H422" s="120"/>
      <c r="I422" s="120"/>
      <c r="J422" s="120"/>
      <c r="K422" s="120"/>
      <c r="L422" s="120"/>
      <c r="M422" s="120"/>
      <c r="N422" s="120"/>
      <c r="O422" s="120"/>
    </row>
    <row r="423" spans="2:15">
      <c r="B423" s="119"/>
      <c r="C423" s="119"/>
      <c r="D423" s="119"/>
      <c r="E423" s="119"/>
      <c r="F423" s="119"/>
      <c r="G423" s="119"/>
      <c r="H423" s="120"/>
      <c r="I423" s="120"/>
      <c r="J423" s="120"/>
      <c r="K423" s="120"/>
      <c r="L423" s="120"/>
      <c r="M423" s="120"/>
      <c r="N423" s="120"/>
      <c r="O423" s="120"/>
    </row>
    <row r="424" spans="2:15">
      <c r="B424" s="119"/>
      <c r="C424" s="119"/>
      <c r="D424" s="119"/>
      <c r="E424" s="119"/>
      <c r="F424" s="119"/>
      <c r="G424" s="119"/>
      <c r="H424" s="120"/>
      <c r="I424" s="120"/>
      <c r="J424" s="120"/>
      <c r="K424" s="120"/>
      <c r="L424" s="120"/>
      <c r="M424" s="120"/>
      <c r="N424" s="120"/>
      <c r="O424" s="120"/>
    </row>
    <row r="425" spans="2:15">
      <c r="B425" s="119"/>
      <c r="C425" s="119"/>
      <c r="D425" s="119"/>
      <c r="E425" s="119"/>
      <c r="F425" s="119"/>
      <c r="G425" s="119"/>
      <c r="H425" s="120"/>
      <c r="I425" s="120"/>
      <c r="J425" s="120"/>
      <c r="K425" s="120"/>
      <c r="L425" s="120"/>
      <c r="M425" s="120"/>
      <c r="N425" s="120"/>
      <c r="O425" s="120"/>
    </row>
    <row r="426" spans="2:15">
      <c r="B426" s="119"/>
      <c r="C426" s="119"/>
      <c r="D426" s="119"/>
      <c r="E426" s="119"/>
      <c r="F426" s="119"/>
      <c r="G426" s="119"/>
      <c r="H426" s="120"/>
      <c r="I426" s="120"/>
      <c r="J426" s="120"/>
      <c r="K426" s="120"/>
      <c r="L426" s="120"/>
      <c r="M426" s="120"/>
      <c r="N426" s="120"/>
      <c r="O426" s="120"/>
    </row>
    <row r="427" spans="2:15">
      <c r="B427" s="119"/>
      <c r="C427" s="119"/>
      <c r="D427" s="119"/>
      <c r="E427" s="119"/>
      <c r="F427" s="119"/>
      <c r="G427" s="119"/>
      <c r="H427" s="120"/>
      <c r="I427" s="120"/>
      <c r="J427" s="120"/>
      <c r="K427" s="120"/>
      <c r="L427" s="120"/>
      <c r="M427" s="120"/>
      <c r="N427" s="120"/>
      <c r="O427" s="120"/>
    </row>
    <row r="428" spans="2:15">
      <c r="B428" s="119"/>
      <c r="C428" s="119"/>
      <c r="D428" s="119"/>
      <c r="E428" s="119"/>
      <c r="F428" s="119"/>
      <c r="G428" s="119"/>
      <c r="H428" s="120"/>
      <c r="I428" s="120"/>
      <c r="J428" s="120"/>
      <c r="K428" s="120"/>
      <c r="L428" s="120"/>
      <c r="M428" s="120"/>
      <c r="N428" s="120"/>
      <c r="O428" s="120"/>
    </row>
    <row r="429" spans="2:15">
      <c r="B429" s="119"/>
      <c r="C429" s="119"/>
      <c r="D429" s="119"/>
      <c r="E429" s="119"/>
      <c r="F429" s="119"/>
      <c r="G429" s="119"/>
      <c r="H429" s="120"/>
      <c r="I429" s="120"/>
      <c r="J429" s="120"/>
      <c r="K429" s="120"/>
      <c r="L429" s="120"/>
      <c r="M429" s="120"/>
      <c r="N429" s="120"/>
      <c r="O429" s="120"/>
    </row>
    <row r="430" spans="2:15">
      <c r="B430" s="119"/>
      <c r="C430" s="119"/>
      <c r="D430" s="119"/>
      <c r="E430" s="119"/>
      <c r="F430" s="119"/>
      <c r="G430" s="119"/>
      <c r="H430" s="120"/>
      <c r="I430" s="120"/>
      <c r="J430" s="120"/>
      <c r="K430" s="120"/>
      <c r="L430" s="120"/>
      <c r="M430" s="120"/>
      <c r="N430" s="120"/>
      <c r="O430" s="120"/>
    </row>
    <row r="431" spans="2:15">
      <c r="B431" s="119"/>
      <c r="C431" s="119"/>
      <c r="D431" s="119"/>
      <c r="E431" s="119"/>
      <c r="F431" s="119"/>
      <c r="G431" s="119"/>
      <c r="H431" s="120"/>
      <c r="I431" s="120"/>
      <c r="J431" s="120"/>
      <c r="K431" s="120"/>
      <c r="L431" s="120"/>
      <c r="M431" s="120"/>
      <c r="N431" s="120"/>
      <c r="O431" s="120"/>
    </row>
    <row r="432" spans="2:15">
      <c r="B432" s="119"/>
      <c r="C432" s="119"/>
      <c r="D432" s="119"/>
      <c r="E432" s="119"/>
      <c r="F432" s="119"/>
      <c r="G432" s="119"/>
      <c r="H432" s="120"/>
      <c r="I432" s="120"/>
      <c r="J432" s="120"/>
      <c r="K432" s="120"/>
      <c r="L432" s="120"/>
      <c r="M432" s="120"/>
      <c r="N432" s="120"/>
      <c r="O432" s="120"/>
    </row>
    <row r="433" spans="2:15">
      <c r="B433" s="119"/>
      <c r="C433" s="119"/>
      <c r="D433" s="119"/>
      <c r="E433" s="119"/>
      <c r="F433" s="119"/>
      <c r="G433" s="119"/>
      <c r="H433" s="120"/>
      <c r="I433" s="120"/>
      <c r="J433" s="120"/>
      <c r="K433" s="120"/>
      <c r="L433" s="120"/>
      <c r="M433" s="120"/>
      <c r="N433" s="120"/>
      <c r="O433" s="120"/>
    </row>
    <row r="434" spans="2:15">
      <c r="B434" s="119"/>
      <c r="C434" s="119"/>
      <c r="D434" s="119"/>
      <c r="E434" s="119"/>
      <c r="F434" s="119"/>
      <c r="G434" s="119"/>
      <c r="H434" s="120"/>
      <c r="I434" s="120"/>
      <c r="J434" s="120"/>
      <c r="K434" s="120"/>
      <c r="L434" s="120"/>
      <c r="M434" s="120"/>
      <c r="N434" s="120"/>
      <c r="O434" s="120"/>
    </row>
    <row r="435" spans="2:15">
      <c r="B435" s="119"/>
      <c r="C435" s="119"/>
      <c r="D435" s="119"/>
      <c r="E435" s="119"/>
      <c r="F435" s="119"/>
      <c r="G435" s="119"/>
      <c r="H435" s="120"/>
      <c r="I435" s="120"/>
      <c r="J435" s="120"/>
      <c r="K435" s="120"/>
      <c r="L435" s="120"/>
      <c r="M435" s="120"/>
      <c r="N435" s="120"/>
      <c r="O435" s="120"/>
    </row>
    <row r="436" spans="2:15">
      <c r="B436" s="119"/>
      <c r="C436" s="119"/>
      <c r="D436" s="119"/>
      <c r="E436" s="119"/>
      <c r="F436" s="119"/>
      <c r="G436" s="119"/>
      <c r="H436" s="120"/>
      <c r="I436" s="120"/>
      <c r="J436" s="120"/>
      <c r="K436" s="120"/>
      <c r="L436" s="120"/>
      <c r="M436" s="120"/>
      <c r="N436" s="120"/>
      <c r="O436" s="120"/>
    </row>
    <row r="437" spans="2:15">
      <c r="B437" s="119"/>
      <c r="C437" s="119"/>
      <c r="D437" s="119"/>
      <c r="E437" s="119"/>
      <c r="F437" s="119"/>
      <c r="G437" s="119"/>
      <c r="H437" s="120"/>
      <c r="I437" s="120"/>
      <c r="J437" s="120"/>
      <c r="K437" s="120"/>
      <c r="L437" s="120"/>
      <c r="M437" s="120"/>
      <c r="N437" s="120"/>
      <c r="O437" s="120"/>
    </row>
    <row r="438" spans="2:15">
      <c r="B438" s="119"/>
      <c r="C438" s="119"/>
      <c r="D438" s="119"/>
      <c r="E438" s="119"/>
      <c r="F438" s="119"/>
      <c r="G438" s="119"/>
      <c r="H438" s="120"/>
      <c r="I438" s="120"/>
      <c r="J438" s="120"/>
      <c r="K438" s="120"/>
      <c r="L438" s="120"/>
      <c r="M438" s="120"/>
      <c r="N438" s="120"/>
      <c r="O438" s="120"/>
    </row>
    <row r="439" spans="2:15">
      <c r="B439" s="119"/>
      <c r="C439" s="119"/>
      <c r="D439" s="119"/>
      <c r="E439" s="119"/>
      <c r="F439" s="119"/>
      <c r="G439" s="119"/>
      <c r="H439" s="120"/>
      <c r="I439" s="120"/>
      <c r="J439" s="120"/>
      <c r="K439" s="120"/>
      <c r="L439" s="120"/>
      <c r="M439" s="120"/>
      <c r="N439" s="120"/>
      <c r="O439" s="120"/>
    </row>
    <row r="440" spans="2:15">
      <c r="B440" s="119"/>
      <c r="C440" s="119"/>
      <c r="D440" s="119"/>
      <c r="E440" s="119"/>
      <c r="F440" s="119"/>
      <c r="G440" s="119"/>
      <c r="H440" s="120"/>
      <c r="I440" s="120"/>
      <c r="J440" s="120"/>
      <c r="K440" s="120"/>
      <c r="L440" s="120"/>
      <c r="M440" s="120"/>
      <c r="N440" s="120"/>
      <c r="O440" s="120"/>
    </row>
    <row r="441" spans="2:15">
      <c r="B441" s="119"/>
      <c r="C441" s="119"/>
      <c r="D441" s="119"/>
      <c r="E441" s="119"/>
      <c r="F441" s="119"/>
      <c r="G441" s="119"/>
      <c r="H441" s="120"/>
      <c r="I441" s="120"/>
      <c r="J441" s="120"/>
      <c r="K441" s="120"/>
      <c r="L441" s="120"/>
      <c r="M441" s="120"/>
      <c r="N441" s="120"/>
      <c r="O441" s="120"/>
    </row>
    <row r="442" spans="2:15">
      <c r="B442" s="119"/>
      <c r="C442" s="119"/>
      <c r="D442" s="119"/>
      <c r="E442" s="119"/>
      <c r="F442" s="119"/>
      <c r="G442" s="119"/>
      <c r="H442" s="120"/>
      <c r="I442" s="120"/>
      <c r="J442" s="120"/>
      <c r="K442" s="120"/>
      <c r="L442" s="120"/>
      <c r="M442" s="120"/>
      <c r="N442" s="120"/>
      <c r="O442" s="120"/>
    </row>
    <row r="443" spans="2:15">
      <c r="B443" s="119"/>
      <c r="C443" s="119"/>
      <c r="D443" s="119"/>
      <c r="E443" s="119"/>
      <c r="F443" s="119"/>
      <c r="G443" s="119"/>
      <c r="H443" s="120"/>
      <c r="I443" s="120"/>
      <c r="J443" s="120"/>
      <c r="K443" s="120"/>
      <c r="L443" s="120"/>
      <c r="M443" s="120"/>
      <c r="N443" s="120"/>
      <c r="O443" s="120"/>
    </row>
    <row r="444" spans="2:15">
      <c r="B444" s="119"/>
      <c r="C444" s="119"/>
      <c r="D444" s="119"/>
      <c r="E444" s="119"/>
      <c r="F444" s="119"/>
      <c r="G444" s="119"/>
      <c r="H444" s="120"/>
      <c r="I444" s="120"/>
      <c r="J444" s="120"/>
      <c r="K444" s="120"/>
      <c r="L444" s="120"/>
      <c r="M444" s="120"/>
      <c r="N444" s="120"/>
      <c r="O444" s="120"/>
    </row>
    <row r="445" spans="2:15">
      <c r="B445" s="119"/>
      <c r="C445" s="119"/>
      <c r="D445" s="119"/>
      <c r="E445" s="119"/>
      <c r="F445" s="119"/>
      <c r="G445" s="119"/>
      <c r="H445" s="120"/>
      <c r="I445" s="120"/>
      <c r="J445" s="120"/>
      <c r="K445" s="120"/>
      <c r="L445" s="120"/>
      <c r="M445" s="120"/>
      <c r="N445" s="120"/>
      <c r="O445" s="120"/>
    </row>
    <row r="446" spans="2:15">
      <c r="B446" s="119"/>
      <c r="C446" s="119"/>
      <c r="D446" s="119"/>
      <c r="E446" s="119"/>
      <c r="F446" s="119"/>
      <c r="G446" s="119"/>
      <c r="H446" s="120"/>
      <c r="I446" s="120"/>
      <c r="J446" s="120"/>
      <c r="K446" s="120"/>
      <c r="L446" s="120"/>
      <c r="M446" s="120"/>
      <c r="N446" s="120"/>
      <c r="O446" s="120"/>
    </row>
    <row r="447" spans="2:15">
      <c r="B447" s="119"/>
      <c r="C447" s="119"/>
      <c r="D447" s="119"/>
      <c r="E447" s="119"/>
      <c r="F447" s="119"/>
      <c r="G447" s="119"/>
      <c r="H447" s="120"/>
      <c r="I447" s="120"/>
      <c r="J447" s="120"/>
      <c r="K447" s="120"/>
      <c r="L447" s="120"/>
      <c r="M447" s="120"/>
      <c r="N447" s="120"/>
      <c r="O447" s="120"/>
    </row>
    <row r="448" spans="2:15">
      <c r="B448" s="119"/>
      <c r="C448" s="119"/>
      <c r="D448" s="119"/>
      <c r="E448" s="119"/>
      <c r="F448" s="119"/>
      <c r="G448" s="119"/>
      <c r="H448" s="120"/>
      <c r="I448" s="120"/>
      <c r="J448" s="120"/>
      <c r="K448" s="120"/>
      <c r="L448" s="120"/>
      <c r="M448" s="120"/>
      <c r="N448" s="120"/>
      <c r="O448" s="120"/>
    </row>
    <row r="449" spans="2:15">
      <c r="B449" s="119"/>
      <c r="C449" s="119"/>
      <c r="D449" s="119"/>
      <c r="E449" s="119"/>
      <c r="F449" s="119"/>
      <c r="G449" s="119"/>
      <c r="H449" s="120"/>
      <c r="I449" s="120"/>
      <c r="J449" s="120"/>
      <c r="K449" s="120"/>
      <c r="L449" s="120"/>
      <c r="M449" s="120"/>
      <c r="N449" s="120"/>
      <c r="O449" s="120"/>
    </row>
    <row r="450" spans="2:15">
      <c r="B450" s="119"/>
      <c r="C450" s="119"/>
      <c r="D450" s="119"/>
      <c r="E450" s="119"/>
      <c r="F450" s="119"/>
      <c r="G450" s="119"/>
      <c r="H450" s="120"/>
      <c r="I450" s="120"/>
      <c r="J450" s="120"/>
      <c r="K450" s="120"/>
      <c r="L450" s="120"/>
      <c r="M450" s="120"/>
      <c r="N450" s="120"/>
      <c r="O450" s="120"/>
    </row>
    <row r="451" spans="2:15">
      <c r="B451" s="119"/>
      <c r="C451" s="119"/>
      <c r="D451" s="119"/>
      <c r="E451" s="119"/>
      <c r="F451" s="119"/>
      <c r="G451" s="119"/>
      <c r="H451" s="120"/>
      <c r="I451" s="120"/>
      <c r="J451" s="120"/>
      <c r="K451" s="120"/>
      <c r="L451" s="120"/>
      <c r="M451" s="120"/>
      <c r="N451" s="120"/>
      <c r="O451" s="120"/>
    </row>
    <row r="452" spans="2:15">
      <c r="B452" s="119"/>
      <c r="C452" s="119"/>
      <c r="D452" s="119"/>
      <c r="E452" s="119"/>
      <c r="F452" s="119"/>
      <c r="G452" s="119"/>
      <c r="H452" s="120"/>
      <c r="I452" s="120"/>
      <c r="J452" s="120"/>
      <c r="K452" s="120"/>
      <c r="L452" s="120"/>
      <c r="M452" s="120"/>
      <c r="N452" s="120"/>
      <c r="O452" s="120"/>
    </row>
    <row r="453" spans="2:15">
      <c r="B453" s="119"/>
      <c r="C453" s="119"/>
      <c r="D453" s="119"/>
      <c r="E453" s="119"/>
      <c r="F453" s="119"/>
      <c r="G453" s="119"/>
      <c r="H453" s="120"/>
      <c r="I453" s="120"/>
      <c r="J453" s="120"/>
      <c r="K453" s="120"/>
      <c r="L453" s="120"/>
      <c r="M453" s="120"/>
      <c r="N453" s="120"/>
      <c r="O453" s="120"/>
    </row>
    <row r="454" spans="2:15">
      <c r="B454" s="119"/>
      <c r="C454" s="119"/>
      <c r="D454" s="119"/>
      <c r="E454" s="119"/>
      <c r="F454" s="119"/>
      <c r="G454" s="119"/>
      <c r="H454" s="120"/>
      <c r="I454" s="120"/>
      <c r="J454" s="120"/>
      <c r="K454" s="120"/>
      <c r="L454" s="120"/>
      <c r="M454" s="120"/>
      <c r="N454" s="120"/>
      <c r="O454" s="120"/>
    </row>
    <row r="455" spans="2:15">
      <c r="B455" s="119"/>
      <c r="C455" s="119"/>
      <c r="D455" s="119"/>
      <c r="E455" s="119"/>
      <c r="F455" s="119"/>
      <c r="G455" s="119"/>
      <c r="H455" s="120"/>
      <c r="I455" s="120"/>
      <c r="J455" s="120"/>
      <c r="K455" s="120"/>
      <c r="L455" s="120"/>
      <c r="M455" s="120"/>
      <c r="N455" s="120"/>
      <c r="O455" s="120"/>
    </row>
    <row r="456" spans="2:15">
      <c r="B456" s="119"/>
      <c r="C456" s="119"/>
      <c r="D456" s="119"/>
      <c r="E456" s="119"/>
      <c r="F456" s="119"/>
      <c r="G456" s="119"/>
      <c r="H456" s="120"/>
      <c r="I456" s="120"/>
      <c r="J456" s="120"/>
      <c r="K456" s="120"/>
      <c r="L456" s="120"/>
      <c r="M456" s="120"/>
      <c r="N456" s="120"/>
      <c r="O456" s="120"/>
    </row>
    <row r="457" spans="2:15">
      <c r="B457" s="119"/>
      <c r="C457" s="119"/>
      <c r="D457" s="119"/>
      <c r="E457" s="119"/>
      <c r="F457" s="119"/>
      <c r="G457" s="119"/>
      <c r="H457" s="120"/>
      <c r="I457" s="120"/>
      <c r="J457" s="120"/>
      <c r="K457" s="120"/>
      <c r="L457" s="120"/>
      <c r="M457" s="120"/>
      <c r="N457" s="120"/>
      <c r="O457" s="120"/>
    </row>
    <row r="458" spans="2:15">
      <c r="B458" s="119"/>
      <c r="C458" s="119"/>
      <c r="D458" s="119"/>
      <c r="E458" s="119"/>
      <c r="F458" s="119"/>
      <c r="G458" s="119"/>
      <c r="H458" s="120"/>
      <c r="I458" s="120"/>
      <c r="J458" s="120"/>
      <c r="K458" s="120"/>
      <c r="L458" s="120"/>
      <c r="M458" s="120"/>
      <c r="N458" s="120"/>
      <c r="O458" s="120"/>
    </row>
    <row r="459" spans="2:15">
      <c r="B459" s="119"/>
      <c r="C459" s="119"/>
      <c r="D459" s="119"/>
      <c r="E459" s="119"/>
      <c r="F459" s="119"/>
      <c r="G459" s="119"/>
      <c r="H459" s="120"/>
      <c r="I459" s="120"/>
      <c r="J459" s="120"/>
      <c r="K459" s="120"/>
      <c r="L459" s="120"/>
      <c r="M459" s="120"/>
      <c r="N459" s="120"/>
      <c r="O459" s="120"/>
    </row>
    <row r="460" spans="2:15">
      <c r="B460" s="119"/>
      <c r="C460" s="119"/>
      <c r="D460" s="119"/>
      <c r="E460" s="119"/>
      <c r="F460" s="119"/>
      <c r="G460" s="119"/>
      <c r="H460" s="120"/>
      <c r="I460" s="120"/>
      <c r="J460" s="120"/>
      <c r="K460" s="120"/>
      <c r="L460" s="120"/>
      <c r="M460" s="120"/>
      <c r="N460" s="120"/>
      <c r="O460" s="120"/>
    </row>
    <row r="461" spans="2:15">
      <c r="B461" s="119"/>
      <c r="C461" s="119"/>
      <c r="D461" s="119"/>
      <c r="E461" s="119"/>
      <c r="F461" s="119"/>
      <c r="G461" s="119"/>
      <c r="H461" s="120"/>
      <c r="I461" s="120"/>
      <c r="J461" s="120"/>
      <c r="K461" s="120"/>
      <c r="L461" s="120"/>
      <c r="M461" s="120"/>
      <c r="N461" s="120"/>
      <c r="O461" s="120"/>
    </row>
    <row r="462" spans="2:15">
      <c r="B462" s="119"/>
      <c r="C462" s="119"/>
      <c r="D462" s="119"/>
      <c r="E462" s="119"/>
      <c r="F462" s="119"/>
      <c r="G462" s="119"/>
      <c r="H462" s="120"/>
      <c r="I462" s="120"/>
      <c r="J462" s="120"/>
      <c r="K462" s="120"/>
      <c r="L462" s="120"/>
      <c r="M462" s="120"/>
      <c r="N462" s="120"/>
      <c r="O462" s="120"/>
    </row>
    <row r="463" spans="2:15">
      <c r="B463" s="119"/>
      <c r="C463" s="119"/>
      <c r="D463" s="119"/>
      <c r="E463" s="119"/>
      <c r="F463" s="119"/>
      <c r="G463" s="119"/>
      <c r="H463" s="120"/>
      <c r="I463" s="120"/>
      <c r="J463" s="120"/>
      <c r="K463" s="120"/>
      <c r="L463" s="120"/>
      <c r="M463" s="120"/>
      <c r="N463" s="120"/>
      <c r="O463" s="120"/>
    </row>
    <row r="464" spans="2:15">
      <c r="B464" s="119"/>
      <c r="C464" s="119"/>
      <c r="D464" s="119"/>
      <c r="E464" s="119"/>
      <c r="F464" s="119"/>
      <c r="G464" s="119"/>
      <c r="H464" s="120"/>
      <c r="I464" s="120"/>
      <c r="J464" s="120"/>
      <c r="K464" s="120"/>
      <c r="L464" s="120"/>
      <c r="M464" s="120"/>
      <c r="N464" s="120"/>
      <c r="O464" s="120"/>
    </row>
    <row r="465" spans="2:15">
      <c r="B465" s="119"/>
      <c r="C465" s="119"/>
      <c r="D465" s="119"/>
      <c r="E465" s="119"/>
      <c r="F465" s="119"/>
      <c r="G465" s="119"/>
      <c r="H465" s="120"/>
      <c r="I465" s="120"/>
      <c r="J465" s="120"/>
      <c r="K465" s="120"/>
      <c r="L465" s="120"/>
      <c r="M465" s="120"/>
      <c r="N465" s="120"/>
      <c r="O465" s="120"/>
    </row>
    <row r="466" spans="2:15">
      <c r="B466" s="119"/>
      <c r="C466" s="119"/>
      <c r="D466" s="119"/>
      <c r="E466" s="119"/>
      <c r="F466" s="119"/>
      <c r="G466" s="119"/>
      <c r="H466" s="120"/>
      <c r="I466" s="120"/>
      <c r="J466" s="120"/>
      <c r="K466" s="120"/>
      <c r="L466" s="120"/>
      <c r="M466" s="120"/>
      <c r="N466" s="120"/>
      <c r="O466" s="120"/>
    </row>
    <row r="467" spans="2:15">
      <c r="B467" s="119"/>
      <c r="C467" s="119"/>
      <c r="D467" s="119"/>
      <c r="E467" s="119"/>
      <c r="F467" s="119"/>
      <c r="G467" s="119"/>
      <c r="H467" s="120"/>
      <c r="I467" s="120"/>
      <c r="J467" s="120"/>
      <c r="K467" s="120"/>
      <c r="L467" s="120"/>
      <c r="M467" s="120"/>
      <c r="N467" s="120"/>
      <c r="O467" s="120"/>
    </row>
    <row r="468" spans="2:15">
      <c r="B468" s="119"/>
      <c r="C468" s="119"/>
      <c r="D468" s="119"/>
      <c r="E468" s="119"/>
      <c r="F468" s="119"/>
      <c r="G468" s="119"/>
      <c r="H468" s="120"/>
      <c r="I468" s="120"/>
      <c r="J468" s="120"/>
      <c r="K468" s="120"/>
      <c r="L468" s="120"/>
      <c r="M468" s="120"/>
      <c r="N468" s="120"/>
      <c r="O468" s="120"/>
    </row>
    <row r="469" spans="2:15">
      <c r="B469" s="119"/>
      <c r="C469" s="119"/>
      <c r="D469" s="119"/>
      <c r="E469" s="119"/>
      <c r="F469" s="119"/>
      <c r="G469" s="119"/>
      <c r="H469" s="120"/>
      <c r="I469" s="120"/>
      <c r="J469" s="120"/>
      <c r="K469" s="120"/>
      <c r="L469" s="120"/>
      <c r="M469" s="120"/>
      <c r="N469" s="120"/>
      <c r="O469" s="120"/>
    </row>
    <row r="470" spans="2:15">
      <c r="B470" s="119"/>
      <c r="C470" s="119"/>
      <c r="D470" s="119"/>
      <c r="E470" s="119"/>
      <c r="F470" s="119"/>
      <c r="G470" s="119"/>
      <c r="H470" s="120"/>
      <c r="I470" s="120"/>
      <c r="J470" s="120"/>
      <c r="K470" s="120"/>
      <c r="L470" s="120"/>
      <c r="M470" s="120"/>
      <c r="N470" s="120"/>
      <c r="O470" s="120"/>
    </row>
    <row r="471" spans="2:15">
      <c r="B471" s="119"/>
      <c r="C471" s="119"/>
      <c r="D471" s="119"/>
      <c r="E471" s="119"/>
      <c r="F471" s="119"/>
      <c r="G471" s="119"/>
      <c r="H471" s="120"/>
      <c r="I471" s="120"/>
      <c r="J471" s="120"/>
      <c r="K471" s="120"/>
      <c r="L471" s="120"/>
      <c r="M471" s="120"/>
      <c r="N471" s="120"/>
      <c r="O471" s="120"/>
    </row>
    <row r="472" spans="2:15">
      <c r="B472" s="119"/>
      <c r="C472" s="119"/>
      <c r="D472" s="119"/>
      <c r="E472" s="119"/>
      <c r="F472" s="119"/>
      <c r="G472" s="119"/>
      <c r="H472" s="120"/>
      <c r="I472" s="120"/>
      <c r="J472" s="120"/>
      <c r="K472" s="120"/>
      <c r="L472" s="120"/>
      <c r="M472" s="120"/>
      <c r="N472" s="120"/>
      <c r="O472" s="120"/>
    </row>
    <row r="473" spans="2:15">
      <c r="B473" s="119"/>
      <c r="C473" s="119"/>
      <c r="D473" s="119"/>
      <c r="E473" s="119"/>
      <c r="F473" s="119"/>
      <c r="G473" s="119"/>
      <c r="H473" s="120"/>
      <c r="I473" s="120"/>
      <c r="J473" s="120"/>
      <c r="K473" s="120"/>
      <c r="L473" s="120"/>
      <c r="M473" s="120"/>
      <c r="N473" s="120"/>
      <c r="O473" s="120"/>
    </row>
    <row r="474" spans="2:15">
      <c r="B474" s="119"/>
      <c r="C474" s="119"/>
      <c r="D474" s="119"/>
      <c r="E474" s="119"/>
      <c r="F474" s="119"/>
      <c r="G474" s="119"/>
      <c r="H474" s="120"/>
      <c r="I474" s="120"/>
      <c r="J474" s="120"/>
      <c r="K474" s="120"/>
      <c r="L474" s="120"/>
      <c r="M474" s="120"/>
      <c r="N474" s="120"/>
      <c r="O474" s="120"/>
    </row>
    <row r="475" spans="2:15">
      <c r="B475" s="119"/>
      <c r="C475" s="119"/>
      <c r="D475" s="119"/>
      <c r="E475" s="119"/>
      <c r="F475" s="119"/>
      <c r="G475" s="119"/>
      <c r="H475" s="120"/>
      <c r="I475" s="120"/>
      <c r="J475" s="120"/>
      <c r="K475" s="120"/>
      <c r="L475" s="120"/>
      <c r="M475" s="120"/>
      <c r="N475" s="120"/>
      <c r="O475" s="120"/>
    </row>
    <row r="476" spans="2:15">
      <c r="B476" s="119"/>
      <c r="C476" s="119"/>
      <c r="D476" s="119"/>
      <c r="E476" s="119"/>
      <c r="F476" s="119"/>
      <c r="G476" s="119"/>
      <c r="H476" s="120"/>
      <c r="I476" s="120"/>
      <c r="J476" s="120"/>
      <c r="K476" s="120"/>
      <c r="L476" s="120"/>
      <c r="M476" s="120"/>
      <c r="N476" s="120"/>
      <c r="O476" s="120"/>
    </row>
    <row r="477" spans="2:15">
      <c r="B477" s="119"/>
      <c r="C477" s="119"/>
      <c r="D477" s="119"/>
      <c r="E477" s="119"/>
      <c r="F477" s="119"/>
      <c r="G477" s="119"/>
      <c r="H477" s="120"/>
      <c r="I477" s="120"/>
      <c r="J477" s="120"/>
      <c r="K477" s="120"/>
      <c r="L477" s="120"/>
      <c r="M477" s="120"/>
      <c r="N477" s="120"/>
      <c r="O477" s="120"/>
    </row>
    <row r="478" spans="2:15">
      <c r="B478" s="119"/>
      <c r="C478" s="119"/>
      <c r="D478" s="119"/>
      <c r="E478" s="119"/>
      <c r="F478" s="119"/>
      <c r="G478" s="119"/>
      <c r="H478" s="120"/>
      <c r="I478" s="120"/>
      <c r="J478" s="120"/>
      <c r="K478" s="120"/>
      <c r="L478" s="120"/>
      <c r="M478" s="120"/>
      <c r="N478" s="120"/>
      <c r="O478" s="120"/>
    </row>
    <row r="479" spans="2:15">
      <c r="B479" s="119"/>
      <c r="C479" s="119"/>
      <c r="D479" s="119"/>
      <c r="E479" s="119"/>
      <c r="F479" s="119"/>
      <c r="G479" s="119"/>
      <c r="H479" s="120"/>
      <c r="I479" s="120"/>
      <c r="J479" s="120"/>
      <c r="K479" s="120"/>
      <c r="L479" s="120"/>
      <c r="M479" s="120"/>
      <c r="N479" s="120"/>
      <c r="O479" s="120"/>
    </row>
    <row r="480" spans="2:15">
      <c r="B480" s="119"/>
      <c r="C480" s="119"/>
      <c r="D480" s="119"/>
      <c r="E480" s="119"/>
      <c r="F480" s="119"/>
      <c r="G480" s="119"/>
      <c r="H480" s="120"/>
      <c r="I480" s="120"/>
      <c r="J480" s="120"/>
      <c r="K480" s="120"/>
      <c r="L480" s="120"/>
      <c r="M480" s="120"/>
      <c r="N480" s="120"/>
      <c r="O480" s="120"/>
    </row>
    <row r="481" spans="2:15">
      <c r="B481" s="119"/>
      <c r="C481" s="119"/>
      <c r="D481" s="119"/>
      <c r="E481" s="119"/>
      <c r="F481" s="119"/>
      <c r="G481" s="119"/>
      <c r="H481" s="120"/>
      <c r="I481" s="120"/>
      <c r="J481" s="120"/>
      <c r="K481" s="120"/>
      <c r="L481" s="120"/>
      <c r="M481" s="120"/>
      <c r="N481" s="120"/>
      <c r="O481" s="120"/>
    </row>
    <row r="482" spans="2:15">
      <c r="B482" s="119"/>
      <c r="C482" s="119"/>
      <c r="D482" s="119"/>
      <c r="E482" s="119"/>
      <c r="F482" s="119"/>
      <c r="G482" s="119"/>
      <c r="H482" s="120"/>
      <c r="I482" s="120"/>
      <c r="J482" s="120"/>
      <c r="K482" s="120"/>
      <c r="L482" s="120"/>
      <c r="M482" s="120"/>
      <c r="N482" s="120"/>
      <c r="O482" s="120"/>
    </row>
    <row r="483" spans="2:15">
      <c r="B483" s="119"/>
      <c r="C483" s="119"/>
      <c r="D483" s="119"/>
      <c r="E483" s="119"/>
      <c r="F483" s="119"/>
      <c r="G483" s="119"/>
      <c r="H483" s="120"/>
      <c r="I483" s="120"/>
      <c r="J483" s="120"/>
      <c r="K483" s="120"/>
      <c r="L483" s="120"/>
      <c r="M483" s="120"/>
      <c r="N483" s="120"/>
      <c r="O483" s="120"/>
    </row>
    <row r="484" spans="2:15">
      <c r="B484" s="119"/>
      <c r="C484" s="119"/>
      <c r="D484" s="119"/>
      <c r="E484" s="119"/>
      <c r="F484" s="119"/>
      <c r="G484" s="119"/>
      <c r="H484" s="120"/>
      <c r="I484" s="120"/>
      <c r="J484" s="120"/>
      <c r="K484" s="120"/>
      <c r="L484" s="120"/>
      <c r="M484" s="120"/>
      <c r="N484" s="120"/>
      <c r="O484" s="120"/>
    </row>
    <row r="485" spans="2:15">
      <c r="B485" s="119"/>
      <c r="C485" s="119"/>
      <c r="D485" s="119"/>
      <c r="E485" s="119"/>
      <c r="F485" s="119"/>
      <c r="G485" s="119"/>
      <c r="H485" s="120"/>
      <c r="I485" s="120"/>
      <c r="J485" s="120"/>
      <c r="K485" s="120"/>
      <c r="L485" s="120"/>
      <c r="M485" s="120"/>
      <c r="N485" s="120"/>
      <c r="O485" s="120"/>
    </row>
    <row r="486" spans="2:15">
      <c r="B486" s="119"/>
      <c r="C486" s="119"/>
      <c r="D486" s="119"/>
      <c r="E486" s="119"/>
      <c r="F486" s="119"/>
      <c r="G486" s="119"/>
      <c r="H486" s="120"/>
      <c r="I486" s="120"/>
      <c r="J486" s="120"/>
      <c r="K486" s="120"/>
      <c r="L486" s="120"/>
      <c r="M486" s="120"/>
      <c r="N486" s="120"/>
      <c r="O486" s="120"/>
    </row>
    <row r="487" spans="2:15">
      <c r="B487" s="119"/>
      <c r="C487" s="119"/>
      <c r="D487" s="119"/>
      <c r="E487" s="119"/>
      <c r="F487" s="119"/>
      <c r="G487" s="119"/>
      <c r="H487" s="120"/>
      <c r="I487" s="120"/>
      <c r="J487" s="120"/>
      <c r="K487" s="120"/>
      <c r="L487" s="120"/>
      <c r="M487" s="120"/>
      <c r="N487" s="120"/>
      <c r="O487" s="120"/>
    </row>
    <row r="488" spans="2:15">
      <c r="B488" s="119"/>
      <c r="C488" s="119"/>
      <c r="D488" s="119"/>
      <c r="E488" s="119"/>
      <c r="F488" s="119"/>
      <c r="G488" s="119"/>
      <c r="H488" s="120"/>
      <c r="I488" s="120"/>
      <c r="J488" s="120"/>
      <c r="K488" s="120"/>
      <c r="L488" s="120"/>
      <c r="M488" s="120"/>
      <c r="N488" s="120"/>
      <c r="O488" s="120"/>
    </row>
    <row r="489" spans="2:15">
      <c r="B489" s="119"/>
      <c r="C489" s="119"/>
      <c r="D489" s="119"/>
      <c r="E489" s="119"/>
      <c r="F489" s="119"/>
      <c r="G489" s="119"/>
      <c r="H489" s="120"/>
      <c r="I489" s="120"/>
      <c r="J489" s="120"/>
      <c r="K489" s="120"/>
      <c r="L489" s="120"/>
      <c r="M489" s="120"/>
      <c r="N489" s="120"/>
      <c r="O489" s="120"/>
    </row>
    <row r="490" spans="2:15">
      <c r="B490" s="119"/>
      <c r="C490" s="119"/>
      <c r="D490" s="119"/>
      <c r="E490" s="119"/>
      <c r="F490" s="119"/>
      <c r="G490" s="119"/>
      <c r="H490" s="120"/>
      <c r="I490" s="120"/>
      <c r="J490" s="120"/>
      <c r="K490" s="120"/>
      <c r="L490" s="120"/>
      <c r="M490" s="120"/>
      <c r="N490" s="120"/>
      <c r="O490" s="120"/>
    </row>
    <row r="491" spans="2:15">
      <c r="B491" s="119"/>
      <c r="C491" s="119"/>
      <c r="D491" s="119"/>
      <c r="E491" s="119"/>
      <c r="F491" s="119"/>
      <c r="G491" s="119"/>
      <c r="H491" s="120"/>
      <c r="I491" s="120"/>
      <c r="J491" s="120"/>
      <c r="K491" s="120"/>
      <c r="L491" s="120"/>
      <c r="M491" s="120"/>
      <c r="N491" s="120"/>
      <c r="O491" s="120"/>
    </row>
    <row r="492" spans="2:15">
      <c r="B492" s="119"/>
      <c r="C492" s="119"/>
      <c r="D492" s="119"/>
      <c r="E492" s="119"/>
      <c r="F492" s="119"/>
      <c r="G492" s="119"/>
      <c r="H492" s="120"/>
      <c r="I492" s="120"/>
      <c r="J492" s="120"/>
      <c r="K492" s="120"/>
      <c r="L492" s="120"/>
      <c r="M492" s="120"/>
      <c r="N492" s="120"/>
      <c r="O492" s="120"/>
    </row>
    <row r="493" spans="2:15">
      <c r="B493" s="119"/>
      <c r="C493" s="119"/>
      <c r="D493" s="119"/>
      <c r="E493" s="119"/>
      <c r="F493" s="119"/>
      <c r="G493" s="119"/>
      <c r="H493" s="120"/>
      <c r="I493" s="120"/>
      <c r="J493" s="120"/>
      <c r="K493" s="120"/>
      <c r="L493" s="120"/>
      <c r="M493" s="120"/>
      <c r="N493" s="120"/>
      <c r="O493" s="120"/>
    </row>
    <row r="494" spans="2:15">
      <c r="B494" s="119"/>
      <c r="C494" s="119"/>
      <c r="D494" s="119"/>
      <c r="E494" s="119"/>
      <c r="F494" s="119"/>
      <c r="G494" s="119"/>
      <c r="H494" s="120"/>
      <c r="I494" s="120"/>
      <c r="J494" s="120"/>
      <c r="K494" s="120"/>
      <c r="L494" s="120"/>
      <c r="M494" s="120"/>
      <c r="N494" s="120"/>
      <c r="O494" s="120"/>
    </row>
    <row r="495" spans="2:15">
      <c r="B495" s="119"/>
      <c r="C495" s="119"/>
      <c r="D495" s="119"/>
      <c r="E495" s="119"/>
      <c r="F495" s="119"/>
      <c r="G495" s="119"/>
      <c r="H495" s="120"/>
      <c r="I495" s="120"/>
      <c r="J495" s="120"/>
      <c r="K495" s="120"/>
      <c r="L495" s="120"/>
      <c r="M495" s="120"/>
      <c r="N495" s="120"/>
      <c r="O495" s="120"/>
    </row>
    <row r="496" spans="2:15">
      <c r="B496" s="119"/>
      <c r="C496" s="119"/>
      <c r="D496" s="119"/>
      <c r="E496" s="119"/>
      <c r="F496" s="119"/>
      <c r="G496" s="119"/>
      <c r="H496" s="120"/>
      <c r="I496" s="120"/>
      <c r="J496" s="120"/>
      <c r="K496" s="120"/>
      <c r="L496" s="120"/>
      <c r="M496" s="120"/>
      <c r="N496" s="120"/>
      <c r="O496" s="120"/>
    </row>
    <row r="497" spans="2:15">
      <c r="B497" s="119"/>
      <c r="C497" s="119"/>
      <c r="D497" s="119"/>
      <c r="E497" s="119"/>
      <c r="F497" s="119"/>
      <c r="G497" s="119"/>
      <c r="H497" s="120"/>
      <c r="I497" s="120"/>
      <c r="J497" s="120"/>
      <c r="K497" s="120"/>
      <c r="L497" s="120"/>
      <c r="M497" s="120"/>
      <c r="N497" s="120"/>
      <c r="O497" s="120"/>
    </row>
    <row r="498" spans="2:15">
      <c r="B498" s="119"/>
      <c r="C498" s="119"/>
      <c r="D498" s="119"/>
      <c r="E498" s="119"/>
      <c r="F498" s="119"/>
      <c r="G498" s="119"/>
      <c r="H498" s="120"/>
      <c r="I498" s="120"/>
      <c r="J498" s="120"/>
      <c r="K498" s="120"/>
      <c r="L498" s="120"/>
      <c r="M498" s="120"/>
      <c r="N498" s="120"/>
      <c r="O498" s="120"/>
    </row>
    <row r="499" spans="2:15">
      <c r="B499" s="119"/>
      <c r="C499" s="119"/>
      <c r="D499" s="119"/>
      <c r="E499" s="119"/>
      <c r="F499" s="119"/>
      <c r="G499" s="119"/>
      <c r="H499" s="120"/>
      <c r="I499" s="120"/>
      <c r="J499" s="120"/>
      <c r="K499" s="120"/>
      <c r="L499" s="120"/>
      <c r="M499" s="120"/>
      <c r="N499" s="120"/>
      <c r="O499" s="120"/>
    </row>
    <row r="500" spans="2:15">
      <c r="B500" s="119"/>
      <c r="C500" s="119"/>
      <c r="D500" s="119"/>
      <c r="E500" s="119"/>
      <c r="F500" s="119"/>
      <c r="G500" s="119"/>
      <c r="H500" s="120"/>
      <c r="I500" s="120"/>
      <c r="J500" s="120"/>
      <c r="K500" s="120"/>
      <c r="L500" s="120"/>
      <c r="M500" s="120"/>
      <c r="N500" s="120"/>
      <c r="O500" s="120"/>
    </row>
  </sheetData>
  <sheetProtection sheet="1" objects="1" scenarios="1"/>
  <sortState ref="B208:O242">
    <sortCondition ref="B208:B242"/>
  </sortState>
  <mergeCells count="2">
    <mergeCell ref="B6:O6"/>
    <mergeCell ref="B7:O7"/>
  </mergeCells>
  <phoneticPr fontId="4" type="noConversion"/>
  <dataValidations count="4">
    <dataValidation allowBlank="1" showInputMessage="1" showErrorMessage="1" sqref="A1 B34 K9 B36:I36 B248 B250"/>
    <dataValidation type="list" allowBlank="1" showInputMessage="1" showErrorMessage="1" sqref="E12:E35 E37:E356">
      <formula1>#REF!</formula1>
    </dataValidation>
    <dataValidation type="list" allowBlank="1" showInputMessage="1" showErrorMessage="1" sqref="H12:H35 H37:H356">
      <formula1>#REF!</formula1>
    </dataValidation>
    <dataValidation type="list" allowBlank="1" showInputMessage="1" showErrorMessage="1" sqref="G12:G35 G37:G362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N573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6.140625" style="2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42578125" style="2" bestFit="1" customWidth="1"/>
    <col min="8" max="8" width="12.42578125" style="1" bestFit="1" customWidth="1"/>
    <col min="9" max="9" width="11.7109375" style="1" bestFit="1" customWidth="1"/>
    <col min="10" max="10" width="8.28515625" style="1" bestFit="1" customWidth="1"/>
    <col min="11" max="11" width="12.42578125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144</v>
      </c>
      <c r="C1" s="67" t="s" vm="1">
        <v>228</v>
      </c>
    </row>
    <row r="2" spans="2:14">
      <c r="B2" s="46" t="s">
        <v>143</v>
      </c>
      <c r="C2" s="67" t="s">
        <v>229</v>
      </c>
    </row>
    <row r="3" spans="2:14">
      <c r="B3" s="46" t="s">
        <v>145</v>
      </c>
      <c r="C3" s="67" t="s">
        <v>230</v>
      </c>
    </row>
    <row r="4" spans="2:14">
      <c r="B4" s="46" t="s">
        <v>146</v>
      </c>
      <c r="C4" s="67">
        <v>12145</v>
      </c>
    </row>
    <row r="6" spans="2:14" ht="26.25" customHeight="1">
      <c r="B6" s="150" t="s">
        <v>172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2"/>
    </row>
    <row r="7" spans="2:14" ht="26.25" customHeight="1">
      <c r="B7" s="150" t="s">
        <v>226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2"/>
    </row>
    <row r="8" spans="2:14" s="3" customFormat="1" ht="74.25" customHeight="1">
      <c r="B8" s="21" t="s">
        <v>114</v>
      </c>
      <c r="C8" s="29" t="s">
        <v>45</v>
      </c>
      <c r="D8" s="29" t="s">
        <v>118</v>
      </c>
      <c r="E8" s="29" t="s">
        <v>116</v>
      </c>
      <c r="F8" s="29" t="s">
        <v>65</v>
      </c>
      <c r="G8" s="29" t="s">
        <v>102</v>
      </c>
      <c r="H8" s="29" t="s">
        <v>204</v>
      </c>
      <c r="I8" s="29" t="s">
        <v>203</v>
      </c>
      <c r="J8" s="29" t="s">
        <v>218</v>
      </c>
      <c r="K8" s="29" t="s">
        <v>61</v>
      </c>
      <c r="L8" s="29" t="s">
        <v>58</v>
      </c>
      <c r="M8" s="29" t="s">
        <v>147</v>
      </c>
      <c r="N8" s="13" t="s">
        <v>149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211</v>
      </c>
      <c r="I9" s="31"/>
      <c r="J9" s="15" t="s">
        <v>207</v>
      </c>
      <c r="K9" s="15" t="s">
        <v>207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221</v>
      </c>
      <c r="C11" s="69"/>
      <c r="D11" s="69"/>
      <c r="E11" s="69"/>
      <c r="F11" s="69"/>
      <c r="G11" s="69"/>
      <c r="H11" s="77"/>
      <c r="I11" s="79"/>
      <c r="J11" s="69"/>
      <c r="K11" s="77">
        <v>311148.08797316795</v>
      </c>
      <c r="L11" s="69"/>
      <c r="M11" s="78">
        <f>IFERROR(K11/$K$11,0)</f>
        <v>1</v>
      </c>
      <c r="N11" s="78">
        <f>K11/'סכום נכסי הקרן'!$C$42</f>
        <v>5.147754506655601E-2</v>
      </c>
    </row>
    <row r="12" spans="2:14">
      <c r="B12" s="70" t="s">
        <v>197</v>
      </c>
      <c r="C12" s="71"/>
      <c r="D12" s="71"/>
      <c r="E12" s="71"/>
      <c r="F12" s="71"/>
      <c r="G12" s="71"/>
      <c r="H12" s="80"/>
      <c r="I12" s="82"/>
      <c r="J12" s="71"/>
      <c r="K12" s="80">
        <v>42695.970153203001</v>
      </c>
      <c r="L12" s="71"/>
      <c r="M12" s="81">
        <f t="shared" ref="M12:M75" si="0">IFERROR(K12/$K$11,0)</f>
        <v>0.13722073766008461</v>
      </c>
      <c r="N12" s="81">
        <f>K12/'סכום נכסי הקרן'!$C$42</f>
        <v>7.0637867069630635E-3</v>
      </c>
    </row>
    <row r="13" spans="2:14">
      <c r="B13" s="90" t="s">
        <v>222</v>
      </c>
      <c r="C13" s="71"/>
      <c r="D13" s="71"/>
      <c r="E13" s="71"/>
      <c r="F13" s="71"/>
      <c r="G13" s="71"/>
      <c r="H13" s="80"/>
      <c r="I13" s="82"/>
      <c r="J13" s="71"/>
      <c r="K13" s="80">
        <v>42693.633083815002</v>
      </c>
      <c r="L13" s="71"/>
      <c r="M13" s="81">
        <f t="shared" si="0"/>
        <v>0.13721322654406515</v>
      </c>
      <c r="N13" s="81">
        <f>K13/'סכום נכסי הקרן'!$C$42</f>
        <v>7.0634000531496722E-3</v>
      </c>
    </row>
    <row r="14" spans="2:14">
      <c r="B14" s="76" t="s">
        <v>1532</v>
      </c>
      <c r="C14" s="73" t="s">
        <v>1533</v>
      </c>
      <c r="D14" s="86" t="s">
        <v>119</v>
      </c>
      <c r="E14" s="73" t="s">
        <v>1534</v>
      </c>
      <c r="F14" s="86" t="s">
        <v>1535</v>
      </c>
      <c r="G14" s="86" t="s">
        <v>131</v>
      </c>
      <c r="H14" s="83">
        <v>111694.25322000001</v>
      </c>
      <c r="I14" s="85">
        <v>1783</v>
      </c>
      <c r="J14" s="73"/>
      <c r="K14" s="83">
        <v>1991.5085349129999</v>
      </c>
      <c r="L14" s="84">
        <v>1.8477964575108778E-3</v>
      </c>
      <c r="M14" s="84">
        <f t="shared" si="0"/>
        <v>6.4005167053597291E-3</v>
      </c>
      <c r="N14" s="84">
        <f>K14/'סכום נכסי הקרן'!$C$42</f>
        <v>3.2948288714940003E-4</v>
      </c>
    </row>
    <row r="15" spans="2:14">
      <c r="B15" s="76" t="s">
        <v>1536</v>
      </c>
      <c r="C15" s="73" t="s">
        <v>1537</v>
      </c>
      <c r="D15" s="86" t="s">
        <v>119</v>
      </c>
      <c r="E15" s="73" t="s">
        <v>1534</v>
      </c>
      <c r="F15" s="86" t="s">
        <v>1535</v>
      </c>
      <c r="G15" s="86" t="s">
        <v>131</v>
      </c>
      <c r="H15" s="83">
        <v>235100</v>
      </c>
      <c r="I15" s="85">
        <v>1771</v>
      </c>
      <c r="J15" s="73"/>
      <c r="K15" s="83">
        <v>4163.6210000000001</v>
      </c>
      <c r="L15" s="84">
        <v>9.3983553477781246E-3</v>
      </c>
      <c r="M15" s="84">
        <f t="shared" si="0"/>
        <v>1.3381477055256894E-2</v>
      </c>
      <c r="N15" s="84">
        <f>K15/'סכום נכסי הקרן'!$C$42</f>
        <v>6.8884558816907193E-4</v>
      </c>
    </row>
    <row r="16" spans="2:14">
      <c r="B16" s="76" t="s">
        <v>1538</v>
      </c>
      <c r="C16" s="73" t="s">
        <v>1539</v>
      </c>
      <c r="D16" s="86" t="s">
        <v>119</v>
      </c>
      <c r="E16" s="73" t="s">
        <v>1534</v>
      </c>
      <c r="F16" s="86" t="s">
        <v>1535</v>
      </c>
      <c r="G16" s="86" t="s">
        <v>131</v>
      </c>
      <c r="H16" s="83">
        <v>96585.642928000001</v>
      </c>
      <c r="I16" s="85">
        <v>3063</v>
      </c>
      <c r="J16" s="73"/>
      <c r="K16" s="83">
        <v>2958.41824288</v>
      </c>
      <c r="L16" s="84">
        <v>1.5458468776237588E-3</v>
      </c>
      <c r="M16" s="84">
        <f t="shared" si="0"/>
        <v>9.5080714207542265E-3</v>
      </c>
      <c r="N16" s="84">
        <f>K16/'סכום נכסי הקרן'!$C$42</f>
        <v>4.8945217505790884E-4</v>
      </c>
    </row>
    <row r="17" spans="2:14">
      <c r="B17" s="76" t="s">
        <v>1540</v>
      </c>
      <c r="C17" s="73" t="s">
        <v>1541</v>
      </c>
      <c r="D17" s="86" t="s">
        <v>119</v>
      </c>
      <c r="E17" s="73" t="s">
        <v>1542</v>
      </c>
      <c r="F17" s="86" t="s">
        <v>1535</v>
      </c>
      <c r="G17" s="86" t="s">
        <v>131</v>
      </c>
      <c r="H17" s="83">
        <v>226021</v>
      </c>
      <c r="I17" s="85">
        <v>1727</v>
      </c>
      <c r="J17" s="73"/>
      <c r="K17" s="83">
        <v>3903.38267</v>
      </c>
      <c r="L17" s="84">
        <v>6.4663364335105231E-3</v>
      </c>
      <c r="M17" s="84">
        <f t="shared" si="0"/>
        <v>1.2545096116215281E-2</v>
      </c>
      <c r="N17" s="84">
        <f>K17/'סכום נכסי הקרן'!$C$42</f>
        <v>6.4579075068674891E-4</v>
      </c>
    </row>
    <row r="18" spans="2:14">
      <c r="B18" s="76" t="s">
        <v>1543</v>
      </c>
      <c r="C18" s="73" t="s">
        <v>1544</v>
      </c>
      <c r="D18" s="86" t="s">
        <v>119</v>
      </c>
      <c r="E18" s="73" t="s">
        <v>1542</v>
      </c>
      <c r="F18" s="86" t="s">
        <v>1535</v>
      </c>
      <c r="G18" s="86" t="s">
        <v>131</v>
      </c>
      <c r="H18" s="83">
        <v>55084.87743</v>
      </c>
      <c r="I18" s="85">
        <v>3023</v>
      </c>
      <c r="J18" s="73"/>
      <c r="K18" s="83">
        <v>1665.2158447090001</v>
      </c>
      <c r="L18" s="84">
        <v>6.4942795721129726E-4</v>
      </c>
      <c r="M18" s="84">
        <f t="shared" si="0"/>
        <v>5.3518434117859693E-3</v>
      </c>
      <c r="N18" s="84">
        <f>K18/'סכום נכסי הקרן'!$C$42</f>
        <v>2.7549976041936307E-4</v>
      </c>
    </row>
    <row r="19" spans="2:14">
      <c r="B19" s="76" t="s">
        <v>1545</v>
      </c>
      <c r="C19" s="73" t="s">
        <v>1546</v>
      </c>
      <c r="D19" s="86" t="s">
        <v>119</v>
      </c>
      <c r="E19" s="73" t="s">
        <v>1547</v>
      </c>
      <c r="F19" s="86" t="s">
        <v>1535</v>
      </c>
      <c r="G19" s="86" t="s">
        <v>131</v>
      </c>
      <c r="H19" s="83">
        <v>24897</v>
      </c>
      <c r="I19" s="85">
        <v>17050</v>
      </c>
      <c r="J19" s="73"/>
      <c r="K19" s="83">
        <v>4244.9385000000002</v>
      </c>
      <c r="L19" s="84">
        <v>2.7429146329653676E-3</v>
      </c>
      <c r="M19" s="84">
        <f t="shared" si="0"/>
        <v>1.3642823671685442E-2</v>
      </c>
      <c r="N19" s="84">
        <f>K19/'סכום נכסי הקרן'!$C$42</f>
        <v>7.0229907039426451E-4</v>
      </c>
    </row>
    <row r="20" spans="2:14">
      <c r="B20" s="76" t="s">
        <v>1548</v>
      </c>
      <c r="C20" s="73" t="s">
        <v>1549</v>
      </c>
      <c r="D20" s="86" t="s">
        <v>119</v>
      </c>
      <c r="E20" s="73" t="s">
        <v>1547</v>
      </c>
      <c r="F20" s="86" t="s">
        <v>1535</v>
      </c>
      <c r="G20" s="86" t="s">
        <v>131</v>
      </c>
      <c r="H20" s="83">
        <v>10733.854362000002</v>
      </c>
      <c r="I20" s="85">
        <v>17760</v>
      </c>
      <c r="J20" s="73"/>
      <c r="K20" s="83">
        <v>1906.3325346909999</v>
      </c>
      <c r="L20" s="84">
        <v>1.1613827070863054E-3</v>
      </c>
      <c r="M20" s="84">
        <f t="shared" si="0"/>
        <v>6.1267692406819282E-3</v>
      </c>
      <c r="N20" s="84">
        <f>K20/'סכום נכסי הקרן'!$C$42</f>
        <v>3.1539103969959305E-4</v>
      </c>
    </row>
    <row r="21" spans="2:14">
      <c r="B21" s="76" t="s">
        <v>1550</v>
      </c>
      <c r="C21" s="73" t="s">
        <v>1551</v>
      </c>
      <c r="D21" s="86" t="s">
        <v>119</v>
      </c>
      <c r="E21" s="73" t="s">
        <v>1547</v>
      </c>
      <c r="F21" s="86" t="s">
        <v>1535</v>
      </c>
      <c r="G21" s="86" t="s">
        <v>131</v>
      </c>
      <c r="H21" s="83">
        <v>7160.4896019999996</v>
      </c>
      <c r="I21" s="85">
        <v>29630</v>
      </c>
      <c r="J21" s="73"/>
      <c r="K21" s="83">
        <v>2121.6530691320004</v>
      </c>
      <c r="L21" s="84">
        <v>9.1372331363858274E-4</v>
      </c>
      <c r="M21" s="84">
        <f t="shared" si="0"/>
        <v>6.8187887091080649E-3</v>
      </c>
      <c r="N21" s="84">
        <f>K21/'סכום נכסי הקרן'!$C$42</f>
        <v>3.5101450307243367E-4</v>
      </c>
    </row>
    <row r="22" spans="2:14">
      <c r="B22" s="76" t="s">
        <v>1552</v>
      </c>
      <c r="C22" s="73" t="s">
        <v>1553</v>
      </c>
      <c r="D22" s="86" t="s">
        <v>119</v>
      </c>
      <c r="E22" s="73" t="s">
        <v>1547</v>
      </c>
      <c r="F22" s="86" t="s">
        <v>1535</v>
      </c>
      <c r="G22" s="86" t="s">
        <v>131</v>
      </c>
      <c r="H22" s="83">
        <v>12012.84909</v>
      </c>
      <c r="I22" s="85">
        <v>17850</v>
      </c>
      <c r="J22" s="73"/>
      <c r="K22" s="83">
        <v>2144.2935625649998</v>
      </c>
      <c r="L22" s="84">
        <v>4.8290088472508993E-4</v>
      </c>
      <c r="M22" s="84">
        <f t="shared" si="0"/>
        <v>6.8915530753636328E-3</v>
      </c>
      <c r="N22" s="84">
        <f>K22/'סכום נכסי הקרן'!$C$42</f>
        <v>3.5476023401559409E-4</v>
      </c>
    </row>
    <row r="23" spans="2:14">
      <c r="B23" s="76" t="s">
        <v>1554</v>
      </c>
      <c r="C23" s="73" t="s">
        <v>1555</v>
      </c>
      <c r="D23" s="86" t="s">
        <v>119</v>
      </c>
      <c r="E23" s="73" t="s">
        <v>1556</v>
      </c>
      <c r="F23" s="86" t="s">
        <v>1535</v>
      </c>
      <c r="G23" s="86" t="s">
        <v>131</v>
      </c>
      <c r="H23" s="83">
        <v>226271</v>
      </c>
      <c r="I23" s="85">
        <v>1767</v>
      </c>
      <c r="J23" s="73"/>
      <c r="K23" s="83">
        <v>3998.2085699999998</v>
      </c>
      <c r="L23" s="84">
        <v>3.8149279035427554E-3</v>
      </c>
      <c r="M23" s="84">
        <f t="shared" si="0"/>
        <v>1.2849857429767615E-2</v>
      </c>
      <c r="N23" s="84">
        <f>K23/'סכום נכסי הקרן'!$C$42</f>
        <v>6.6147911493968199E-4</v>
      </c>
    </row>
    <row r="24" spans="2:14">
      <c r="B24" s="76" t="s">
        <v>1557</v>
      </c>
      <c r="C24" s="73" t="s">
        <v>1558</v>
      </c>
      <c r="D24" s="86" t="s">
        <v>119</v>
      </c>
      <c r="E24" s="73" t="s">
        <v>1556</v>
      </c>
      <c r="F24" s="86" t="s">
        <v>1535</v>
      </c>
      <c r="G24" s="86" t="s">
        <v>131</v>
      </c>
      <c r="H24" s="83">
        <v>117396.27305999999</v>
      </c>
      <c r="I24" s="85">
        <v>1794</v>
      </c>
      <c r="J24" s="73"/>
      <c r="K24" s="83">
        <v>2106.0891386960002</v>
      </c>
      <c r="L24" s="84">
        <v>7.3925364874345961E-4</v>
      </c>
      <c r="M24" s="84">
        <f t="shared" si="0"/>
        <v>6.7687677350523204E-3</v>
      </c>
      <c r="N24" s="84">
        <f>K24/'סכום נכסי הקרן'!$C$42</f>
        <v>3.4843954612620608E-4</v>
      </c>
    </row>
    <row r="25" spans="2:14">
      <c r="B25" s="76" t="s">
        <v>1559</v>
      </c>
      <c r="C25" s="73" t="s">
        <v>1560</v>
      </c>
      <c r="D25" s="86" t="s">
        <v>119</v>
      </c>
      <c r="E25" s="73" t="s">
        <v>1556</v>
      </c>
      <c r="F25" s="86" t="s">
        <v>1535</v>
      </c>
      <c r="G25" s="86" t="s">
        <v>131</v>
      </c>
      <c r="H25" s="83">
        <v>103819.351612</v>
      </c>
      <c r="I25" s="85">
        <v>1782</v>
      </c>
      <c r="J25" s="73"/>
      <c r="K25" s="83">
        <v>1850.0608457809999</v>
      </c>
      <c r="L25" s="84">
        <v>1.0448312559508679E-3</v>
      </c>
      <c r="M25" s="84">
        <f t="shared" si="0"/>
        <v>5.9459174498946018E-3</v>
      </c>
      <c r="N25" s="84">
        <f>K25/'סכום נכסי הקרן'!$C$42</f>
        <v>3.0608123348897114E-4</v>
      </c>
    </row>
    <row r="26" spans="2:14">
      <c r="B26" s="76" t="s">
        <v>1561</v>
      </c>
      <c r="C26" s="73" t="s">
        <v>1562</v>
      </c>
      <c r="D26" s="86" t="s">
        <v>119</v>
      </c>
      <c r="E26" s="73" t="s">
        <v>1556</v>
      </c>
      <c r="F26" s="86" t="s">
        <v>1535</v>
      </c>
      <c r="G26" s="86" t="s">
        <v>131</v>
      </c>
      <c r="H26" s="83">
        <v>319837.77606</v>
      </c>
      <c r="I26" s="85">
        <v>3014</v>
      </c>
      <c r="J26" s="73"/>
      <c r="K26" s="83">
        <v>9639.9105704480007</v>
      </c>
      <c r="L26" s="84">
        <v>2.0861552227814223E-3</v>
      </c>
      <c r="M26" s="84">
        <f t="shared" si="0"/>
        <v>3.0981744523139426E-2</v>
      </c>
      <c r="N26" s="84">
        <f>K26/'סכום נכסי הקרן'!$C$42</f>
        <v>1.5948641499304347E-3</v>
      </c>
    </row>
    <row r="27" spans="2:14">
      <c r="B27" s="72"/>
      <c r="C27" s="73"/>
      <c r="D27" s="73"/>
      <c r="E27" s="73"/>
      <c r="F27" s="73"/>
      <c r="G27" s="73"/>
      <c r="H27" s="83"/>
      <c r="I27" s="85"/>
      <c r="J27" s="73"/>
      <c r="K27" s="73"/>
      <c r="L27" s="73"/>
      <c r="M27" s="84"/>
      <c r="N27" s="73"/>
    </row>
    <row r="28" spans="2:14">
      <c r="B28" s="90" t="s">
        <v>223</v>
      </c>
      <c r="C28" s="71"/>
      <c r="D28" s="71"/>
      <c r="E28" s="71"/>
      <c r="F28" s="71"/>
      <c r="G28" s="71"/>
      <c r="H28" s="80"/>
      <c r="I28" s="82"/>
      <c r="J28" s="71"/>
      <c r="K28" s="80">
        <v>2.3370693879999997</v>
      </c>
      <c r="L28" s="71"/>
      <c r="M28" s="81">
        <f t="shared" si="0"/>
        <v>7.511116019461249E-6</v>
      </c>
      <c r="N28" s="81">
        <f>K28/'סכום נכסי הקרן'!$C$42</f>
        <v>3.8665381339194724E-7</v>
      </c>
    </row>
    <row r="29" spans="2:14">
      <c r="B29" s="76" t="s">
        <v>1563</v>
      </c>
      <c r="C29" s="73" t="s">
        <v>1564</v>
      </c>
      <c r="D29" s="86" t="s">
        <v>119</v>
      </c>
      <c r="E29" s="73" t="s">
        <v>1534</v>
      </c>
      <c r="F29" s="86" t="s">
        <v>1565</v>
      </c>
      <c r="G29" s="86" t="s">
        <v>131</v>
      </c>
      <c r="H29" s="83">
        <v>696.91088300000001</v>
      </c>
      <c r="I29" s="85">
        <v>335.31</v>
      </c>
      <c r="J29" s="73"/>
      <c r="K29" s="83">
        <v>2.3368094579999998</v>
      </c>
      <c r="L29" s="84">
        <v>3.6723176670320414E-6</v>
      </c>
      <c r="M29" s="84">
        <f t="shared" si="0"/>
        <v>7.5102806294651446E-6</v>
      </c>
      <c r="N29" s="84">
        <f>K29/'סכום נכסי הקרן'!$C$42</f>
        <v>3.8661080956577456E-7</v>
      </c>
    </row>
    <row r="30" spans="2:14">
      <c r="B30" s="76" t="s">
        <v>1566</v>
      </c>
      <c r="C30" s="73" t="s">
        <v>1567</v>
      </c>
      <c r="D30" s="86" t="s">
        <v>119</v>
      </c>
      <c r="E30" s="73" t="s">
        <v>1542</v>
      </c>
      <c r="F30" s="86" t="s">
        <v>1565</v>
      </c>
      <c r="G30" s="86" t="s">
        <v>131</v>
      </c>
      <c r="H30" s="83">
        <v>8.4530000000000004E-3</v>
      </c>
      <c r="I30" s="85">
        <v>336.23</v>
      </c>
      <c r="J30" s="73"/>
      <c r="K30" s="83">
        <v>2.8646E-5</v>
      </c>
      <c r="L30" s="84">
        <v>2.5356027284717167E-11</v>
      </c>
      <c r="M30" s="84">
        <f t="shared" si="0"/>
        <v>9.2065486201767385E-11</v>
      </c>
      <c r="N30" s="84">
        <f>K30/'סכום נכסי הקרן'!$C$42</f>
        <v>4.7393052150258715E-12</v>
      </c>
    </row>
    <row r="31" spans="2:14">
      <c r="B31" s="76" t="s">
        <v>1568</v>
      </c>
      <c r="C31" s="73" t="s">
        <v>1569</v>
      </c>
      <c r="D31" s="86" t="s">
        <v>119</v>
      </c>
      <c r="E31" s="73" t="s">
        <v>1542</v>
      </c>
      <c r="F31" s="86" t="s">
        <v>1565</v>
      </c>
      <c r="G31" s="86" t="s">
        <v>131</v>
      </c>
      <c r="H31" s="83">
        <v>2.1602E-2</v>
      </c>
      <c r="I31" s="85">
        <v>360.28</v>
      </c>
      <c r="J31" s="73"/>
      <c r="K31" s="83">
        <v>7.7720999999999997E-5</v>
      </c>
      <c r="L31" s="84">
        <v>1.1099194454459769E-10</v>
      </c>
      <c r="M31" s="84">
        <f t="shared" si="0"/>
        <v>2.4978781166960703E-10</v>
      </c>
      <c r="N31" s="84">
        <f>K31/'סכום נכסי הקרן'!$C$42</f>
        <v>1.2858463332298601E-11</v>
      </c>
    </row>
    <row r="32" spans="2:14">
      <c r="B32" s="76" t="s">
        <v>1570</v>
      </c>
      <c r="C32" s="73" t="s">
        <v>1571</v>
      </c>
      <c r="D32" s="86" t="s">
        <v>119</v>
      </c>
      <c r="E32" s="73" t="s">
        <v>1556</v>
      </c>
      <c r="F32" s="86" t="s">
        <v>1565</v>
      </c>
      <c r="G32" s="86" t="s">
        <v>131</v>
      </c>
      <c r="H32" s="83">
        <v>1.0801E-2</v>
      </c>
      <c r="I32" s="85">
        <v>336</v>
      </c>
      <c r="J32" s="73"/>
      <c r="K32" s="83">
        <v>3.6159999999999999E-5</v>
      </c>
      <c r="L32" s="84">
        <v>2.5215693162315978E-11</v>
      </c>
      <c r="M32" s="84">
        <f t="shared" si="0"/>
        <v>1.1621475881644589E-10</v>
      </c>
      <c r="N32" s="84">
        <f>K32/'סכום נכסי הקרן'!$C$42</f>
        <v>5.98245048437253E-12</v>
      </c>
    </row>
    <row r="33" spans="2:14">
      <c r="B33" s="76" t="s">
        <v>1572</v>
      </c>
      <c r="C33" s="73" t="s">
        <v>1573</v>
      </c>
      <c r="D33" s="86" t="s">
        <v>119</v>
      </c>
      <c r="E33" s="73" t="s">
        <v>1556</v>
      </c>
      <c r="F33" s="86" t="s">
        <v>1565</v>
      </c>
      <c r="G33" s="86" t="s">
        <v>131</v>
      </c>
      <c r="H33" s="83">
        <v>3.2168000000000002E-2</v>
      </c>
      <c r="I33" s="85">
        <v>364.02</v>
      </c>
      <c r="J33" s="73"/>
      <c r="K33" s="83">
        <v>1.1740299999999999E-4</v>
      </c>
      <c r="L33" s="84">
        <v>1.4454375217112756E-10</v>
      </c>
      <c r="M33" s="84">
        <f t="shared" si="0"/>
        <v>3.7732193941723436E-10</v>
      </c>
      <c r="N33" s="84">
        <f>K33/'סכום נכסי הקרן'!$C$42</f>
        <v>1.9423607140950999E-11</v>
      </c>
    </row>
    <row r="34" spans="2:14">
      <c r="B34" s="72"/>
      <c r="C34" s="73"/>
      <c r="D34" s="73"/>
      <c r="E34" s="73"/>
      <c r="F34" s="73"/>
      <c r="G34" s="73"/>
      <c r="H34" s="83"/>
      <c r="I34" s="85"/>
      <c r="J34" s="73"/>
      <c r="K34" s="73"/>
      <c r="L34" s="73"/>
      <c r="M34" s="84"/>
      <c r="N34" s="73"/>
    </row>
    <row r="35" spans="2:14">
      <c r="B35" s="70" t="s">
        <v>196</v>
      </c>
      <c r="C35" s="71"/>
      <c r="D35" s="71"/>
      <c r="E35" s="71"/>
      <c r="F35" s="71"/>
      <c r="G35" s="71"/>
      <c r="H35" s="80"/>
      <c r="I35" s="82"/>
      <c r="J35" s="71"/>
      <c r="K35" s="80">
        <v>268452.11781996506</v>
      </c>
      <c r="L35" s="71"/>
      <c r="M35" s="81">
        <f t="shared" si="0"/>
        <v>0.86277926233991575</v>
      </c>
      <c r="N35" s="81">
        <f>K35/'סכום נכסי הקרן'!$C$42</f>
        <v>4.4413758359592964E-2</v>
      </c>
    </row>
    <row r="36" spans="2:14">
      <c r="B36" s="90" t="s">
        <v>224</v>
      </c>
      <c r="C36" s="71"/>
      <c r="D36" s="71"/>
      <c r="E36" s="71"/>
      <c r="F36" s="71"/>
      <c r="G36" s="71"/>
      <c r="H36" s="80"/>
      <c r="I36" s="82"/>
      <c r="J36" s="71"/>
      <c r="K36" s="80">
        <v>261972.83277867499</v>
      </c>
      <c r="L36" s="71"/>
      <c r="M36" s="81">
        <f t="shared" si="0"/>
        <v>0.84195546398879484</v>
      </c>
      <c r="N36" s="81">
        <f>K36/'סכום נכסי הקרן'!$C$42</f>
        <v>4.3341800341516259E-2</v>
      </c>
    </row>
    <row r="37" spans="2:14">
      <c r="B37" s="76" t="s">
        <v>1574</v>
      </c>
      <c r="C37" s="73" t="s">
        <v>1575</v>
      </c>
      <c r="D37" s="86" t="s">
        <v>27</v>
      </c>
      <c r="E37" s="73"/>
      <c r="F37" s="86" t="s">
        <v>1535</v>
      </c>
      <c r="G37" s="86" t="s">
        <v>130</v>
      </c>
      <c r="H37" s="83">
        <v>66148.935413999992</v>
      </c>
      <c r="I37" s="85">
        <v>6065.3</v>
      </c>
      <c r="J37" s="73"/>
      <c r="K37" s="83">
        <v>14118.690325246997</v>
      </c>
      <c r="L37" s="84">
        <v>1.4868361392094821E-3</v>
      </c>
      <c r="M37" s="84">
        <f t="shared" si="0"/>
        <v>4.5376111475460938E-2</v>
      </c>
      <c r="N37" s="84">
        <f>K37/'סכום נכסי הקרן'!$C$42</f>
        <v>2.3358508234231096E-3</v>
      </c>
    </row>
    <row r="38" spans="2:14">
      <c r="B38" s="76" t="s">
        <v>1576</v>
      </c>
      <c r="C38" s="73" t="s">
        <v>1577</v>
      </c>
      <c r="D38" s="86" t="s">
        <v>1413</v>
      </c>
      <c r="E38" s="73"/>
      <c r="F38" s="86" t="s">
        <v>1535</v>
      </c>
      <c r="G38" s="86" t="s">
        <v>130</v>
      </c>
      <c r="H38" s="83">
        <v>20910.729211999998</v>
      </c>
      <c r="I38" s="85">
        <v>4799</v>
      </c>
      <c r="J38" s="73"/>
      <c r="K38" s="83">
        <v>3531.3372441739998</v>
      </c>
      <c r="L38" s="84">
        <v>1.2723291275935501E-4</v>
      </c>
      <c r="M38" s="84">
        <f t="shared" si="0"/>
        <v>1.1349377935044636E-2</v>
      </c>
      <c r="N38" s="84">
        <f>K38/'סכום נכסי הקרן'!$C$42</f>
        <v>5.8423811412863661E-4</v>
      </c>
    </row>
    <row r="39" spans="2:14">
      <c r="B39" s="76" t="s">
        <v>1578</v>
      </c>
      <c r="C39" s="73" t="s">
        <v>1579</v>
      </c>
      <c r="D39" s="86" t="s">
        <v>1413</v>
      </c>
      <c r="E39" s="73"/>
      <c r="F39" s="86" t="s">
        <v>1535</v>
      </c>
      <c r="G39" s="86" t="s">
        <v>130</v>
      </c>
      <c r="H39" s="83">
        <v>2282.5540970000002</v>
      </c>
      <c r="I39" s="85">
        <v>12916</v>
      </c>
      <c r="J39" s="73"/>
      <c r="K39" s="83">
        <v>1037.4528839069999</v>
      </c>
      <c r="L39" s="84">
        <v>2.342204133936957E-5</v>
      </c>
      <c r="M39" s="84">
        <f t="shared" si="0"/>
        <v>3.3342736915563669E-3</v>
      </c>
      <c r="N39" s="84">
        <f>K39/'סכום נכסי הקרן'!$C$42</f>
        <v>1.7164022422132494E-4</v>
      </c>
    </row>
    <row r="40" spans="2:14">
      <c r="B40" s="76" t="s">
        <v>1580</v>
      </c>
      <c r="C40" s="73" t="s">
        <v>1581</v>
      </c>
      <c r="D40" s="86" t="s">
        <v>1413</v>
      </c>
      <c r="E40" s="73"/>
      <c r="F40" s="86" t="s">
        <v>1535</v>
      </c>
      <c r="G40" s="86" t="s">
        <v>130</v>
      </c>
      <c r="H40" s="83">
        <v>20732.994042999999</v>
      </c>
      <c r="I40" s="85">
        <v>7455</v>
      </c>
      <c r="J40" s="73"/>
      <c r="K40" s="83">
        <v>5439.1237200880005</v>
      </c>
      <c r="L40" s="84">
        <v>8.9184981749765622E-5</v>
      </c>
      <c r="M40" s="84">
        <f t="shared" si="0"/>
        <v>1.7480820002843941E-2</v>
      </c>
      <c r="N40" s="84">
        <f>K40/'סכום נכסי הקרן'!$C$42</f>
        <v>8.998696994967527E-4</v>
      </c>
    </row>
    <row r="41" spans="2:14">
      <c r="B41" s="76" t="s">
        <v>1582</v>
      </c>
      <c r="C41" s="73" t="s">
        <v>1583</v>
      </c>
      <c r="D41" s="86" t="s">
        <v>1413</v>
      </c>
      <c r="E41" s="73"/>
      <c r="F41" s="86" t="s">
        <v>1535</v>
      </c>
      <c r="G41" s="86" t="s">
        <v>130</v>
      </c>
      <c r="H41" s="83">
        <v>23430.046530999996</v>
      </c>
      <c r="I41" s="85">
        <v>8747</v>
      </c>
      <c r="J41" s="73"/>
      <c r="K41" s="83">
        <v>7211.9306925589999</v>
      </c>
      <c r="L41" s="84">
        <v>5.0120512599411893E-5</v>
      </c>
      <c r="M41" s="84">
        <f t="shared" si="0"/>
        <v>2.3178450941279526E-2</v>
      </c>
      <c r="N41" s="84">
        <f>K41/'סכום נכסי הקרן'!$C$42</f>
        <v>1.1931697529026745E-3</v>
      </c>
    </row>
    <row r="42" spans="2:14">
      <c r="B42" s="76" t="s">
        <v>1584</v>
      </c>
      <c r="C42" s="73" t="s">
        <v>1585</v>
      </c>
      <c r="D42" s="86" t="s">
        <v>1413</v>
      </c>
      <c r="E42" s="73"/>
      <c r="F42" s="86" t="s">
        <v>1535</v>
      </c>
      <c r="G42" s="86" t="s">
        <v>130</v>
      </c>
      <c r="H42" s="83">
        <v>64396.973074000001</v>
      </c>
      <c r="I42" s="85">
        <v>3420</v>
      </c>
      <c r="J42" s="73"/>
      <c r="K42" s="83">
        <v>7750.1628300460006</v>
      </c>
      <c r="L42" s="84">
        <v>7.0306561041436373E-5</v>
      </c>
      <c r="M42" s="84">
        <f t="shared" si="0"/>
        <v>2.4908277214656518E-2</v>
      </c>
      <c r="N42" s="84">
        <f>K42/'סכום נכסי הקרן'!$C$42</f>
        <v>1.282216962847751E-3</v>
      </c>
    </row>
    <row r="43" spans="2:14">
      <c r="B43" s="76" t="s">
        <v>1586</v>
      </c>
      <c r="C43" s="73" t="s">
        <v>1587</v>
      </c>
      <c r="D43" s="86" t="s">
        <v>27</v>
      </c>
      <c r="E43" s="73"/>
      <c r="F43" s="86" t="s">
        <v>1535</v>
      </c>
      <c r="G43" s="86" t="s">
        <v>138</v>
      </c>
      <c r="H43" s="83">
        <v>94772.080612000005</v>
      </c>
      <c r="I43" s="85">
        <v>4767</v>
      </c>
      <c r="J43" s="73"/>
      <c r="K43" s="83">
        <v>11730.880745904</v>
      </c>
      <c r="L43" s="84">
        <v>1.1750390268425617E-3</v>
      </c>
      <c r="M43" s="84">
        <f t="shared" si="0"/>
        <v>3.7701921365866212E-2</v>
      </c>
      <c r="N43" s="84">
        <f>K43/'סכום נכסי הקרן'!$C$42</f>
        <v>1.9408023562071286E-3</v>
      </c>
    </row>
    <row r="44" spans="2:14">
      <c r="B44" s="76" t="s">
        <v>1588</v>
      </c>
      <c r="C44" s="73" t="s">
        <v>1589</v>
      </c>
      <c r="D44" s="86" t="s">
        <v>120</v>
      </c>
      <c r="E44" s="73"/>
      <c r="F44" s="86" t="s">
        <v>1535</v>
      </c>
      <c r="G44" s="86" t="s">
        <v>130</v>
      </c>
      <c r="H44" s="83">
        <v>90850.033750000017</v>
      </c>
      <c r="I44" s="85">
        <v>967.38</v>
      </c>
      <c r="J44" s="73"/>
      <c r="K44" s="83">
        <v>3092.7261337680002</v>
      </c>
      <c r="L44" s="84">
        <v>5.579825955435517E-4</v>
      </c>
      <c r="M44" s="84">
        <f t="shared" si="0"/>
        <v>9.9397240520234312E-3</v>
      </c>
      <c r="N44" s="84">
        <f>K44/'סכום נכסי הקרן'!$C$42</f>
        <v>5.1167259283716696E-4</v>
      </c>
    </row>
    <row r="45" spans="2:14">
      <c r="B45" s="76" t="s">
        <v>1590</v>
      </c>
      <c r="C45" s="73" t="s">
        <v>1591</v>
      </c>
      <c r="D45" s="86" t="s">
        <v>1413</v>
      </c>
      <c r="E45" s="73"/>
      <c r="F45" s="86" t="s">
        <v>1535</v>
      </c>
      <c r="G45" s="86" t="s">
        <v>130</v>
      </c>
      <c r="H45" s="83">
        <v>25263.035199999998</v>
      </c>
      <c r="I45" s="85">
        <v>9821</v>
      </c>
      <c r="J45" s="73"/>
      <c r="K45" s="83">
        <v>8730.9299755249995</v>
      </c>
      <c r="L45" s="84">
        <v>1.8504193486954866E-4</v>
      </c>
      <c r="M45" s="84">
        <f t="shared" si="0"/>
        <v>2.806036840013594E-2</v>
      </c>
      <c r="N45" s="84">
        <f>K45/'סכום נכסי הקרן'!$C$42</f>
        <v>1.4444788789021619E-3</v>
      </c>
    </row>
    <row r="46" spans="2:14">
      <c r="B46" s="76" t="s">
        <v>1592</v>
      </c>
      <c r="C46" s="73" t="s">
        <v>1593</v>
      </c>
      <c r="D46" s="86" t="s">
        <v>1413</v>
      </c>
      <c r="E46" s="73"/>
      <c r="F46" s="86" t="s">
        <v>1535</v>
      </c>
      <c r="G46" s="86" t="s">
        <v>130</v>
      </c>
      <c r="H46" s="83">
        <v>4441.4845020000002</v>
      </c>
      <c r="I46" s="85">
        <v>5162</v>
      </c>
      <c r="J46" s="73"/>
      <c r="K46" s="83">
        <v>806.7991241200001</v>
      </c>
      <c r="L46" s="84">
        <v>1.3093999121462264E-4</v>
      </c>
      <c r="M46" s="84">
        <f t="shared" si="0"/>
        <v>2.5929747130233852E-3</v>
      </c>
      <c r="N46" s="84">
        <f>K46/'סכום נכסי הקרן'!$C$42</f>
        <v>1.3347997264610142E-4</v>
      </c>
    </row>
    <row r="47" spans="2:14">
      <c r="B47" s="76" t="s">
        <v>1594</v>
      </c>
      <c r="C47" s="73" t="s">
        <v>1595</v>
      </c>
      <c r="D47" s="86" t="s">
        <v>27</v>
      </c>
      <c r="E47" s="73"/>
      <c r="F47" s="86" t="s">
        <v>1535</v>
      </c>
      <c r="G47" s="86" t="s">
        <v>130</v>
      </c>
      <c r="H47" s="83">
        <v>32307.535398999997</v>
      </c>
      <c r="I47" s="85">
        <v>4431.5</v>
      </c>
      <c r="J47" s="73"/>
      <c r="K47" s="83">
        <v>5038.1819696230004</v>
      </c>
      <c r="L47" s="84">
        <v>3.5326854535090569E-3</v>
      </c>
      <c r="M47" s="84">
        <f t="shared" si="0"/>
        <v>1.6192231816180954E-2</v>
      </c>
      <c r="N47" s="84">
        <f>K47/'סכום נכסי הקרן'!$C$42</f>
        <v>8.3353634304557704E-4</v>
      </c>
    </row>
    <row r="48" spans="2:14">
      <c r="B48" s="76" t="s">
        <v>1596</v>
      </c>
      <c r="C48" s="73" t="s">
        <v>1597</v>
      </c>
      <c r="D48" s="86" t="s">
        <v>1413</v>
      </c>
      <c r="E48" s="73"/>
      <c r="F48" s="86" t="s">
        <v>1535</v>
      </c>
      <c r="G48" s="86" t="s">
        <v>130</v>
      </c>
      <c r="H48" s="83">
        <v>7069.9089830000003</v>
      </c>
      <c r="I48" s="85">
        <v>11779</v>
      </c>
      <c r="J48" s="73"/>
      <c r="K48" s="83">
        <v>2930.4985540669995</v>
      </c>
      <c r="L48" s="84">
        <v>1.8315826380829016E-3</v>
      </c>
      <c r="M48" s="84">
        <f t="shared" si="0"/>
        <v>9.4183402287842857E-3</v>
      </c>
      <c r="N48" s="84">
        <f>K48/'סכום נכסי הקרן'!$C$42</f>
        <v>4.8483303357940049E-4</v>
      </c>
    </row>
    <row r="49" spans="2:14">
      <c r="B49" s="76" t="s">
        <v>1598</v>
      </c>
      <c r="C49" s="73" t="s">
        <v>1599</v>
      </c>
      <c r="D49" s="86" t="s">
        <v>1413</v>
      </c>
      <c r="E49" s="73"/>
      <c r="F49" s="86" t="s">
        <v>1535</v>
      </c>
      <c r="G49" s="86" t="s">
        <v>130</v>
      </c>
      <c r="H49" s="83">
        <v>36378.770687999997</v>
      </c>
      <c r="I49" s="85">
        <v>5082.5</v>
      </c>
      <c r="J49" s="73"/>
      <c r="K49" s="83">
        <v>6506.4586401460001</v>
      </c>
      <c r="L49" s="84">
        <v>1.0183394830837122E-3</v>
      </c>
      <c r="M49" s="84">
        <f t="shared" si="0"/>
        <v>2.0911131681796126E-2</v>
      </c>
      <c r="N49" s="84">
        <f>K49/'סכום נכסי הקרן'!$C$42</f>
        <v>1.0764537235423471E-3</v>
      </c>
    </row>
    <row r="50" spans="2:14">
      <c r="B50" s="76" t="s">
        <v>1600</v>
      </c>
      <c r="C50" s="73" t="s">
        <v>1601</v>
      </c>
      <c r="D50" s="86" t="s">
        <v>120</v>
      </c>
      <c r="E50" s="73"/>
      <c r="F50" s="86" t="s">
        <v>1535</v>
      </c>
      <c r="G50" s="86" t="s">
        <v>130</v>
      </c>
      <c r="H50" s="83">
        <v>497835.800789</v>
      </c>
      <c r="I50" s="85">
        <v>685.7</v>
      </c>
      <c r="J50" s="73"/>
      <c r="K50" s="83">
        <v>12012.669842669</v>
      </c>
      <c r="L50" s="84">
        <v>6.3192579618181078E-4</v>
      </c>
      <c r="M50" s="84">
        <f t="shared" si="0"/>
        <v>3.8607564394562248E-2</v>
      </c>
      <c r="N50" s="84">
        <f>K50/'סכום נכסי הקרן'!$C$42</f>
        <v>1.9874226360310412E-3</v>
      </c>
    </row>
    <row r="51" spans="2:14">
      <c r="B51" s="76" t="s">
        <v>1602</v>
      </c>
      <c r="C51" s="73" t="s">
        <v>1603</v>
      </c>
      <c r="D51" s="86" t="s">
        <v>1604</v>
      </c>
      <c r="E51" s="73"/>
      <c r="F51" s="86" t="s">
        <v>1535</v>
      </c>
      <c r="G51" s="86" t="s">
        <v>135</v>
      </c>
      <c r="H51" s="83">
        <v>844594.34664999996</v>
      </c>
      <c r="I51" s="85">
        <v>2032</v>
      </c>
      <c r="J51" s="73"/>
      <c r="K51" s="83">
        <v>7738.7598902850013</v>
      </c>
      <c r="L51" s="84">
        <v>2.8698541635415113E-3</v>
      </c>
      <c r="M51" s="84">
        <f t="shared" si="0"/>
        <v>2.4871629264044709E-2</v>
      </c>
      <c r="N51" s="84">
        <f>K51/'סכום נכסי הקרן'!$C$42</f>
        <v>1.2803304163185346E-3</v>
      </c>
    </row>
    <row r="52" spans="2:14">
      <c r="B52" s="76" t="s">
        <v>1605</v>
      </c>
      <c r="C52" s="73" t="s">
        <v>1606</v>
      </c>
      <c r="D52" s="86" t="s">
        <v>27</v>
      </c>
      <c r="E52" s="73"/>
      <c r="F52" s="86" t="s">
        <v>1535</v>
      </c>
      <c r="G52" s="86" t="s">
        <v>132</v>
      </c>
      <c r="H52" s="83">
        <v>239138.32683900002</v>
      </c>
      <c r="I52" s="85">
        <v>2646</v>
      </c>
      <c r="J52" s="73"/>
      <c r="K52" s="83">
        <v>23747.483280890996</v>
      </c>
      <c r="L52" s="84">
        <v>1.0092780789813442E-3</v>
      </c>
      <c r="M52" s="84">
        <f t="shared" si="0"/>
        <v>7.6322125054931647E-2</v>
      </c>
      <c r="N52" s="84">
        <f>K52/'סכום נכסי הקרן'!$C$42</f>
        <v>3.9288756320905666E-3</v>
      </c>
    </row>
    <row r="53" spans="2:14">
      <c r="B53" s="76" t="s">
        <v>1607</v>
      </c>
      <c r="C53" s="73" t="s">
        <v>1608</v>
      </c>
      <c r="D53" s="86" t="s">
        <v>1413</v>
      </c>
      <c r="E53" s="73"/>
      <c r="F53" s="86" t="s">
        <v>1535</v>
      </c>
      <c r="G53" s="86" t="s">
        <v>130</v>
      </c>
      <c r="H53" s="83">
        <v>17545.518026000002</v>
      </c>
      <c r="I53" s="85">
        <v>6060.5</v>
      </c>
      <c r="J53" s="73"/>
      <c r="K53" s="83">
        <v>3741.9149962329998</v>
      </c>
      <c r="L53" s="84">
        <v>7.763503551327434E-4</v>
      </c>
      <c r="M53" s="84">
        <f t="shared" si="0"/>
        <v>1.20261545574906E-2</v>
      </c>
      <c r="N53" s="84">
        <f>K53/'סכום נכסי הקרן'!$C$42</f>
        <v>6.1907691321059024E-4</v>
      </c>
    </row>
    <row r="54" spans="2:14">
      <c r="B54" s="76" t="s">
        <v>1609</v>
      </c>
      <c r="C54" s="73" t="s">
        <v>1610</v>
      </c>
      <c r="D54" s="86" t="s">
        <v>27</v>
      </c>
      <c r="E54" s="73"/>
      <c r="F54" s="86" t="s">
        <v>1535</v>
      </c>
      <c r="G54" s="86" t="s">
        <v>130</v>
      </c>
      <c r="H54" s="83">
        <v>31277.580888</v>
      </c>
      <c r="I54" s="85">
        <v>2229</v>
      </c>
      <c r="J54" s="73"/>
      <c r="K54" s="83">
        <v>2453.366841259</v>
      </c>
      <c r="L54" s="84">
        <v>2.3512717536145708E-3</v>
      </c>
      <c r="M54" s="84">
        <f t="shared" si="0"/>
        <v>7.8848848380857397E-3</v>
      </c>
      <c r="N54" s="84">
        <f>K54/'סכום נכסי הקרן'!$C$42</f>
        <v>4.0589451459716286E-4</v>
      </c>
    </row>
    <row r="55" spans="2:14">
      <c r="B55" s="76" t="s">
        <v>1611</v>
      </c>
      <c r="C55" s="73" t="s">
        <v>1612</v>
      </c>
      <c r="D55" s="86" t="s">
        <v>1398</v>
      </c>
      <c r="E55" s="73"/>
      <c r="F55" s="86" t="s">
        <v>1535</v>
      </c>
      <c r="G55" s="86" t="s">
        <v>130</v>
      </c>
      <c r="H55" s="83">
        <v>27497.84216</v>
      </c>
      <c r="I55" s="85">
        <v>4750</v>
      </c>
      <c r="J55" s="73"/>
      <c r="K55" s="83">
        <v>4596.3330616490002</v>
      </c>
      <c r="L55" s="84">
        <v>1.6911342041820419E-4</v>
      </c>
      <c r="M55" s="84">
        <f t="shared" si="0"/>
        <v>1.4772171963484371E-2</v>
      </c>
      <c r="N55" s="84">
        <f>K55/'סכום נכסי הקרן'!$C$42</f>
        <v>7.6043514798118184E-4</v>
      </c>
    </row>
    <row r="56" spans="2:14">
      <c r="B56" s="76" t="s">
        <v>1613</v>
      </c>
      <c r="C56" s="73" t="s">
        <v>1614</v>
      </c>
      <c r="D56" s="86" t="s">
        <v>120</v>
      </c>
      <c r="E56" s="73"/>
      <c r="F56" s="86" t="s">
        <v>1535</v>
      </c>
      <c r="G56" s="86" t="s">
        <v>130</v>
      </c>
      <c r="H56" s="83">
        <v>158528.31509799999</v>
      </c>
      <c r="I56" s="85">
        <v>465.95</v>
      </c>
      <c r="J56" s="73"/>
      <c r="K56" s="83">
        <v>2599.3539857830006</v>
      </c>
      <c r="L56" s="84">
        <v>2.0589010016679962E-3</v>
      </c>
      <c r="M56" s="84">
        <f t="shared" si="0"/>
        <v>8.3540734661598105E-3</v>
      </c>
      <c r="N56" s="84">
        <f>K56/'סכום נכסי הקרן'!$C$42</f>
        <v>4.3004719334356135E-4</v>
      </c>
    </row>
    <row r="57" spans="2:14">
      <c r="B57" s="76" t="s">
        <v>1615</v>
      </c>
      <c r="C57" s="73" t="s">
        <v>1616</v>
      </c>
      <c r="D57" s="86" t="s">
        <v>27</v>
      </c>
      <c r="E57" s="73"/>
      <c r="F57" s="86" t="s">
        <v>1535</v>
      </c>
      <c r="G57" s="86" t="s">
        <v>132</v>
      </c>
      <c r="H57" s="83">
        <v>140890.004002</v>
      </c>
      <c r="I57" s="85">
        <v>596.6</v>
      </c>
      <c r="J57" s="73"/>
      <c r="K57" s="83">
        <v>3154.583263780999</v>
      </c>
      <c r="L57" s="84">
        <v>9.2238533227848789E-4</v>
      </c>
      <c r="M57" s="84">
        <f t="shared" si="0"/>
        <v>1.0138526912796059E-2</v>
      </c>
      <c r="N57" s="84">
        <f>K57/'סכום נכסי הקרן'!$C$42</f>
        <v>5.219064760619501E-4</v>
      </c>
    </row>
    <row r="58" spans="2:14">
      <c r="B58" s="76" t="s">
        <v>1617</v>
      </c>
      <c r="C58" s="73" t="s">
        <v>1618</v>
      </c>
      <c r="D58" s="86" t="s">
        <v>120</v>
      </c>
      <c r="E58" s="73"/>
      <c r="F58" s="86" t="s">
        <v>1535</v>
      </c>
      <c r="G58" s="86" t="s">
        <v>130</v>
      </c>
      <c r="H58" s="83">
        <v>317021.97125399997</v>
      </c>
      <c r="I58" s="85">
        <v>1046</v>
      </c>
      <c r="J58" s="73"/>
      <c r="K58" s="83">
        <v>11669.179314200001</v>
      </c>
      <c r="L58" s="84">
        <v>1.2219134662544804E-3</v>
      </c>
      <c r="M58" s="84">
        <f t="shared" si="0"/>
        <v>3.750361890446937E-2</v>
      </c>
      <c r="N58" s="84">
        <f>K58/'סכום נכסי הקרן'!$C$42</f>
        <v>1.930594232313764E-3</v>
      </c>
    </row>
    <row r="59" spans="2:14">
      <c r="B59" s="76" t="s">
        <v>1619</v>
      </c>
      <c r="C59" s="73" t="s">
        <v>1620</v>
      </c>
      <c r="D59" s="86" t="s">
        <v>1413</v>
      </c>
      <c r="E59" s="73"/>
      <c r="F59" s="86" t="s">
        <v>1535</v>
      </c>
      <c r="G59" s="86" t="s">
        <v>130</v>
      </c>
      <c r="H59" s="83">
        <v>2835.182992</v>
      </c>
      <c r="I59" s="85">
        <v>25585</v>
      </c>
      <c r="J59" s="73"/>
      <c r="K59" s="83">
        <v>2552.6177391149999</v>
      </c>
      <c r="L59" s="84">
        <v>1.6388340994219654E-4</v>
      </c>
      <c r="M59" s="84">
        <f t="shared" si="0"/>
        <v>8.20386766874533E-3</v>
      </c>
      <c r="N59" s="84">
        <f>K59/'סכום נכסי הקרן'!$C$42</f>
        <v>4.2231496763789946E-4</v>
      </c>
    </row>
    <row r="60" spans="2:14">
      <c r="B60" s="76" t="s">
        <v>1621</v>
      </c>
      <c r="C60" s="73" t="s">
        <v>1622</v>
      </c>
      <c r="D60" s="86" t="s">
        <v>27</v>
      </c>
      <c r="E60" s="73"/>
      <c r="F60" s="86" t="s">
        <v>1535</v>
      </c>
      <c r="G60" s="86" t="s">
        <v>130</v>
      </c>
      <c r="H60" s="83">
        <v>223702.15565299999</v>
      </c>
      <c r="I60" s="85">
        <v>610.79999999999995</v>
      </c>
      <c r="J60" s="73"/>
      <c r="K60" s="83">
        <v>4808.2657662850006</v>
      </c>
      <c r="L60" s="84">
        <v>6.2686739434051524E-4</v>
      </c>
      <c r="M60" s="84">
        <f t="shared" si="0"/>
        <v>1.5453303273069268E-2</v>
      </c>
      <c r="N60" s="84">
        <f>K60/'סכום נכסי הקרן'!$C$42</f>
        <v>7.9549811566658065E-4</v>
      </c>
    </row>
    <row r="61" spans="2:14">
      <c r="B61" s="76" t="s">
        <v>1623</v>
      </c>
      <c r="C61" s="73" t="s">
        <v>1624</v>
      </c>
      <c r="D61" s="86" t="s">
        <v>27</v>
      </c>
      <c r="E61" s="73"/>
      <c r="F61" s="86" t="s">
        <v>1535</v>
      </c>
      <c r="G61" s="86" t="s">
        <v>132</v>
      </c>
      <c r="H61" s="83">
        <v>46313.158066999997</v>
      </c>
      <c r="I61" s="85">
        <v>18810</v>
      </c>
      <c r="J61" s="73"/>
      <c r="K61" s="83">
        <v>32694.278386841997</v>
      </c>
      <c r="L61" s="84">
        <v>1.8120985490192639E-3</v>
      </c>
      <c r="M61" s="84">
        <f t="shared" si="0"/>
        <v>0.10507626320256035</v>
      </c>
      <c r="N61" s="84">
        <f>K61/'סכום נכסי הקרן'!$C$42</f>
        <v>5.4090680744351008E-3</v>
      </c>
    </row>
    <row r="62" spans="2:14">
      <c r="B62" s="76" t="s">
        <v>1625</v>
      </c>
      <c r="C62" s="73" t="s">
        <v>1626</v>
      </c>
      <c r="D62" s="86" t="s">
        <v>27</v>
      </c>
      <c r="E62" s="73"/>
      <c r="F62" s="86" t="s">
        <v>1535</v>
      </c>
      <c r="G62" s="86" t="s">
        <v>132</v>
      </c>
      <c r="H62" s="83">
        <v>5684.1829200000002</v>
      </c>
      <c r="I62" s="85">
        <v>6381</v>
      </c>
      <c r="J62" s="73"/>
      <c r="K62" s="83">
        <v>1361.2420436059999</v>
      </c>
      <c r="L62" s="84">
        <v>1.2689142945850469E-4</v>
      </c>
      <c r="M62" s="84">
        <f t="shared" si="0"/>
        <v>4.374900879106117E-3</v>
      </c>
      <c r="N62" s="84">
        <f>K62/'סכום נכסי הקרן'!$C$42</f>
        <v>2.2520915716590063E-4</v>
      </c>
    </row>
    <row r="63" spans="2:14">
      <c r="B63" s="76" t="s">
        <v>1627</v>
      </c>
      <c r="C63" s="73" t="s">
        <v>1628</v>
      </c>
      <c r="D63" s="86" t="s">
        <v>27</v>
      </c>
      <c r="E63" s="73"/>
      <c r="F63" s="86" t="s">
        <v>1535</v>
      </c>
      <c r="G63" s="86" t="s">
        <v>132</v>
      </c>
      <c r="H63" s="83">
        <v>12149.168525999999</v>
      </c>
      <c r="I63" s="85">
        <v>5515</v>
      </c>
      <c r="J63" s="73"/>
      <c r="K63" s="83">
        <v>2514.6099956749995</v>
      </c>
      <c r="L63" s="84">
        <v>2.0159903912815641E-3</v>
      </c>
      <c r="M63" s="84">
        <f t="shared" si="0"/>
        <v>8.0817144403980672E-3</v>
      </c>
      <c r="N63" s="84">
        <f>K63/'סכום נכסי הקרן'!$C$42</f>
        <v>4.1602681932062795E-4</v>
      </c>
    </row>
    <row r="64" spans="2:14">
      <c r="B64" s="76" t="s">
        <v>1629</v>
      </c>
      <c r="C64" s="73" t="s">
        <v>1630</v>
      </c>
      <c r="D64" s="86" t="s">
        <v>27</v>
      </c>
      <c r="E64" s="73"/>
      <c r="F64" s="86" t="s">
        <v>1535</v>
      </c>
      <c r="G64" s="86" t="s">
        <v>132</v>
      </c>
      <c r="H64" s="83">
        <v>6801.586398999998</v>
      </c>
      <c r="I64" s="85">
        <v>9318.4</v>
      </c>
      <c r="J64" s="73"/>
      <c r="K64" s="83">
        <v>2378.6477486970007</v>
      </c>
      <c r="L64" s="84">
        <v>8.974492259854396E-4</v>
      </c>
      <c r="M64" s="84">
        <f t="shared" si="0"/>
        <v>7.6447448679232283E-3</v>
      </c>
      <c r="N64" s="84">
        <f>K64/'סכום נכסי הקרן'!$C$42</f>
        <v>3.9353269846084069E-4</v>
      </c>
    </row>
    <row r="65" spans="2:14">
      <c r="B65" s="76" t="s">
        <v>1631</v>
      </c>
      <c r="C65" s="73" t="s">
        <v>1632</v>
      </c>
      <c r="D65" s="86" t="s">
        <v>27</v>
      </c>
      <c r="E65" s="73"/>
      <c r="F65" s="86" t="s">
        <v>1535</v>
      </c>
      <c r="G65" s="86" t="s">
        <v>132</v>
      </c>
      <c r="H65" s="83">
        <v>114670.85036500002</v>
      </c>
      <c r="I65" s="85">
        <v>2016.7</v>
      </c>
      <c r="J65" s="73"/>
      <c r="K65" s="83">
        <v>8679.0640985160007</v>
      </c>
      <c r="L65" s="84">
        <v>2.153181784878137E-3</v>
      </c>
      <c r="M65" s="84">
        <f t="shared" si="0"/>
        <v>2.7893676464643566E-2</v>
      </c>
      <c r="N65" s="84">
        <f>K65/'סכום נכסי הקרן'!$C$42</f>
        <v>1.4358979872806218E-3</v>
      </c>
    </row>
    <row r="66" spans="2:14">
      <c r="B66" s="76" t="s">
        <v>1633</v>
      </c>
      <c r="C66" s="73" t="s">
        <v>1634</v>
      </c>
      <c r="D66" s="86" t="s">
        <v>121</v>
      </c>
      <c r="E66" s="73"/>
      <c r="F66" s="86" t="s">
        <v>1535</v>
      </c>
      <c r="G66" s="86" t="s">
        <v>139</v>
      </c>
      <c r="H66" s="83">
        <v>151732.305998</v>
      </c>
      <c r="I66" s="85">
        <v>197450</v>
      </c>
      <c r="J66" s="73"/>
      <c r="K66" s="83">
        <v>7990.2103367929994</v>
      </c>
      <c r="L66" s="84">
        <v>1.8897830133131441E-5</v>
      </c>
      <c r="M66" s="84">
        <f t="shared" si="0"/>
        <v>2.5679766791567239E-2</v>
      </c>
      <c r="N66" s="84">
        <f>K66/'סכום נכסי הקרן'!$C$42</f>
        <v>1.3219313523115507E-3</v>
      </c>
    </row>
    <row r="67" spans="2:14">
      <c r="B67" s="76" t="s">
        <v>1635</v>
      </c>
      <c r="C67" s="73" t="s">
        <v>1636</v>
      </c>
      <c r="D67" s="86" t="s">
        <v>121</v>
      </c>
      <c r="E67" s="73"/>
      <c r="F67" s="86" t="s">
        <v>1535</v>
      </c>
      <c r="G67" s="86" t="s">
        <v>139</v>
      </c>
      <c r="H67" s="83">
        <v>446961.39200000005</v>
      </c>
      <c r="I67" s="85">
        <v>20270</v>
      </c>
      <c r="J67" s="73"/>
      <c r="K67" s="83">
        <v>2416.277307805</v>
      </c>
      <c r="L67" s="84">
        <v>1.1230537346044898E-3</v>
      </c>
      <c r="M67" s="84">
        <f t="shared" si="0"/>
        <v>7.765682648235875E-3</v>
      </c>
      <c r="N67" s="84">
        <f>K67/'סכום נכסי הקרן'!$C$42</f>
        <v>3.9975827849713427E-4</v>
      </c>
    </row>
    <row r="68" spans="2:14">
      <c r="B68" s="76" t="s">
        <v>1637</v>
      </c>
      <c r="C68" s="73" t="s">
        <v>1638</v>
      </c>
      <c r="D68" s="86" t="s">
        <v>1398</v>
      </c>
      <c r="E68" s="73"/>
      <c r="F68" s="86" t="s">
        <v>1535</v>
      </c>
      <c r="G68" s="86" t="s">
        <v>130</v>
      </c>
      <c r="H68" s="83">
        <v>4712.52772</v>
      </c>
      <c r="I68" s="85">
        <v>26628</v>
      </c>
      <c r="J68" s="73"/>
      <c r="K68" s="83">
        <v>4415.8237702300003</v>
      </c>
      <c r="L68" s="84">
        <v>8.6002878364814315E-6</v>
      </c>
      <c r="M68" s="84">
        <f t="shared" si="0"/>
        <v>1.4192032478794477E-2</v>
      </c>
      <c r="N68" s="84">
        <f>K68/'סכום נכסי הקרן'!$C$42</f>
        <v>7.3057099151316914E-4</v>
      </c>
    </row>
    <row r="69" spans="2:14">
      <c r="B69" s="76" t="s">
        <v>1639</v>
      </c>
      <c r="C69" s="73" t="s">
        <v>1640</v>
      </c>
      <c r="D69" s="86" t="s">
        <v>120</v>
      </c>
      <c r="E69" s="73"/>
      <c r="F69" s="86" t="s">
        <v>1535</v>
      </c>
      <c r="G69" s="86" t="s">
        <v>130</v>
      </c>
      <c r="H69" s="83">
        <v>570.021523</v>
      </c>
      <c r="I69" s="85">
        <v>73336</v>
      </c>
      <c r="J69" s="73"/>
      <c r="K69" s="83">
        <v>1471.0510332450001</v>
      </c>
      <c r="L69" s="84">
        <v>3.6879561077331647E-5</v>
      </c>
      <c r="M69" s="84">
        <f t="shared" si="0"/>
        <v>4.7278164003111507E-3</v>
      </c>
      <c r="N69" s="84">
        <f>K69/'סכום נכסי הקרן'!$C$42</f>
        <v>2.4337638181341987E-4</v>
      </c>
    </row>
    <row r="70" spans="2:14">
      <c r="B70" s="76" t="s">
        <v>1641</v>
      </c>
      <c r="C70" s="73" t="s">
        <v>1642</v>
      </c>
      <c r="D70" s="86" t="s">
        <v>27</v>
      </c>
      <c r="E70" s="73"/>
      <c r="F70" s="86" t="s">
        <v>1535</v>
      </c>
      <c r="G70" s="86" t="s">
        <v>132</v>
      </c>
      <c r="H70" s="83">
        <v>3032.3415490000002</v>
      </c>
      <c r="I70" s="85">
        <v>21690</v>
      </c>
      <c r="J70" s="73"/>
      <c r="K70" s="83">
        <v>2468.4039514189994</v>
      </c>
      <c r="L70" s="84">
        <v>1.3005968470941455E-3</v>
      </c>
      <c r="M70" s="84">
        <f t="shared" si="0"/>
        <v>7.9332126624922852E-3</v>
      </c>
      <c r="N70" s="84">
        <f>K70/'סכום נכסי הקרן'!$C$42</f>
        <v>4.0838231235601941E-4</v>
      </c>
    </row>
    <row r="71" spans="2:14">
      <c r="B71" s="76" t="s">
        <v>1643</v>
      </c>
      <c r="C71" s="73" t="s">
        <v>1644</v>
      </c>
      <c r="D71" s="86" t="s">
        <v>27</v>
      </c>
      <c r="E71" s="73"/>
      <c r="F71" s="86" t="s">
        <v>1535</v>
      </c>
      <c r="G71" s="86" t="s">
        <v>132</v>
      </c>
      <c r="H71" s="83">
        <v>7683.3732090000003</v>
      </c>
      <c r="I71" s="85">
        <v>18684</v>
      </c>
      <c r="J71" s="73"/>
      <c r="K71" s="83">
        <v>5387.6621243179989</v>
      </c>
      <c r="L71" s="84">
        <v>2.3917115047470817E-3</v>
      </c>
      <c r="M71" s="84">
        <f t="shared" si="0"/>
        <v>1.7315427388332874E-2</v>
      </c>
      <c r="N71" s="84">
        <f>K71/'סכום נכסי הקרן'!$C$42</f>
        <v>8.9135569372958369E-4</v>
      </c>
    </row>
    <row r="72" spans="2:14">
      <c r="B72" s="76" t="s">
        <v>1645</v>
      </c>
      <c r="C72" s="73" t="s">
        <v>1646</v>
      </c>
      <c r="D72" s="86" t="s">
        <v>1413</v>
      </c>
      <c r="E72" s="73"/>
      <c r="F72" s="86" t="s">
        <v>1535</v>
      </c>
      <c r="G72" s="86" t="s">
        <v>130</v>
      </c>
      <c r="H72" s="83">
        <v>10688.207199999999</v>
      </c>
      <c r="I72" s="85">
        <v>8300</v>
      </c>
      <c r="J72" s="73"/>
      <c r="K72" s="83">
        <v>3121.7794943540002</v>
      </c>
      <c r="L72" s="84">
        <v>1.0973518685831621E-4</v>
      </c>
      <c r="M72" s="84">
        <f t="shared" si="0"/>
        <v>1.003309875593132E-2</v>
      </c>
      <c r="N72" s="84">
        <f>K72/'סכום נכסי הקרן'!$C$42</f>
        <v>5.1647929336566154E-4</v>
      </c>
    </row>
    <row r="73" spans="2:14">
      <c r="B73" s="76" t="s">
        <v>1647</v>
      </c>
      <c r="C73" s="73" t="s">
        <v>1648</v>
      </c>
      <c r="D73" s="86" t="s">
        <v>1413</v>
      </c>
      <c r="E73" s="73"/>
      <c r="F73" s="86" t="s">
        <v>1535</v>
      </c>
      <c r="G73" s="86" t="s">
        <v>130</v>
      </c>
      <c r="H73" s="83">
        <v>27963.770261999998</v>
      </c>
      <c r="I73" s="85">
        <v>12444</v>
      </c>
      <c r="J73" s="73"/>
      <c r="K73" s="83">
        <v>12245.456919544</v>
      </c>
      <c r="L73" s="84">
        <v>9.1383109071260801E-5</v>
      </c>
      <c r="M73" s="84">
        <f t="shared" si="0"/>
        <v>3.9355719648838064E-2</v>
      </c>
      <c r="N73" s="84">
        <f>K73/'סכום נכסי הקרן'!$C$42</f>
        <v>2.0259358318498052E-3</v>
      </c>
    </row>
    <row r="74" spans="2:14">
      <c r="B74" s="76" t="s">
        <v>1649</v>
      </c>
      <c r="C74" s="73" t="s">
        <v>1650</v>
      </c>
      <c r="D74" s="86" t="s">
        <v>1413</v>
      </c>
      <c r="E74" s="73"/>
      <c r="F74" s="86" t="s">
        <v>1535</v>
      </c>
      <c r="G74" s="86" t="s">
        <v>130</v>
      </c>
      <c r="H74" s="83">
        <v>8851.740006</v>
      </c>
      <c r="I74" s="85">
        <v>7050</v>
      </c>
      <c r="J74" s="73"/>
      <c r="K74" s="83">
        <v>2196.0237521479999</v>
      </c>
      <c r="L74" s="84">
        <v>3.8273795939849055E-5</v>
      </c>
      <c r="M74" s="84">
        <f t="shared" si="0"/>
        <v>7.0578089245317017E-3</v>
      </c>
      <c r="N74" s="84">
        <f>K74/'סכום נכסי הקרן'!$C$42</f>
        <v>3.6331867698372185E-4</v>
      </c>
    </row>
    <row r="75" spans="2:14">
      <c r="B75" s="76" t="s">
        <v>1651</v>
      </c>
      <c r="C75" s="73" t="s">
        <v>1652</v>
      </c>
      <c r="D75" s="86" t="s">
        <v>1413</v>
      </c>
      <c r="E75" s="73"/>
      <c r="F75" s="86" t="s">
        <v>1535</v>
      </c>
      <c r="G75" s="86" t="s">
        <v>130</v>
      </c>
      <c r="H75" s="83">
        <v>4197.5504639999999</v>
      </c>
      <c r="I75" s="85">
        <v>20294</v>
      </c>
      <c r="J75" s="73"/>
      <c r="K75" s="83">
        <v>2997.6632860070004</v>
      </c>
      <c r="L75" s="84">
        <v>1.3597094458130636E-4</v>
      </c>
      <c r="M75" s="84">
        <f t="shared" si="0"/>
        <v>9.6342012111786009E-3</v>
      </c>
      <c r="N75" s="84">
        <f>K75/'סכום נכסי הקרן'!$C$42</f>
        <v>4.959450270287149E-4</v>
      </c>
    </row>
    <row r="76" spans="2:14">
      <c r="B76" s="76" t="s">
        <v>1653</v>
      </c>
      <c r="C76" s="73" t="s">
        <v>1654</v>
      </c>
      <c r="D76" s="86" t="s">
        <v>122</v>
      </c>
      <c r="E76" s="73"/>
      <c r="F76" s="86" t="s">
        <v>1535</v>
      </c>
      <c r="G76" s="86" t="s">
        <v>134</v>
      </c>
      <c r="H76" s="83">
        <v>51272.972035999999</v>
      </c>
      <c r="I76" s="85">
        <v>8770</v>
      </c>
      <c r="J76" s="73"/>
      <c r="K76" s="83">
        <v>10752.814389122001</v>
      </c>
      <c r="L76" s="84">
        <v>3.8044103326603345E-4</v>
      </c>
      <c r="M76" s="84">
        <f t="shared" ref="M76:M81" si="1">IFERROR(K76/$K$11,0)</f>
        <v>3.455851025524951E-2</v>
      </c>
      <c r="N76" s="84">
        <f>K76/'סכום נכסי הקרן'!$C$42</f>
        <v>1.7789872690976444E-3</v>
      </c>
    </row>
    <row r="77" spans="2:14">
      <c r="B77" s="76" t="s">
        <v>1655</v>
      </c>
      <c r="C77" s="73" t="s">
        <v>1656</v>
      </c>
      <c r="D77" s="86" t="s">
        <v>1413</v>
      </c>
      <c r="E77" s="73"/>
      <c r="F77" s="86" t="s">
        <v>1535</v>
      </c>
      <c r="G77" s="86" t="s">
        <v>130</v>
      </c>
      <c r="H77" s="83">
        <v>20046.704258000002</v>
      </c>
      <c r="I77" s="85">
        <v>2668</v>
      </c>
      <c r="J77" s="73"/>
      <c r="K77" s="83">
        <v>1882.1233190299997</v>
      </c>
      <c r="L77" s="84">
        <v>2.5667995208706788E-4</v>
      </c>
      <c r="M77" s="84">
        <f t="shared" si="1"/>
        <v>6.0489631522090727E-3</v>
      </c>
      <c r="N77" s="84">
        <f>K77/'סכום נכסי הקרן'!$C$42</f>
        <v>3.1138577327377922E-4</v>
      </c>
    </row>
    <row r="78" spans="2:14">
      <c r="B78" s="72"/>
      <c r="C78" s="73"/>
      <c r="D78" s="73"/>
      <c r="E78" s="73"/>
      <c r="F78" s="73"/>
      <c r="G78" s="73"/>
      <c r="H78" s="83"/>
      <c r="I78" s="85"/>
      <c r="J78" s="73"/>
      <c r="K78" s="73"/>
      <c r="L78" s="73"/>
      <c r="M78" s="84"/>
      <c r="N78" s="73"/>
    </row>
    <row r="79" spans="2:14">
      <c r="B79" s="90" t="s">
        <v>225</v>
      </c>
      <c r="C79" s="71"/>
      <c r="D79" s="71"/>
      <c r="E79" s="71"/>
      <c r="F79" s="71"/>
      <c r="G79" s="71"/>
      <c r="H79" s="80"/>
      <c r="I79" s="82"/>
      <c r="J79" s="71"/>
      <c r="K79" s="80">
        <v>6479.2850412899988</v>
      </c>
      <c r="L79" s="71"/>
      <c r="M79" s="81">
        <f t="shared" si="1"/>
        <v>2.0823798351120654E-2</v>
      </c>
      <c r="N79" s="81">
        <f>K79/'סכום נכסי הקרן'!$C$42</f>
        <v>1.0719580180766882E-3</v>
      </c>
    </row>
    <row r="80" spans="2:14">
      <c r="B80" s="76" t="s">
        <v>1657</v>
      </c>
      <c r="C80" s="73" t="s">
        <v>1658</v>
      </c>
      <c r="D80" s="86" t="s">
        <v>120</v>
      </c>
      <c r="E80" s="73"/>
      <c r="F80" s="86" t="s">
        <v>1565</v>
      </c>
      <c r="G80" s="86" t="s">
        <v>130</v>
      </c>
      <c r="H80" s="83">
        <v>6989.3230199999998</v>
      </c>
      <c r="I80" s="85">
        <v>8904</v>
      </c>
      <c r="J80" s="73"/>
      <c r="K80" s="83">
        <v>2189.9768831349998</v>
      </c>
      <c r="L80" s="84">
        <v>2.1741867124167323E-4</v>
      </c>
      <c r="M80" s="84">
        <f t="shared" si="1"/>
        <v>7.0383748696660926E-3</v>
      </c>
      <c r="N80" s="84">
        <f>K80/'סכום נכסי הקרן'!$C$42</f>
        <v>3.6231825954855152E-4</v>
      </c>
    </row>
    <row r="81" spans="2:14">
      <c r="B81" s="76" t="s">
        <v>1659</v>
      </c>
      <c r="C81" s="73" t="s">
        <v>1660</v>
      </c>
      <c r="D81" s="86" t="s">
        <v>120</v>
      </c>
      <c r="E81" s="73"/>
      <c r="F81" s="86" t="s">
        <v>1565</v>
      </c>
      <c r="G81" s="86" t="s">
        <v>130</v>
      </c>
      <c r="H81" s="83">
        <v>12147.695159999997</v>
      </c>
      <c r="I81" s="85">
        <v>10034</v>
      </c>
      <c r="J81" s="73"/>
      <c r="K81" s="83">
        <v>4289.3081581549995</v>
      </c>
      <c r="L81" s="84">
        <v>2.8297477028396836E-4</v>
      </c>
      <c r="M81" s="84">
        <f t="shared" si="1"/>
        <v>1.3785423481454563E-2</v>
      </c>
      <c r="N81" s="84">
        <f>K81/'סכום נכסי הקרן'!$C$42</f>
        <v>7.0963975852813665E-4</v>
      </c>
    </row>
    <row r="82" spans="2:14">
      <c r="B82" s="119"/>
      <c r="C82" s="119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</row>
    <row r="83" spans="2:14">
      <c r="B83" s="119"/>
      <c r="C83" s="119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</row>
    <row r="84" spans="2:14">
      <c r="B84" s="119"/>
      <c r="C84" s="119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</row>
    <row r="85" spans="2:14">
      <c r="B85" s="126" t="s">
        <v>219</v>
      </c>
      <c r="C85" s="119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</row>
    <row r="86" spans="2:14">
      <c r="B86" s="126" t="s">
        <v>111</v>
      </c>
      <c r="C86" s="119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</row>
    <row r="87" spans="2:14">
      <c r="B87" s="126" t="s">
        <v>202</v>
      </c>
      <c r="C87" s="119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</row>
    <row r="88" spans="2:14">
      <c r="B88" s="126" t="s">
        <v>210</v>
      </c>
      <c r="C88" s="119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</row>
    <row r="89" spans="2:14">
      <c r="B89" s="126" t="s">
        <v>217</v>
      </c>
      <c r="C89" s="119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</row>
    <row r="90" spans="2:14">
      <c r="B90" s="119"/>
      <c r="C90" s="119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</row>
    <row r="91" spans="2:14">
      <c r="B91" s="119"/>
      <c r="C91" s="119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</row>
    <row r="92" spans="2:14">
      <c r="B92" s="119"/>
      <c r="C92" s="119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</row>
    <row r="93" spans="2:14">
      <c r="B93" s="119"/>
      <c r="C93" s="119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</row>
    <row r="94" spans="2:14">
      <c r="B94" s="119"/>
      <c r="C94" s="119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</row>
    <row r="95" spans="2:14">
      <c r="B95" s="119"/>
      <c r="C95" s="119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</row>
    <row r="96" spans="2:14">
      <c r="B96" s="119"/>
      <c r="C96" s="119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</row>
    <row r="97" spans="2:14">
      <c r="B97" s="119"/>
      <c r="C97" s="119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</row>
    <row r="98" spans="2:14">
      <c r="B98" s="119"/>
      <c r="C98" s="119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</row>
    <row r="99" spans="2:14">
      <c r="B99" s="119"/>
      <c r="C99" s="119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</row>
    <row r="100" spans="2:14">
      <c r="B100" s="119"/>
      <c r="C100" s="119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</row>
    <row r="101" spans="2:14">
      <c r="B101" s="119"/>
      <c r="C101" s="119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</row>
    <row r="102" spans="2:14">
      <c r="B102" s="119"/>
      <c r="C102" s="119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</row>
    <row r="103" spans="2:14">
      <c r="B103" s="119"/>
      <c r="C103" s="119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</row>
    <row r="104" spans="2:14">
      <c r="B104" s="119"/>
      <c r="C104" s="119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</row>
    <row r="105" spans="2:14">
      <c r="B105" s="119"/>
      <c r="C105" s="119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</row>
    <row r="106" spans="2:14">
      <c r="B106" s="119"/>
      <c r="C106" s="119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</row>
    <row r="107" spans="2:14">
      <c r="B107" s="119"/>
      <c r="C107" s="119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</row>
    <row r="108" spans="2:14">
      <c r="B108" s="119"/>
      <c r="C108" s="119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</row>
    <row r="109" spans="2:14">
      <c r="B109" s="119"/>
      <c r="C109" s="119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</row>
    <row r="110" spans="2:14">
      <c r="B110" s="119"/>
      <c r="C110" s="119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</row>
    <row r="111" spans="2:14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</row>
    <row r="112" spans="2:14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</row>
    <row r="113" spans="2:14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</row>
    <row r="114" spans="2:14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</row>
    <row r="115" spans="2:14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</row>
    <row r="116" spans="2:14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</row>
    <row r="117" spans="2:14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</row>
    <row r="118" spans="2:14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</row>
    <row r="119" spans="2:14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</row>
    <row r="120" spans="2:14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</row>
    <row r="121" spans="2:14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</row>
    <row r="122" spans="2:14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</row>
    <row r="123" spans="2:14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</row>
    <row r="124" spans="2:14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</row>
    <row r="125" spans="2:14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</row>
    <row r="126" spans="2:14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</row>
    <row r="127" spans="2:14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</row>
    <row r="128" spans="2:14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</row>
    <row r="129" spans="2:14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</row>
    <row r="130" spans="2:14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</row>
    <row r="131" spans="2:14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</row>
    <row r="132" spans="2:14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</row>
    <row r="133" spans="2:14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</row>
    <row r="134" spans="2:14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</row>
    <row r="135" spans="2:14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</row>
    <row r="136" spans="2:14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</row>
    <row r="137" spans="2:14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</row>
    <row r="138" spans="2:14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</row>
    <row r="139" spans="2:14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</row>
    <row r="140" spans="2:14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</row>
    <row r="141" spans="2:14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</row>
    <row r="142" spans="2:14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</row>
    <row r="143" spans="2:14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</row>
    <row r="144" spans="2:14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</row>
    <row r="145" spans="2:14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</row>
    <row r="146" spans="2:14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</row>
    <row r="147" spans="2:14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</row>
    <row r="148" spans="2:14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</row>
    <row r="149" spans="2:14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</row>
    <row r="150" spans="2:14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</row>
    <row r="151" spans="2:14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</row>
    <row r="152" spans="2:14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</row>
    <row r="153" spans="2:14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</row>
    <row r="154" spans="2:14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</row>
    <row r="155" spans="2:14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</row>
    <row r="156" spans="2:14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</row>
    <row r="157" spans="2:14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</row>
    <row r="158" spans="2:14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</row>
    <row r="159" spans="2:14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</row>
    <row r="160" spans="2:14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</row>
    <row r="161" spans="2:14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</row>
    <row r="162" spans="2:14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</row>
    <row r="163" spans="2:14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</row>
    <row r="164" spans="2:14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</row>
    <row r="165" spans="2:14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</row>
    <row r="166" spans="2:14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</row>
    <row r="167" spans="2:14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</row>
    <row r="168" spans="2:14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</row>
    <row r="169" spans="2:14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</row>
    <row r="170" spans="2:14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</row>
    <row r="171" spans="2:14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</row>
    <row r="172" spans="2:14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</row>
    <row r="173" spans="2:14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</row>
    <row r="174" spans="2:14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</row>
    <row r="175" spans="2:14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</row>
    <row r="176" spans="2:14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</row>
    <row r="177" spans="2:14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</row>
    <row r="178" spans="2:14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</row>
    <row r="179" spans="2:14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</row>
    <row r="180" spans="2:14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</row>
    <row r="181" spans="2:14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</row>
    <row r="182" spans="2:14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</row>
    <row r="183" spans="2:14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</row>
    <row r="184" spans="2:14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</row>
    <row r="185" spans="2:14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</row>
    <row r="186" spans="2:14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</row>
    <row r="187" spans="2:14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</row>
    <row r="188" spans="2:14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</row>
    <row r="189" spans="2:14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</row>
    <row r="190" spans="2:14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</row>
    <row r="191" spans="2:14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</row>
    <row r="192" spans="2:14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</row>
    <row r="193" spans="2:14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</row>
    <row r="194" spans="2:14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</row>
    <row r="195" spans="2:14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</row>
    <row r="196" spans="2:14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</row>
    <row r="197" spans="2:14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</row>
    <row r="198" spans="2:14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</row>
    <row r="199" spans="2:14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</row>
    <row r="200" spans="2:14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</row>
    <row r="201" spans="2:14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</row>
    <row r="202" spans="2:14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</row>
    <row r="203" spans="2:14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</row>
    <row r="204" spans="2:14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</row>
    <row r="205" spans="2:14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</row>
    <row r="206" spans="2:14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</row>
    <row r="207" spans="2:14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</row>
    <row r="208" spans="2:14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</row>
    <row r="209" spans="2:14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</row>
    <row r="210" spans="2:14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</row>
    <row r="211" spans="2:14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</row>
    <row r="212" spans="2:14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</row>
    <row r="213" spans="2:14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</row>
    <row r="214" spans="2:14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</row>
    <row r="215" spans="2:14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</row>
    <row r="216" spans="2:14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</row>
    <row r="217" spans="2:14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</row>
    <row r="218" spans="2:14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</row>
    <row r="219" spans="2:14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</row>
    <row r="220" spans="2:14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</row>
    <row r="221" spans="2:14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</row>
    <row r="222" spans="2:14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</row>
    <row r="223" spans="2:14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</row>
    <row r="224" spans="2:14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</row>
    <row r="225" spans="2:14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</row>
    <row r="226" spans="2:14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</row>
    <row r="227" spans="2:14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</row>
    <row r="228" spans="2:14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</row>
    <row r="229" spans="2:14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</row>
    <row r="230" spans="2:14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</row>
    <row r="231" spans="2:14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</row>
    <row r="232" spans="2:14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</row>
    <row r="233" spans="2:14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</row>
    <row r="234" spans="2:14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</row>
    <row r="235" spans="2:14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</row>
    <row r="236" spans="2:14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</row>
    <row r="237" spans="2:14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</row>
    <row r="238" spans="2:14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</row>
    <row r="239" spans="2:14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</row>
    <row r="240" spans="2:14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</row>
    <row r="241" spans="2:14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</row>
    <row r="242" spans="2:14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</row>
    <row r="243" spans="2:14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</row>
    <row r="244" spans="2:14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</row>
    <row r="245" spans="2:14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</row>
    <row r="246" spans="2:14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</row>
    <row r="247" spans="2:14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</row>
    <row r="248" spans="2:14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</row>
    <row r="249" spans="2:14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</row>
    <row r="250" spans="2:14">
      <c r="B250" s="127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</row>
    <row r="251" spans="2:14">
      <c r="B251" s="127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</row>
    <row r="252" spans="2:14">
      <c r="B252" s="128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</row>
    <row r="253" spans="2:14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</row>
    <row r="254" spans="2:14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</row>
    <row r="255" spans="2:14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</row>
    <row r="256" spans="2:14">
      <c r="B256" s="119"/>
      <c r="C256" s="119"/>
      <c r="D256" s="119"/>
      <c r="E256" s="119"/>
      <c r="F256" s="119"/>
      <c r="G256" s="119"/>
      <c r="H256" s="120"/>
      <c r="I256" s="120"/>
      <c r="J256" s="120"/>
      <c r="K256" s="120"/>
      <c r="L256" s="120"/>
      <c r="M256" s="120"/>
      <c r="N256" s="120"/>
    </row>
    <row r="257" spans="2:14">
      <c r="B257" s="119"/>
      <c r="C257" s="119"/>
      <c r="D257" s="119"/>
      <c r="E257" s="119"/>
      <c r="F257" s="119"/>
      <c r="G257" s="119"/>
      <c r="H257" s="120"/>
      <c r="I257" s="120"/>
      <c r="J257" s="120"/>
      <c r="K257" s="120"/>
      <c r="L257" s="120"/>
      <c r="M257" s="120"/>
      <c r="N257" s="120"/>
    </row>
    <row r="258" spans="2:14">
      <c r="B258" s="119"/>
      <c r="C258" s="119"/>
      <c r="D258" s="119"/>
      <c r="E258" s="119"/>
      <c r="F258" s="119"/>
      <c r="G258" s="119"/>
      <c r="H258" s="120"/>
      <c r="I258" s="120"/>
      <c r="J258" s="120"/>
      <c r="K258" s="120"/>
      <c r="L258" s="120"/>
      <c r="M258" s="120"/>
      <c r="N258" s="120"/>
    </row>
    <row r="259" spans="2:14">
      <c r="B259" s="119"/>
      <c r="C259" s="119"/>
      <c r="D259" s="119"/>
      <c r="E259" s="119"/>
      <c r="F259" s="119"/>
      <c r="G259" s="119"/>
      <c r="H259" s="120"/>
      <c r="I259" s="120"/>
      <c r="J259" s="120"/>
      <c r="K259" s="120"/>
      <c r="L259" s="120"/>
      <c r="M259" s="120"/>
      <c r="N259" s="120"/>
    </row>
    <row r="260" spans="2:14">
      <c r="B260" s="119"/>
      <c r="C260" s="119"/>
      <c r="D260" s="119"/>
      <c r="E260" s="119"/>
      <c r="F260" s="119"/>
      <c r="G260" s="119"/>
      <c r="H260" s="120"/>
      <c r="I260" s="120"/>
      <c r="J260" s="120"/>
      <c r="K260" s="120"/>
      <c r="L260" s="120"/>
      <c r="M260" s="120"/>
      <c r="N260" s="120"/>
    </row>
    <row r="261" spans="2:14">
      <c r="B261" s="119"/>
      <c r="C261" s="119"/>
      <c r="D261" s="119"/>
      <c r="E261" s="119"/>
      <c r="F261" s="119"/>
      <c r="G261" s="119"/>
      <c r="H261" s="120"/>
      <c r="I261" s="120"/>
      <c r="J261" s="120"/>
      <c r="K261" s="120"/>
      <c r="L261" s="120"/>
      <c r="M261" s="120"/>
      <c r="N261" s="120"/>
    </row>
    <row r="262" spans="2:14">
      <c r="B262" s="119"/>
      <c r="C262" s="119"/>
      <c r="D262" s="119"/>
      <c r="E262" s="119"/>
      <c r="F262" s="119"/>
      <c r="G262" s="119"/>
      <c r="H262" s="120"/>
      <c r="I262" s="120"/>
      <c r="J262" s="120"/>
      <c r="K262" s="120"/>
      <c r="L262" s="120"/>
      <c r="M262" s="120"/>
      <c r="N262" s="120"/>
    </row>
    <row r="263" spans="2:14">
      <c r="B263" s="119"/>
      <c r="C263" s="119"/>
      <c r="D263" s="119"/>
      <c r="E263" s="119"/>
      <c r="F263" s="119"/>
      <c r="G263" s="119"/>
      <c r="H263" s="120"/>
      <c r="I263" s="120"/>
      <c r="J263" s="120"/>
      <c r="K263" s="120"/>
      <c r="L263" s="120"/>
      <c r="M263" s="120"/>
      <c r="N263" s="120"/>
    </row>
    <row r="264" spans="2:14">
      <c r="B264" s="119"/>
      <c r="C264" s="119"/>
      <c r="D264" s="119"/>
      <c r="E264" s="119"/>
      <c r="F264" s="119"/>
      <c r="G264" s="119"/>
      <c r="H264" s="120"/>
      <c r="I264" s="120"/>
      <c r="J264" s="120"/>
      <c r="K264" s="120"/>
      <c r="L264" s="120"/>
      <c r="M264" s="120"/>
      <c r="N264" s="120"/>
    </row>
    <row r="265" spans="2:14">
      <c r="B265" s="119"/>
      <c r="C265" s="119"/>
      <c r="D265" s="119"/>
      <c r="E265" s="119"/>
      <c r="F265" s="119"/>
      <c r="G265" s="119"/>
      <c r="H265" s="120"/>
      <c r="I265" s="120"/>
      <c r="J265" s="120"/>
      <c r="K265" s="120"/>
      <c r="L265" s="120"/>
      <c r="M265" s="120"/>
      <c r="N265" s="120"/>
    </row>
    <row r="266" spans="2:14">
      <c r="B266" s="119"/>
      <c r="C266" s="119"/>
      <c r="D266" s="119"/>
      <c r="E266" s="119"/>
      <c r="F266" s="119"/>
      <c r="G266" s="119"/>
      <c r="H266" s="120"/>
      <c r="I266" s="120"/>
      <c r="J266" s="120"/>
      <c r="K266" s="120"/>
      <c r="L266" s="120"/>
      <c r="M266" s="120"/>
      <c r="N266" s="120"/>
    </row>
    <row r="267" spans="2:14">
      <c r="B267" s="119"/>
      <c r="C267" s="119"/>
      <c r="D267" s="119"/>
      <c r="E267" s="119"/>
      <c r="F267" s="119"/>
      <c r="G267" s="119"/>
      <c r="H267" s="120"/>
      <c r="I267" s="120"/>
      <c r="J267" s="120"/>
      <c r="K267" s="120"/>
      <c r="L267" s="120"/>
      <c r="M267" s="120"/>
      <c r="N267" s="120"/>
    </row>
    <row r="268" spans="2:14">
      <c r="B268" s="119"/>
      <c r="C268" s="119"/>
      <c r="D268" s="119"/>
      <c r="E268" s="119"/>
      <c r="F268" s="119"/>
      <c r="G268" s="119"/>
      <c r="H268" s="120"/>
      <c r="I268" s="120"/>
      <c r="J268" s="120"/>
      <c r="K268" s="120"/>
      <c r="L268" s="120"/>
      <c r="M268" s="120"/>
      <c r="N268" s="120"/>
    </row>
    <row r="269" spans="2:14">
      <c r="B269" s="119"/>
      <c r="C269" s="119"/>
      <c r="D269" s="119"/>
      <c r="E269" s="119"/>
      <c r="F269" s="119"/>
      <c r="G269" s="119"/>
      <c r="H269" s="120"/>
      <c r="I269" s="120"/>
      <c r="J269" s="120"/>
      <c r="K269" s="120"/>
      <c r="L269" s="120"/>
      <c r="M269" s="120"/>
      <c r="N269" s="120"/>
    </row>
    <row r="270" spans="2:14">
      <c r="B270" s="119"/>
      <c r="C270" s="119"/>
      <c r="D270" s="119"/>
      <c r="E270" s="119"/>
      <c r="F270" s="119"/>
      <c r="G270" s="119"/>
      <c r="H270" s="120"/>
      <c r="I270" s="120"/>
      <c r="J270" s="120"/>
      <c r="K270" s="120"/>
      <c r="L270" s="120"/>
      <c r="M270" s="120"/>
      <c r="N270" s="120"/>
    </row>
    <row r="271" spans="2:14">
      <c r="B271" s="119"/>
      <c r="C271" s="119"/>
      <c r="D271" s="119"/>
      <c r="E271" s="119"/>
      <c r="F271" s="119"/>
      <c r="G271" s="119"/>
      <c r="H271" s="120"/>
      <c r="I271" s="120"/>
      <c r="J271" s="120"/>
      <c r="K271" s="120"/>
      <c r="L271" s="120"/>
      <c r="M271" s="120"/>
      <c r="N271" s="120"/>
    </row>
    <row r="272" spans="2:14">
      <c r="B272" s="119"/>
      <c r="C272" s="119"/>
      <c r="D272" s="119"/>
      <c r="E272" s="119"/>
      <c r="F272" s="119"/>
      <c r="G272" s="119"/>
      <c r="H272" s="120"/>
      <c r="I272" s="120"/>
      <c r="J272" s="120"/>
      <c r="K272" s="120"/>
      <c r="L272" s="120"/>
      <c r="M272" s="120"/>
      <c r="N272" s="120"/>
    </row>
    <row r="273" spans="2:14">
      <c r="B273" s="119"/>
      <c r="C273" s="119"/>
      <c r="D273" s="119"/>
      <c r="E273" s="119"/>
      <c r="F273" s="119"/>
      <c r="G273" s="119"/>
      <c r="H273" s="120"/>
      <c r="I273" s="120"/>
      <c r="J273" s="120"/>
      <c r="K273" s="120"/>
      <c r="L273" s="120"/>
      <c r="M273" s="120"/>
      <c r="N273" s="120"/>
    </row>
    <row r="274" spans="2:14">
      <c r="B274" s="119"/>
      <c r="C274" s="119"/>
      <c r="D274" s="119"/>
      <c r="E274" s="119"/>
      <c r="F274" s="119"/>
      <c r="G274" s="119"/>
      <c r="H274" s="120"/>
      <c r="I274" s="120"/>
      <c r="J274" s="120"/>
      <c r="K274" s="120"/>
      <c r="L274" s="120"/>
      <c r="M274" s="120"/>
      <c r="N274" s="120"/>
    </row>
    <row r="275" spans="2:14">
      <c r="B275" s="119"/>
      <c r="C275" s="119"/>
      <c r="D275" s="119"/>
      <c r="E275" s="119"/>
      <c r="F275" s="119"/>
      <c r="G275" s="119"/>
      <c r="H275" s="120"/>
      <c r="I275" s="120"/>
      <c r="J275" s="120"/>
      <c r="K275" s="120"/>
      <c r="L275" s="120"/>
      <c r="M275" s="120"/>
      <c r="N275" s="120"/>
    </row>
    <row r="276" spans="2:14">
      <c r="B276" s="119"/>
      <c r="C276" s="119"/>
      <c r="D276" s="119"/>
      <c r="E276" s="119"/>
      <c r="F276" s="119"/>
      <c r="G276" s="119"/>
      <c r="H276" s="120"/>
      <c r="I276" s="120"/>
      <c r="J276" s="120"/>
      <c r="K276" s="120"/>
      <c r="L276" s="120"/>
      <c r="M276" s="120"/>
      <c r="N276" s="120"/>
    </row>
    <row r="277" spans="2:14">
      <c r="B277" s="119"/>
      <c r="C277" s="119"/>
      <c r="D277" s="119"/>
      <c r="E277" s="119"/>
      <c r="F277" s="119"/>
      <c r="G277" s="119"/>
      <c r="H277" s="120"/>
      <c r="I277" s="120"/>
      <c r="J277" s="120"/>
      <c r="K277" s="120"/>
      <c r="L277" s="120"/>
      <c r="M277" s="120"/>
      <c r="N277" s="120"/>
    </row>
    <row r="278" spans="2:14">
      <c r="B278" s="119"/>
      <c r="C278" s="119"/>
      <c r="D278" s="119"/>
      <c r="E278" s="119"/>
      <c r="F278" s="119"/>
      <c r="G278" s="119"/>
      <c r="H278" s="120"/>
      <c r="I278" s="120"/>
      <c r="J278" s="120"/>
      <c r="K278" s="120"/>
      <c r="L278" s="120"/>
      <c r="M278" s="120"/>
      <c r="N278" s="120"/>
    </row>
    <row r="279" spans="2:14">
      <c r="B279" s="119"/>
      <c r="C279" s="119"/>
      <c r="D279" s="119"/>
      <c r="E279" s="119"/>
      <c r="F279" s="119"/>
      <c r="G279" s="119"/>
      <c r="H279" s="120"/>
      <c r="I279" s="120"/>
      <c r="J279" s="120"/>
      <c r="K279" s="120"/>
      <c r="L279" s="120"/>
      <c r="M279" s="120"/>
      <c r="N279" s="120"/>
    </row>
    <row r="280" spans="2:14">
      <c r="B280" s="119"/>
      <c r="C280" s="119"/>
      <c r="D280" s="119"/>
      <c r="E280" s="119"/>
      <c r="F280" s="119"/>
      <c r="G280" s="119"/>
      <c r="H280" s="120"/>
      <c r="I280" s="120"/>
      <c r="J280" s="120"/>
      <c r="K280" s="120"/>
      <c r="L280" s="120"/>
      <c r="M280" s="120"/>
      <c r="N280" s="120"/>
    </row>
    <row r="281" spans="2:14">
      <c r="B281" s="119"/>
      <c r="C281" s="119"/>
      <c r="D281" s="119"/>
      <c r="E281" s="119"/>
      <c r="F281" s="119"/>
      <c r="G281" s="119"/>
      <c r="H281" s="120"/>
      <c r="I281" s="120"/>
      <c r="J281" s="120"/>
      <c r="K281" s="120"/>
      <c r="L281" s="120"/>
      <c r="M281" s="120"/>
      <c r="N281" s="120"/>
    </row>
    <row r="282" spans="2:14">
      <c r="B282" s="119"/>
      <c r="C282" s="119"/>
      <c r="D282" s="119"/>
      <c r="E282" s="119"/>
      <c r="F282" s="119"/>
      <c r="G282" s="119"/>
      <c r="H282" s="120"/>
      <c r="I282" s="120"/>
      <c r="J282" s="120"/>
      <c r="K282" s="120"/>
      <c r="L282" s="120"/>
      <c r="M282" s="120"/>
      <c r="N282" s="120"/>
    </row>
    <row r="283" spans="2:14">
      <c r="B283" s="119"/>
      <c r="C283" s="119"/>
      <c r="D283" s="119"/>
      <c r="E283" s="119"/>
      <c r="F283" s="119"/>
      <c r="G283" s="119"/>
      <c r="H283" s="120"/>
      <c r="I283" s="120"/>
      <c r="J283" s="120"/>
      <c r="K283" s="120"/>
      <c r="L283" s="120"/>
      <c r="M283" s="120"/>
      <c r="N283" s="120"/>
    </row>
    <row r="284" spans="2:14">
      <c r="B284" s="119"/>
      <c r="C284" s="119"/>
      <c r="D284" s="119"/>
      <c r="E284" s="119"/>
      <c r="F284" s="119"/>
      <c r="G284" s="119"/>
      <c r="H284" s="120"/>
      <c r="I284" s="120"/>
      <c r="J284" s="120"/>
      <c r="K284" s="120"/>
      <c r="L284" s="120"/>
      <c r="M284" s="120"/>
      <c r="N284" s="120"/>
    </row>
    <row r="285" spans="2:14">
      <c r="B285" s="119"/>
      <c r="C285" s="119"/>
      <c r="D285" s="119"/>
      <c r="E285" s="119"/>
      <c r="F285" s="119"/>
      <c r="G285" s="119"/>
      <c r="H285" s="120"/>
      <c r="I285" s="120"/>
      <c r="J285" s="120"/>
      <c r="K285" s="120"/>
      <c r="L285" s="120"/>
      <c r="M285" s="120"/>
      <c r="N285" s="120"/>
    </row>
    <row r="286" spans="2:14">
      <c r="B286" s="119"/>
      <c r="C286" s="119"/>
      <c r="D286" s="119"/>
      <c r="E286" s="119"/>
      <c r="F286" s="119"/>
      <c r="G286" s="119"/>
      <c r="H286" s="120"/>
      <c r="I286" s="120"/>
      <c r="J286" s="120"/>
      <c r="K286" s="120"/>
      <c r="L286" s="120"/>
      <c r="M286" s="120"/>
      <c r="N286" s="120"/>
    </row>
    <row r="287" spans="2:14">
      <c r="B287" s="119"/>
      <c r="C287" s="119"/>
      <c r="D287" s="119"/>
      <c r="E287" s="119"/>
      <c r="F287" s="119"/>
      <c r="G287" s="119"/>
      <c r="H287" s="120"/>
      <c r="I287" s="120"/>
      <c r="J287" s="120"/>
      <c r="K287" s="120"/>
      <c r="L287" s="120"/>
      <c r="M287" s="120"/>
      <c r="N287" s="120"/>
    </row>
    <row r="288" spans="2:14">
      <c r="B288" s="119"/>
      <c r="C288" s="119"/>
      <c r="D288" s="119"/>
      <c r="E288" s="119"/>
      <c r="F288" s="119"/>
      <c r="G288" s="119"/>
      <c r="H288" s="120"/>
      <c r="I288" s="120"/>
      <c r="J288" s="120"/>
      <c r="K288" s="120"/>
      <c r="L288" s="120"/>
      <c r="M288" s="120"/>
      <c r="N288" s="120"/>
    </row>
    <row r="289" spans="2:14">
      <c r="B289" s="119"/>
      <c r="C289" s="119"/>
      <c r="D289" s="119"/>
      <c r="E289" s="119"/>
      <c r="F289" s="119"/>
      <c r="G289" s="119"/>
      <c r="H289" s="120"/>
      <c r="I289" s="120"/>
      <c r="J289" s="120"/>
      <c r="K289" s="120"/>
      <c r="L289" s="120"/>
      <c r="M289" s="120"/>
      <c r="N289" s="120"/>
    </row>
    <row r="290" spans="2:14">
      <c r="B290" s="119"/>
      <c r="C290" s="119"/>
      <c r="D290" s="119"/>
      <c r="E290" s="119"/>
      <c r="F290" s="119"/>
      <c r="G290" s="119"/>
      <c r="H290" s="120"/>
      <c r="I290" s="120"/>
      <c r="J290" s="120"/>
      <c r="K290" s="120"/>
      <c r="L290" s="120"/>
      <c r="M290" s="120"/>
      <c r="N290" s="120"/>
    </row>
    <row r="291" spans="2:14">
      <c r="B291" s="119"/>
      <c r="C291" s="119"/>
      <c r="D291" s="119"/>
      <c r="E291" s="119"/>
      <c r="F291" s="119"/>
      <c r="G291" s="119"/>
      <c r="H291" s="120"/>
      <c r="I291" s="120"/>
      <c r="J291" s="120"/>
      <c r="K291" s="120"/>
      <c r="L291" s="120"/>
      <c r="M291" s="120"/>
      <c r="N291" s="120"/>
    </row>
    <row r="292" spans="2:14">
      <c r="B292" s="119"/>
      <c r="C292" s="119"/>
      <c r="D292" s="119"/>
      <c r="E292" s="119"/>
      <c r="F292" s="119"/>
      <c r="G292" s="119"/>
      <c r="H292" s="120"/>
      <c r="I292" s="120"/>
      <c r="J292" s="120"/>
      <c r="K292" s="120"/>
      <c r="L292" s="120"/>
      <c r="M292" s="120"/>
      <c r="N292" s="120"/>
    </row>
    <row r="293" spans="2:14">
      <c r="B293" s="119"/>
      <c r="C293" s="119"/>
      <c r="D293" s="119"/>
      <c r="E293" s="119"/>
      <c r="F293" s="119"/>
      <c r="G293" s="119"/>
      <c r="H293" s="120"/>
      <c r="I293" s="120"/>
      <c r="J293" s="120"/>
      <c r="K293" s="120"/>
      <c r="L293" s="120"/>
      <c r="M293" s="120"/>
      <c r="N293" s="120"/>
    </row>
    <row r="294" spans="2:14">
      <c r="B294" s="119"/>
      <c r="C294" s="119"/>
      <c r="D294" s="119"/>
      <c r="E294" s="119"/>
      <c r="F294" s="119"/>
      <c r="G294" s="119"/>
      <c r="H294" s="120"/>
      <c r="I294" s="120"/>
      <c r="J294" s="120"/>
      <c r="K294" s="120"/>
      <c r="L294" s="120"/>
      <c r="M294" s="120"/>
      <c r="N294" s="120"/>
    </row>
    <row r="295" spans="2:14">
      <c r="B295" s="119"/>
      <c r="C295" s="119"/>
      <c r="D295" s="119"/>
      <c r="E295" s="119"/>
      <c r="F295" s="119"/>
      <c r="G295" s="119"/>
      <c r="H295" s="120"/>
      <c r="I295" s="120"/>
      <c r="J295" s="120"/>
      <c r="K295" s="120"/>
      <c r="L295" s="120"/>
      <c r="M295" s="120"/>
      <c r="N295" s="120"/>
    </row>
    <row r="296" spans="2:14">
      <c r="B296" s="119"/>
      <c r="C296" s="119"/>
      <c r="D296" s="119"/>
      <c r="E296" s="119"/>
      <c r="F296" s="119"/>
      <c r="G296" s="119"/>
      <c r="H296" s="120"/>
      <c r="I296" s="120"/>
      <c r="J296" s="120"/>
      <c r="K296" s="120"/>
      <c r="L296" s="120"/>
      <c r="M296" s="120"/>
      <c r="N296" s="120"/>
    </row>
    <row r="297" spans="2:14">
      <c r="B297" s="119"/>
      <c r="C297" s="119"/>
      <c r="D297" s="119"/>
      <c r="E297" s="119"/>
      <c r="F297" s="119"/>
      <c r="G297" s="119"/>
      <c r="H297" s="120"/>
      <c r="I297" s="120"/>
      <c r="J297" s="120"/>
      <c r="K297" s="120"/>
      <c r="L297" s="120"/>
      <c r="M297" s="120"/>
      <c r="N297" s="120"/>
    </row>
    <row r="298" spans="2:14">
      <c r="B298" s="119"/>
      <c r="C298" s="119"/>
      <c r="D298" s="119"/>
      <c r="E298" s="119"/>
      <c r="F298" s="119"/>
      <c r="G298" s="119"/>
      <c r="H298" s="120"/>
      <c r="I298" s="120"/>
      <c r="J298" s="120"/>
      <c r="K298" s="120"/>
      <c r="L298" s="120"/>
      <c r="M298" s="120"/>
      <c r="N298" s="120"/>
    </row>
    <row r="299" spans="2:14">
      <c r="B299" s="119"/>
      <c r="C299" s="119"/>
      <c r="D299" s="119"/>
      <c r="E299" s="119"/>
      <c r="F299" s="119"/>
      <c r="G299" s="119"/>
      <c r="H299" s="120"/>
      <c r="I299" s="120"/>
      <c r="J299" s="120"/>
      <c r="K299" s="120"/>
      <c r="L299" s="120"/>
      <c r="M299" s="120"/>
      <c r="N299" s="120"/>
    </row>
    <row r="300" spans="2:14">
      <c r="B300" s="119"/>
      <c r="C300" s="119"/>
      <c r="D300" s="119"/>
      <c r="E300" s="119"/>
      <c r="F300" s="119"/>
      <c r="G300" s="119"/>
      <c r="H300" s="120"/>
      <c r="I300" s="120"/>
      <c r="J300" s="120"/>
      <c r="K300" s="120"/>
      <c r="L300" s="120"/>
      <c r="M300" s="120"/>
      <c r="N300" s="120"/>
    </row>
    <row r="301" spans="2:14">
      <c r="B301" s="119"/>
      <c r="C301" s="119"/>
      <c r="D301" s="119"/>
      <c r="E301" s="119"/>
      <c r="F301" s="119"/>
      <c r="G301" s="119"/>
      <c r="H301" s="120"/>
      <c r="I301" s="120"/>
      <c r="J301" s="120"/>
      <c r="K301" s="120"/>
      <c r="L301" s="120"/>
      <c r="M301" s="120"/>
      <c r="N301" s="120"/>
    </row>
    <row r="302" spans="2:14">
      <c r="B302" s="119"/>
      <c r="C302" s="119"/>
      <c r="D302" s="119"/>
      <c r="E302" s="119"/>
      <c r="F302" s="119"/>
      <c r="G302" s="119"/>
      <c r="H302" s="120"/>
      <c r="I302" s="120"/>
      <c r="J302" s="120"/>
      <c r="K302" s="120"/>
      <c r="L302" s="120"/>
      <c r="M302" s="120"/>
      <c r="N302" s="120"/>
    </row>
    <row r="303" spans="2:14">
      <c r="B303" s="119"/>
      <c r="C303" s="119"/>
      <c r="D303" s="119"/>
      <c r="E303" s="119"/>
      <c r="F303" s="119"/>
      <c r="G303" s="119"/>
      <c r="H303" s="120"/>
      <c r="I303" s="120"/>
      <c r="J303" s="120"/>
      <c r="K303" s="120"/>
      <c r="L303" s="120"/>
      <c r="M303" s="120"/>
      <c r="N303" s="120"/>
    </row>
    <row r="304" spans="2:14">
      <c r="B304" s="119"/>
      <c r="C304" s="119"/>
      <c r="D304" s="119"/>
      <c r="E304" s="119"/>
      <c r="F304" s="119"/>
      <c r="G304" s="119"/>
      <c r="H304" s="120"/>
      <c r="I304" s="120"/>
      <c r="J304" s="120"/>
      <c r="K304" s="120"/>
      <c r="L304" s="120"/>
      <c r="M304" s="120"/>
      <c r="N304" s="120"/>
    </row>
    <row r="305" spans="2:14">
      <c r="B305" s="119"/>
      <c r="C305" s="119"/>
      <c r="D305" s="119"/>
      <c r="E305" s="119"/>
      <c r="F305" s="119"/>
      <c r="G305" s="119"/>
      <c r="H305" s="120"/>
      <c r="I305" s="120"/>
      <c r="J305" s="120"/>
      <c r="K305" s="120"/>
      <c r="L305" s="120"/>
      <c r="M305" s="120"/>
      <c r="N305" s="120"/>
    </row>
    <row r="306" spans="2:14">
      <c r="B306" s="119"/>
      <c r="C306" s="119"/>
      <c r="D306" s="119"/>
      <c r="E306" s="119"/>
      <c r="F306" s="119"/>
      <c r="G306" s="119"/>
      <c r="H306" s="120"/>
      <c r="I306" s="120"/>
      <c r="J306" s="120"/>
      <c r="K306" s="120"/>
      <c r="L306" s="120"/>
      <c r="M306" s="120"/>
      <c r="N306" s="120"/>
    </row>
    <row r="307" spans="2:14">
      <c r="B307" s="119"/>
      <c r="C307" s="119"/>
      <c r="D307" s="119"/>
      <c r="E307" s="119"/>
      <c r="F307" s="119"/>
      <c r="G307" s="119"/>
      <c r="H307" s="120"/>
      <c r="I307" s="120"/>
      <c r="J307" s="120"/>
      <c r="K307" s="120"/>
      <c r="L307" s="120"/>
      <c r="M307" s="120"/>
      <c r="N307" s="120"/>
    </row>
    <row r="308" spans="2:14">
      <c r="B308" s="119"/>
      <c r="C308" s="119"/>
      <c r="D308" s="119"/>
      <c r="E308" s="119"/>
      <c r="F308" s="119"/>
      <c r="G308" s="119"/>
      <c r="H308" s="120"/>
      <c r="I308" s="120"/>
      <c r="J308" s="120"/>
      <c r="K308" s="120"/>
      <c r="L308" s="120"/>
      <c r="M308" s="120"/>
      <c r="N308" s="120"/>
    </row>
    <row r="309" spans="2:14">
      <c r="B309" s="119"/>
      <c r="C309" s="119"/>
      <c r="D309" s="119"/>
      <c r="E309" s="119"/>
      <c r="F309" s="119"/>
      <c r="G309" s="119"/>
      <c r="H309" s="120"/>
      <c r="I309" s="120"/>
      <c r="J309" s="120"/>
      <c r="K309" s="120"/>
      <c r="L309" s="120"/>
      <c r="M309" s="120"/>
      <c r="N309" s="120"/>
    </row>
    <row r="310" spans="2:14">
      <c r="B310" s="119"/>
      <c r="C310" s="119"/>
      <c r="D310" s="119"/>
      <c r="E310" s="119"/>
      <c r="F310" s="119"/>
      <c r="G310" s="119"/>
      <c r="H310" s="120"/>
      <c r="I310" s="120"/>
      <c r="J310" s="120"/>
      <c r="K310" s="120"/>
      <c r="L310" s="120"/>
      <c r="M310" s="120"/>
      <c r="N310" s="120"/>
    </row>
    <row r="311" spans="2:14">
      <c r="B311" s="119"/>
      <c r="C311" s="119"/>
      <c r="D311" s="119"/>
      <c r="E311" s="119"/>
      <c r="F311" s="119"/>
      <c r="G311" s="119"/>
      <c r="H311" s="120"/>
      <c r="I311" s="120"/>
      <c r="J311" s="120"/>
      <c r="K311" s="120"/>
      <c r="L311" s="120"/>
      <c r="M311" s="120"/>
      <c r="N311" s="120"/>
    </row>
    <row r="312" spans="2:14">
      <c r="B312" s="119"/>
      <c r="C312" s="119"/>
      <c r="D312" s="119"/>
      <c r="E312" s="119"/>
      <c r="F312" s="119"/>
      <c r="G312" s="119"/>
      <c r="H312" s="120"/>
      <c r="I312" s="120"/>
      <c r="J312" s="120"/>
      <c r="K312" s="120"/>
      <c r="L312" s="120"/>
      <c r="M312" s="120"/>
      <c r="N312" s="120"/>
    </row>
    <row r="313" spans="2:14">
      <c r="B313" s="119"/>
      <c r="C313" s="119"/>
      <c r="D313" s="119"/>
      <c r="E313" s="119"/>
      <c r="F313" s="119"/>
      <c r="G313" s="119"/>
      <c r="H313" s="120"/>
      <c r="I313" s="120"/>
      <c r="J313" s="120"/>
      <c r="K313" s="120"/>
      <c r="L313" s="120"/>
      <c r="M313" s="120"/>
      <c r="N313" s="120"/>
    </row>
    <row r="314" spans="2:14">
      <c r="B314" s="119"/>
      <c r="C314" s="119"/>
      <c r="D314" s="119"/>
      <c r="E314" s="119"/>
      <c r="F314" s="119"/>
      <c r="G314" s="119"/>
      <c r="H314" s="120"/>
      <c r="I314" s="120"/>
      <c r="J314" s="120"/>
      <c r="K314" s="120"/>
      <c r="L314" s="120"/>
      <c r="M314" s="120"/>
      <c r="N314" s="120"/>
    </row>
    <row r="315" spans="2:14">
      <c r="B315" s="119"/>
      <c r="C315" s="119"/>
      <c r="D315" s="119"/>
      <c r="E315" s="119"/>
      <c r="F315" s="119"/>
      <c r="G315" s="119"/>
      <c r="H315" s="120"/>
      <c r="I315" s="120"/>
      <c r="J315" s="120"/>
      <c r="K315" s="120"/>
      <c r="L315" s="120"/>
      <c r="M315" s="120"/>
      <c r="N315" s="120"/>
    </row>
    <row r="316" spans="2:14">
      <c r="B316" s="119"/>
      <c r="C316" s="119"/>
      <c r="D316" s="119"/>
      <c r="E316" s="119"/>
      <c r="F316" s="119"/>
      <c r="G316" s="119"/>
      <c r="H316" s="120"/>
      <c r="I316" s="120"/>
      <c r="J316" s="120"/>
      <c r="K316" s="120"/>
      <c r="L316" s="120"/>
      <c r="M316" s="120"/>
      <c r="N316" s="120"/>
    </row>
    <row r="317" spans="2:14">
      <c r="B317" s="119"/>
      <c r="C317" s="119"/>
      <c r="D317" s="119"/>
      <c r="E317" s="119"/>
      <c r="F317" s="119"/>
      <c r="G317" s="119"/>
      <c r="H317" s="120"/>
      <c r="I317" s="120"/>
      <c r="J317" s="120"/>
      <c r="K317" s="120"/>
      <c r="L317" s="120"/>
      <c r="M317" s="120"/>
      <c r="N317" s="120"/>
    </row>
    <row r="318" spans="2:14">
      <c r="B318" s="119"/>
      <c r="C318" s="119"/>
      <c r="D318" s="119"/>
      <c r="E318" s="119"/>
      <c r="F318" s="119"/>
      <c r="G318" s="119"/>
      <c r="H318" s="120"/>
      <c r="I318" s="120"/>
      <c r="J318" s="120"/>
      <c r="K318" s="120"/>
      <c r="L318" s="120"/>
      <c r="M318" s="120"/>
      <c r="N318" s="120"/>
    </row>
    <row r="319" spans="2:14">
      <c r="B319" s="119"/>
      <c r="C319" s="119"/>
      <c r="D319" s="119"/>
      <c r="E319" s="119"/>
      <c r="F319" s="119"/>
      <c r="G319" s="119"/>
      <c r="H319" s="120"/>
      <c r="I319" s="120"/>
      <c r="J319" s="120"/>
      <c r="K319" s="120"/>
      <c r="L319" s="120"/>
      <c r="M319" s="120"/>
      <c r="N319" s="120"/>
    </row>
    <row r="320" spans="2:14">
      <c r="B320" s="119"/>
      <c r="C320" s="119"/>
      <c r="D320" s="119"/>
      <c r="E320" s="119"/>
      <c r="F320" s="119"/>
      <c r="G320" s="119"/>
      <c r="H320" s="120"/>
      <c r="I320" s="120"/>
      <c r="J320" s="120"/>
      <c r="K320" s="120"/>
      <c r="L320" s="120"/>
      <c r="M320" s="120"/>
      <c r="N320" s="120"/>
    </row>
    <row r="321" spans="2:14">
      <c r="B321" s="119"/>
      <c r="C321" s="119"/>
      <c r="D321" s="119"/>
      <c r="E321" s="119"/>
      <c r="F321" s="119"/>
      <c r="G321" s="119"/>
      <c r="H321" s="120"/>
      <c r="I321" s="120"/>
      <c r="J321" s="120"/>
      <c r="K321" s="120"/>
      <c r="L321" s="120"/>
      <c r="M321" s="120"/>
      <c r="N321" s="120"/>
    </row>
    <row r="322" spans="2:14">
      <c r="B322" s="119"/>
      <c r="C322" s="119"/>
      <c r="D322" s="119"/>
      <c r="E322" s="119"/>
      <c r="F322" s="119"/>
      <c r="G322" s="119"/>
      <c r="H322" s="120"/>
      <c r="I322" s="120"/>
      <c r="J322" s="120"/>
      <c r="K322" s="120"/>
      <c r="L322" s="120"/>
      <c r="M322" s="120"/>
      <c r="N322" s="120"/>
    </row>
    <row r="323" spans="2:14">
      <c r="B323" s="119"/>
      <c r="C323" s="119"/>
      <c r="D323" s="119"/>
      <c r="E323" s="119"/>
      <c r="F323" s="119"/>
      <c r="G323" s="119"/>
      <c r="H323" s="120"/>
      <c r="I323" s="120"/>
      <c r="J323" s="120"/>
      <c r="K323" s="120"/>
      <c r="L323" s="120"/>
      <c r="M323" s="120"/>
      <c r="N323" s="120"/>
    </row>
    <row r="324" spans="2:14">
      <c r="B324" s="119"/>
      <c r="C324" s="119"/>
      <c r="D324" s="119"/>
      <c r="E324" s="119"/>
      <c r="F324" s="119"/>
      <c r="G324" s="119"/>
      <c r="H324" s="120"/>
      <c r="I324" s="120"/>
      <c r="J324" s="120"/>
      <c r="K324" s="120"/>
      <c r="L324" s="120"/>
      <c r="M324" s="120"/>
      <c r="N324" s="120"/>
    </row>
    <row r="325" spans="2:14">
      <c r="B325" s="119"/>
      <c r="C325" s="119"/>
      <c r="D325" s="119"/>
      <c r="E325" s="119"/>
      <c r="F325" s="119"/>
      <c r="G325" s="119"/>
      <c r="H325" s="120"/>
      <c r="I325" s="120"/>
      <c r="J325" s="120"/>
      <c r="K325" s="120"/>
      <c r="L325" s="120"/>
      <c r="M325" s="120"/>
      <c r="N325" s="120"/>
    </row>
    <row r="326" spans="2:14">
      <c r="B326" s="119"/>
      <c r="C326" s="119"/>
      <c r="D326" s="119"/>
      <c r="E326" s="119"/>
      <c r="F326" s="119"/>
      <c r="G326" s="119"/>
      <c r="H326" s="120"/>
      <c r="I326" s="120"/>
      <c r="J326" s="120"/>
      <c r="K326" s="120"/>
      <c r="L326" s="120"/>
      <c r="M326" s="120"/>
      <c r="N326" s="120"/>
    </row>
    <row r="327" spans="2:14">
      <c r="B327" s="119"/>
      <c r="C327" s="119"/>
      <c r="D327" s="119"/>
      <c r="E327" s="119"/>
      <c r="F327" s="119"/>
      <c r="G327" s="119"/>
      <c r="H327" s="120"/>
      <c r="I327" s="120"/>
      <c r="J327" s="120"/>
      <c r="K327" s="120"/>
      <c r="L327" s="120"/>
      <c r="M327" s="120"/>
      <c r="N327" s="120"/>
    </row>
    <row r="328" spans="2:14">
      <c r="B328" s="119"/>
      <c r="C328" s="119"/>
      <c r="D328" s="119"/>
      <c r="E328" s="119"/>
      <c r="F328" s="119"/>
      <c r="G328" s="119"/>
      <c r="H328" s="120"/>
      <c r="I328" s="120"/>
      <c r="J328" s="120"/>
      <c r="K328" s="120"/>
      <c r="L328" s="120"/>
      <c r="M328" s="120"/>
      <c r="N328" s="120"/>
    </row>
    <row r="329" spans="2:14">
      <c r="B329" s="119"/>
      <c r="C329" s="119"/>
      <c r="D329" s="119"/>
      <c r="E329" s="119"/>
      <c r="F329" s="119"/>
      <c r="G329" s="119"/>
      <c r="H329" s="120"/>
      <c r="I329" s="120"/>
      <c r="J329" s="120"/>
      <c r="K329" s="120"/>
      <c r="L329" s="120"/>
      <c r="M329" s="120"/>
      <c r="N329" s="120"/>
    </row>
    <row r="330" spans="2:14">
      <c r="B330" s="119"/>
      <c r="C330" s="119"/>
      <c r="D330" s="119"/>
      <c r="E330" s="119"/>
      <c r="F330" s="119"/>
      <c r="G330" s="119"/>
      <c r="H330" s="120"/>
      <c r="I330" s="120"/>
      <c r="J330" s="120"/>
      <c r="K330" s="120"/>
      <c r="L330" s="120"/>
      <c r="M330" s="120"/>
      <c r="N330" s="120"/>
    </row>
    <row r="331" spans="2:14">
      <c r="B331" s="119"/>
      <c r="C331" s="119"/>
      <c r="D331" s="119"/>
      <c r="E331" s="119"/>
      <c r="F331" s="119"/>
      <c r="G331" s="119"/>
      <c r="H331" s="120"/>
      <c r="I331" s="120"/>
      <c r="J331" s="120"/>
      <c r="K331" s="120"/>
      <c r="L331" s="120"/>
      <c r="M331" s="120"/>
      <c r="N331" s="120"/>
    </row>
    <row r="332" spans="2:14">
      <c r="B332" s="119"/>
      <c r="C332" s="119"/>
      <c r="D332" s="119"/>
      <c r="E332" s="119"/>
      <c r="F332" s="119"/>
      <c r="G332" s="119"/>
      <c r="H332" s="120"/>
      <c r="I332" s="120"/>
      <c r="J332" s="120"/>
      <c r="K332" s="120"/>
      <c r="L332" s="120"/>
      <c r="M332" s="120"/>
      <c r="N332" s="120"/>
    </row>
    <row r="333" spans="2:14">
      <c r="B333" s="119"/>
      <c r="C333" s="119"/>
      <c r="D333" s="119"/>
      <c r="E333" s="119"/>
      <c r="F333" s="119"/>
      <c r="G333" s="119"/>
      <c r="H333" s="120"/>
      <c r="I333" s="120"/>
      <c r="J333" s="120"/>
      <c r="K333" s="120"/>
      <c r="L333" s="120"/>
      <c r="M333" s="120"/>
      <c r="N333" s="120"/>
    </row>
    <row r="334" spans="2:14">
      <c r="B334" s="119"/>
      <c r="C334" s="119"/>
      <c r="D334" s="119"/>
      <c r="E334" s="119"/>
      <c r="F334" s="119"/>
      <c r="G334" s="119"/>
      <c r="H334" s="120"/>
      <c r="I334" s="120"/>
      <c r="J334" s="120"/>
      <c r="K334" s="120"/>
      <c r="L334" s="120"/>
      <c r="M334" s="120"/>
      <c r="N334" s="120"/>
    </row>
    <row r="335" spans="2:14">
      <c r="B335" s="119"/>
      <c r="C335" s="119"/>
      <c r="D335" s="119"/>
      <c r="E335" s="119"/>
      <c r="F335" s="119"/>
      <c r="G335" s="119"/>
      <c r="H335" s="120"/>
      <c r="I335" s="120"/>
      <c r="J335" s="120"/>
      <c r="K335" s="120"/>
      <c r="L335" s="120"/>
      <c r="M335" s="120"/>
      <c r="N335" s="120"/>
    </row>
    <row r="336" spans="2:14">
      <c r="B336" s="119"/>
      <c r="C336" s="119"/>
      <c r="D336" s="119"/>
      <c r="E336" s="119"/>
      <c r="F336" s="119"/>
      <c r="G336" s="119"/>
      <c r="H336" s="120"/>
      <c r="I336" s="120"/>
      <c r="J336" s="120"/>
      <c r="K336" s="120"/>
      <c r="L336" s="120"/>
      <c r="M336" s="120"/>
      <c r="N336" s="120"/>
    </row>
    <row r="337" spans="2:14">
      <c r="B337" s="119"/>
      <c r="C337" s="119"/>
      <c r="D337" s="119"/>
      <c r="E337" s="119"/>
      <c r="F337" s="119"/>
      <c r="G337" s="119"/>
      <c r="H337" s="120"/>
      <c r="I337" s="120"/>
      <c r="J337" s="120"/>
      <c r="K337" s="120"/>
      <c r="L337" s="120"/>
      <c r="M337" s="120"/>
      <c r="N337" s="120"/>
    </row>
    <row r="338" spans="2:14">
      <c r="B338" s="119"/>
      <c r="C338" s="119"/>
      <c r="D338" s="119"/>
      <c r="E338" s="119"/>
      <c r="F338" s="119"/>
      <c r="G338" s="119"/>
      <c r="H338" s="120"/>
      <c r="I338" s="120"/>
      <c r="J338" s="120"/>
      <c r="K338" s="120"/>
      <c r="L338" s="120"/>
      <c r="M338" s="120"/>
      <c r="N338" s="120"/>
    </row>
    <row r="339" spans="2:14">
      <c r="B339" s="119"/>
      <c r="C339" s="119"/>
      <c r="D339" s="119"/>
      <c r="E339" s="119"/>
      <c r="F339" s="119"/>
      <c r="G339" s="119"/>
      <c r="H339" s="120"/>
      <c r="I339" s="120"/>
      <c r="J339" s="120"/>
      <c r="K339" s="120"/>
      <c r="L339" s="120"/>
      <c r="M339" s="120"/>
      <c r="N339" s="120"/>
    </row>
    <row r="340" spans="2:14">
      <c r="B340" s="119"/>
      <c r="C340" s="119"/>
      <c r="D340" s="119"/>
      <c r="E340" s="119"/>
      <c r="F340" s="119"/>
      <c r="G340" s="119"/>
      <c r="H340" s="120"/>
      <c r="I340" s="120"/>
      <c r="J340" s="120"/>
      <c r="K340" s="120"/>
      <c r="L340" s="120"/>
      <c r="M340" s="120"/>
      <c r="N340" s="120"/>
    </row>
    <row r="341" spans="2:14">
      <c r="B341" s="119"/>
      <c r="C341" s="119"/>
      <c r="D341" s="119"/>
      <c r="E341" s="119"/>
      <c r="F341" s="119"/>
      <c r="G341" s="119"/>
      <c r="H341" s="120"/>
      <c r="I341" s="120"/>
      <c r="J341" s="120"/>
      <c r="K341" s="120"/>
      <c r="L341" s="120"/>
      <c r="M341" s="120"/>
      <c r="N341" s="120"/>
    </row>
    <row r="342" spans="2:14">
      <c r="B342" s="119"/>
      <c r="C342" s="119"/>
      <c r="D342" s="119"/>
      <c r="E342" s="119"/>
      <c r="F342" s="119"/>
      <c r="G342" s="119"/>
      <c r="H342" s="120"/>
      <c r="I342" s="120"/>
      <c r="J342" s="120"/>
      <c r="K342" s="120"/>
      <c r="L342" s="120"/>
      <c r="M342" s="120"/>
      <c r="N342" s="120"/>
    </row>
    <row r="343" spans="2:14">
      <c r="B343" s="119"/>
      <c r="C343" s="119"/>
      <c r="D343" s="119"/>
      <c r="E343" s="119"/>
      <c r="F343" s="119"/>
      <c r="G343" s="119"/>
      <c r="H343" s="120"/>
      <c r="I343" s="120"/>
      <c r="J343" s="120"/>
      <c r="K343" s="120"/>
      <c r="L343" s="120"/>
      <c r="M343" s="120"/>
      <c r="N343" s="120"/>
    </row>
    <row r="344" spans="2:14">
      <c r="B344" s="119"/>
      <c r="C344" s="119"/>
      <c r="D344" s="119"/>
      <c r="E344" s="119"/>
      <c r="F344" s="119"/>
      <c r="G344" s="119"/>
      <c r="H344" s="120"/>
      <c r="I344" s="120"/>
      <c r="J344" s="120"/>
      <c r="K344" s="120"/>
      <c r="L344" s="120"/>
      <c r="M344" s="120"/>
      <c r="N344" s="120"/>
    </row>
    <row r="345" spans="2:14">
      <c r="B345" s="119"/>
      <c r="C345" s="119"/>
      <c r="D345" s="119"/>
      <c r="E345" s="119"/>
      <c r="F345" s="119"/>
      <c r="G345" s="119"/>
      <c r="H345" s="120"/>
      <c r="I345" s="120"/>
      <c r="J345" s="120"/>
      <c r="K345" s="120"/>
      <c r="L345" s="120"/>
      <c r="M345" s="120"/>
      <c r="N345" s="120"/>
    </row>
    <row r="346" spans="2:14">
      <c r="B346" s="119"/>
      <c r="C346" s="119"/>
      <c r="D346" s="119"/>
      <c r="E346" s="119"/>
      <c r="F346" s="119"/>
      <c r="G346" s="119"/>
      <c r="H346" s="120"/>
      <c r="I346" s="120"/>
      <c r="J346" s="120"/>
      <c r="K346" s="120"/>
      <c r="L346" s="120"/>
      <c r="M346" s="120"/>
      <c r="N346" s="120"/>
    </row>
    <row r="347" spans="2:14">
      <c r="B347" s="119"/>
      <c r="C347" s="119"/>
      <c r="D347" s="119"/>
      <c r="E347" s="119"/>
      <c r="F347" s="119"/>
      <c r="G347" s="119"/>
      <c r="H347" s="120"/>
      <c r="I347" s="120"/>
      <c r="J347" s="120"/>
      <c r="K347" s="120"/>
      <c r="L347" s="120"/>
      <c r="M347" s="120"/>
      <c r="N347" s="120"/>
    </row>
    <row r="348" spans="2:14">
      <c r="B348" s="119"/>
      <c r="C348" s="119"/>
      <c r="D348" s="119"/>
      <c r="E348" s="119"/>
      <c r="F348" s="119"/>
      <c r="G348" s="119"/>
      <c r="H348" s="120"/>
      <c r="I348" s="120"/>
      <c r="J348" s="120"/>
      <c r="K348" s="120"/>
      <c r="L348" s="120"/>
      <c r="M348" s="120"/>
      <c r="N348" s="120"/>
    </row>
    <row r="349" spans="2:14">
      <c r="B349" s="119"/>
      <c r="C349" s="119"/>
      <c r="D349" s="119"/>
      <c r="E349" s="119"/>
      <c r="F349" s="119"/>
      <c r="G349" s="119"/>
      <c r="H349" s="120"/>
      <c r="I349" s="120"/>
      <c r="J349" s="120"/>
      <c r="K349" s="120"/>
      <c r="L349" s="120"/>
      <c r="M349" s="120"/>
      <c r="N349" s="120"/>
    </row>
    <row r="350" spans="2:14">
      <c r="B350" s="119"/>
      <c r="C350" s="119"/>
      <c r="D350" s="119"/>
      <c r="E350" s="119"/>
      <c r="F350" s="119"/>
      <c r="G350" s="119"/>
      <c r="H350" s="120"/>
      <c r="I350" s="120"/>
      <c r="J350" s="120"/>
      <c r="K350" s="120"/>
      <c r="L350" s="120"/>
      <c r="M350" s="120"/>
      <c r="N350" s="120"/>
    </row>
    <row r="351" spans="2:14">
      <c r="B351" s="119"/>
      <c r="C351" s="119"/>
      <c r="D351" s="119"/>
      <c r="E351" s="119"/>
      <c r="F351" s="119"/>
      <c r="G351" s="119"/>
      <c r="H351" s="120"/>
      <c r="I351" s="120"/>
      <c r="J351" s="120"/>
      <c r="K351" s="120"/>
      <c r="L351" s="120"/>
      <c r="M351" s="120"/>
      <c r="N351" s="120"/>
    </row>
    <row r="352" spans="2:14">
      <c r="B352" s="119"/>
      <c r="C352" s="119"/>
      <c r="D352" s="119"/>
      <c r="E352" s="119"/>
      <c r="F352" s="119"/>
      <c r="G352" s="119"/>
      <c r="H352" s="120"/>
      <c r="I352" s="120"/>
      <c r="J352" s="120"/>
      <c r="K352" s="120"/>
      <c r="L352" s="120"/>
      <c r="M352" s="120"/>
      <c r="N352" s="120"/>
    </row>
    <row r="353" spans="2:14">
      <c r="B353" s="119"/>
      <c r="C353" s="119"/>
      <c r="D353" s="119"/>
      <c r="E353" s="119"/>
      <c r="F353" s="119"/>
      <c r="G353" s="119"/>
      <c r="H353" s="120"/>
      <c r="I353" s="120"/>
      <c r="J353" s="120"/>
      <c r="K353" s="120"/>
      <c r="L353" s="120"/>
      <c r="M353" s="120"/>
      <c r="N353" s="120"/>
    </row>
    <row r="354" spans="2:14">
      <c r="B354" s="119"/>
      <c r="C354" s="119"/>
      <c r="D354" s="119"/>
      <c r="E354" s="119"/>
      <c r="F354" s="119"/>
      <c r="G354" s="119"/>
      <c r="H354" s="120"/>
      <c r="I354" s="120"/>
      <c r="J354" s="120"/>
      <c r="K354" s="120"/>
      <c r="L354" s="120"/>
      <c r="M354" s="120"/>
      <c r="N354" s="120"/>
    </row>
    <row r="355" spans="2:14">
      <c r="B355" s="119"/>
      <c r="C355" s="119"/>
      <c r="D355" s="119"/>
      <c r="E355" s="119"/>
      <c r="F355" s="119"/>
      <c r="G355" s="119"/>
      <c r="H355" s="120"/>
      <c r="I355" s="120"/>
      <c r="J355" s="120"/>
      <c r="K355" s="120"/>
      <c r="L355" s="120"/>
      <c r="M355" s="120"/>
      <c r="N355" s="120"/>
    </row>
    <row r="356" spans="2:14">
      <c r="B356" s="119"/>
      <c r="C356" s="119"/>
      <c r="D356" s="119"/>
      <c r="E356" s="119"/>
      <c r="F356" s="119"/>
      <c r="G356" s="119"/>
      <c r="H356" s="120"/>
      <c r="I356" s="120"/>
      <c r="J356" s="120"/>
      <c r="K356" s="120"/>
      <c r="L356" s="120"/>
      <c r="M356" s="120"/>
      <c r="N356" s="120"/>
    </row>
    <row r="357" spans="2:14">
      <c r="B357" s="119"/>
      <c r="C357" s="119"/>
      <c r="D357" s="119"/>
      <c r="E357" s="119"/>
      <c r="F357" s="119"/>
      <c r="G357" s="119"/>
      <c r="H357" s="120"/>
      <c r="I357" s="120"/>
      <c r="J357" s="120"/>
      <c r="K357" s="120"/>
      <c r="L357" s="120"/>
      <c r="M357" s="120"/>
      <c r="N357" s="120"/>
    </row>
    <row r="358" spans="2:14">
      <c r="B358" s="119"/>
      <c r="C358" s="119"/>
      <c r="D358" s="119"/>
      <c r="E358" s="119"/>
      <c r="F358" s="119"/>
      <c r="G358" s="119"/>
      <c r="H358" s="120"/>
      <c r="I358" s="120"/>
      <c r="J358" s="120"/>
      <c r="K358" s="120"/>
      <c r="L358" s="120"/>
      <c r="M358" s="120"/>
      <c r="N358" s="120"/>
    </row>
    <row r="359" spans="2:14">
      <c r="B359" s="119"/>
      <c r="C359" s="119"/>
      <c r="D359" s="119"/>
      <c r="E359" s="119"/>
      <c r="F359" s="119"/>
      <c r="G359" s="119"/>
      <c r="H359" s="120"/>
      <c r="I359" s="120"/>
      <c r="J359" s="120"/>
      <c r="K359" s="120"/>
      <c r="L359" s="120"/>
      <c r="M359" s="120"/>
      <c r="N359" s="120"/>
    </row>
    <row r="360" spans="2:14">
      <c r="B360" s="119"/>
      <c r="C360" s="119"/>
      <c r="D360" s="119"/>
      <c r="E360" s="119"/>
      <c r="F360" s="119"/>
      <c r="G360" s="119"/>
      <c r="H360" s="120"/>
      <c r="I360" s="120"/>
      <c r="J360" s="120"/>
      <c r="K360" s="120"/>
      <c r="L360" s="120"/>
      <c r="M360" s="120"/>
      <c r="N360" s="120"/>
    </row>
    <row r="361" spans="2:14">
      <c r="B361" s="119"/>
      <c r="C361" s="119"/>
      <c r="D361" s="119"/>
      <c r="E361" s="119"/>
      <c r="F361" s="119"/>
      <c r="G361" s="119"/>
      <c r="H361" s="120"/>
      <c r="I361" s="120"/>
      <c r="J361" s="120"/>
      <c r="K361" s="120"/>
      <c r="L361" s="120"/>
      <c r="M361" s="120"/>
      <c r="N361" s="120"/>
    </row>
    <row r="362" spans="2:14">
      <c r="B362" s="119"/>
      <c r="C362" s="119"/>
      <c r="D362" s="119"/>
      <c r="E362" s="119"/>
      <c r="F362" s="119"/>
      <c r="G362" s="119"/>
      <c r="H362" s="120"/>
      <c r="I362" s="120"/>
      <c r="J362" s="120"/>
      <c r="K362" s="120"/>
      <c r="L362" s="120"/>
      <c r="M362" s="120"/>
      <c r="N362" s="120"/>
    </row>
    <row r="363" spans="2:14">
      <c r="B363" s="119"/>
      <c r="C363" s="119"/>
      <c r="D363" s="119"/>
      <c r="E363" s="119"/>
      <c r="F363" s="119"/>
      <c r="G363" s="119"/>
      <c r="H363" s="120"/>
      <c r="I363" s="120"/>
      <c r="J363" s="120"/>
      <c r="K363" s="120"/>
      <c r="L363" s="120"/>
      <c r="M363" s="120"/>
      <c r="N363" s="120"/>
    </row>
    <row r="364" spans="2:14">
      <c r="B364" s="119"/>
      <c r="C364" s="119"/>
      <c r="D364" s="119"/>
      <c r="E364" s="119"/>
      <c r="F364" s="119"/>
      <c r="G364" s="119"/>
      <c r="H364" s="120"/>
      <c r="I364" s="120"/>
      <c r="J364" s="120"/>
      <c r="K364" s="120"/>
      <c r="L364" s="120"/>
      <c r="M364" s="120"/>
      <c r="N364" s="120"/>
    </row>
    <row r="365" spans="2:14">
      <c r="B365" s="119"/>
      <c r="C365" s="119"/>
      <c r="D365" s="119"/>
      <c r="E365" s="119"/>
      <c r="F365" s="119"/>
      <c r="G365" s="119"/>
      <c r="H365" s="120"/>
      <c r="I365" s="120"/>
      <c r="J365" s="120"/>
      <c r="K365" s="120"/>
      <c r="L365" s="120"/>
      <c r="M365" s="120"/>
      <c r="N365" s="120"/>
    </row>
    <row r="366" spans="2:14">
      <c r="B366" s="119"/>
      <c r="C366" s="119"/>
      <c r="D366" s="119"/>
      <c r="E366" s="119"/>
      <c r="F366" s="119"/>
      <c r="G366" s="119"/>
      <c r="H366" s="120"/>
      <c r="I366" s="120"/>
      <c r="J366" s="120"/>
      <c r="K366" s="120"/>
      <c r="L366" s="120"/>
      <c r="M366" s="120"/>
      <c r="N366" s="120"/>
    </row>
    <row r="367" spans="2:14">
      <c r="B367" s="119"/>
      <c r="C367" s="119"/>
      <c r="D367" s="119"/>
      <c r="E367" s="119"/>
      <c r="F367" s="119"/>
      <c r="G367" s="119"/>
      <c r="H367" s="120"/>
      <c r="I367" s="120"/>
      <c r="J367" s="120"/>
      <c r="K367" s="120"/>
      <c r="L367" s="120"/>
      <c r="M367" s="120"/>
      <c r="N367" s="120"/>
    </row>
    <row r="368" spans="2:14">
      <c r="B368" s="119"/>
      <c r="C368" s="119"/>
      <c r="D368" s="119"/>
      <c r="E368" s="119"/>
      <c r="F368" s="119"/>
      <c r="G368" s="119"/>
      <c r="H368" s="120"/>
      <c r="I368" s="120"/>
      <c r="J368" s="120"/>
      <c r="K368" s="120"/>
      <c r="L368" s="120"/>
      <c r="M368" s="120"/>
      <c r="N368" s="120"/>
    </row>
    <row r="369" spans="2:14">
      <c r="B369" s="119"/>
      <c r="C369" s="119"/>
      <c r="D369" s="119"/>
      <c r="E369" s="119"/>
      <c r="F369" s="119"/>
      <c r="G369" s="119"/>
      <c r="H369" s="120"/>
      <c r="I369" s="120"/>
      <c r="J369" s="120"/>
      <c r="K369" s="120"/>
      <c r="L369" s="120"/>
      <c r="M369" s="120"/>
      <c r="N369" s="120"/>
    </row>
    <row r="370" spans="2:14">
      <c r="B370" s="119"/>
      <c r="C370" s="119"/>
      <c r="D370" s="119"/>
      <c r="E370" s="119"/>
      <c r="F370" s="119"/>
      <c r="G370" s="119"/>
      <c r="H370" s="120"/>
      <c r="I370" s="120"/>
      <c r="J370" s="120"/>
      <c r="K370" s="120"/>
      <c r="L370" s="120"/>
      <c r="M370" s="120"/>
      <c r="N370" s="120"/>
    </row>
    <row r="371" spans="2:14">
      <c r="B371" s="119"/>
      <c r="C371" s="119"/>
      <c r="D371" s="119"/>
      <c r="E371" s="119"/>
      <c r="F371" s="119"/>
      <c r="G371" s="119"/>
      <c r="H371" s="120"/>
      <c r="I371" s="120"/>
      <c r="J371" s="120"/>
      <c r="K371" s="120"/>
      <c r="L371" s="120"/>
      <c r="M371" s="120"/>
      <c r="N371" s="120"/>
    </row>
    <row r="372" spans="2:14">
      <c r="B372" s="119"/>
      <c r="C372" s="119"/>
      <c r="D372" s="119"/>
      <c r="E372" s="119"/>
      <c r="F372" s="119"/>
      <c r="G372" s="119"/>
      <c r="H372" s="120"/>
      <c r="I372" s="120"/>
      <c r="J372" s="120"/>
      <c r="K372" s="120"/>
      <c r="L372" s="120"/>
      <c r="M372" s="120"/>
      <c r="N372" s="120"/>
    </row>
    <row r="373" spans="2:14">
      <c r="B373" s="119"/>
      <c r="C373" s="119"/>
      <c r="D373" s="119"/>
      <c r="E373" s="119"/>
      <c r="F373" s="119"/>
      <c r="G373" s="119"/>
      <c r="H373" s="120"/>
      <c r="I373" s="120"/>
      <c r="J373" s="120"/>
      <c r="K373" s="120"/>
      <c r="L373" s="120"/>
      <c r="M373" s="120"/>
      <c r="N373" s="120"/>
    </row>
    <row r="374" spans="2:14">
      <c r="B374" s="119"/>
      <c r="C374" s="119"/>
      <c r="D374" s="119"/>
      <c r="E374" s="119"/>
      <c r="F374" s="119"/>
      <c r="G374" s="119"/>
      <c r="H374" s="120"/>
      <c r="I374" s="120"/>
      <c r="J374" s="120"/>
      <c r="K374" s="120"/>
      <c r="L374" s="120"/>
      <c r="M374" s="120"/>
      <c r="N374" s="120"/>
    </row>
    <row r="375" spans="2:14">
      <c r="B375" s="119"/>
      <c r="C375" s="119"/>
      <c r="D375" s="119"/>
      <c r="E375" s="119"/>
      <c r="F375" s="119"/>
      <c r="G375" s="119"/>
      <c r="H375" s="120"/>
      <c r="I375" s="120"/>
      <c r="J375" s="120"/>
      <c r="K375" s="120"/>
      <c r="L375" s="120"/>
      <c r="M375" s="120"/>
      <c r="N375" s="120"/>
    </row>
    <row r="376" spans="2:14">
      <c r="B376" s="119"/>
      <c r="C376" s="119"/>
      <c r="D376" s="119"/>
      <c r="E376" s="119"/>
      <c r="F376" s="119"/>
      <c r="G376" s="119"/>
      <c r="H376" s="120"/>
      <c r="I376" s="120"/>
      <c r="J376" s="120"/>
      <c r="K376" s="120"/>
      <c r="L376" s="120"/>
      <c r="M376" s="120"/>
      <c r="N376" s="120"/>
    </row>
    <row r="377" spans="2:14">
      <c r="B377" s="119"/>
      <c r="C377" s="119"/>
      <c r="D377" s="119"/>
      <c r="E377" s="119"/>
      <c r="F377" s="119"/>
      <c r="G377" s="119"/>
      <c r="H377" s="120"/>
      <c r="I377" s="120"/>
      <c r="J377" s="120"/>
      <c r="K377" s="120"/>
      <c r="L377" s="120"/>
      <c r="M377" s="120"/>
      <c r="N377" s="120"/>
    </row>
    <row r="378" spans="2:14">
      <c r="B378" s="119"/>
      <c r="C378" s="119"/>
      <c r="D378" s="119"/>
      <c r="E378" s="119"/>
      <c r="F378" s="119"/>
      <c r="G378" s="119"/>
      <c r="H378" s="120"/>
      <c r="I378" s="120"/>
      <c r="J378" s="120"/>
      <c r="K378" s="120"/>
      <c r="L378" s="120"/>
      <c r="M378" s="120"/>
      <c r="N378" s="120"/>
    </row>
    <row r="379" spans="2:14">
      <c r="B379" s="119"/>
      <c r="C379" s="119"/>
      <c r="D379" s="119"/>
      <c r="E379" s="119"/>
      <c r="F379" s="119"/>
      <c r="G379" s="119"/>
      <c r="H379" s="120"/>
      <c r="I379" s="120"/>
      <c r="J379" s="120"/>
      <c r="K379" s="120"/>
      <c r="L379" s="120"/>
      <c r="M379" s="120"/>
      <c r="N379" s="120"/>
    </row>
    <row r="380" spans="2:14">
      <c r="B380" s="119"/>
      <c r="C380" s="119"/>
      <c r="D380" s="119"/>
      <c r="E380" s="119"/>
      <c r="F380" s="119"/>
      <c r="G380" s="119"/>
      <c r="H380" s="120"/>
      <c r="I380" s="120"/>
      <c r="J380" s="120"/>
      <c r="K380" s="120"/>
      <c r="L380" s="120"/>
      <c r="M380" s="120"/>
      <c r="N380" s="120"/>
    </row>
    <row r="381" spans="2:14">
      <c r="B381" s="119"/>
      <c r="C381" s="119"/>
      <c r="D381" s="119"/>
      <c r="E381" s="119"/>
      <c r="F381" s="119"/>
      <c r="G381" s="119"/>
      <c r="H381" s="120"/>
      <c r="I381" s="120"/>
      <c r="J381" s="120"/>
      <c r="K381" s="120"/>
      <c r="L381" s="120"/>
      <c r="M381" s="120"/>
      <c r="N381" s="120"/>
    </row>
    <row r="382" spans="2:14">
      <c r="B382" s="119"/>
      <c r="C382" s="119"/>
      <c r="D382" s="119"/>
      <c r="E382" s="119"/>
      <c r="F382" s="119"/>
      <c r="G382" s="119"/>
      <c r="H382" s="120"/>
      <c r="I382" s="120"/>
      <c r="J382" s="120"/>
      <c r="K382" s="120"/>
      <c r="L382" s="120"/>
      <c r="M382" s="120"/>
      <c r="N382" s="120"/>
    </row>
    <row r="383" spans="2:14">
      <c r="B383" s="119"/>
      <c r="C383" s="119"/>
      <c r="D383" s="119"/>
      <c r="E383" s="119"/>
      <c r="F383" s="119"/>
      <c r="G383" s="119"/>
      <c r="H383" s="120"/>
      <c r="I383" s="120"/>
      <c r="J383" s="120"/>
      <c r="K383" s="120"/>
      <c r="L383" s="120"/>
      <c r="M383" s="120"/>
      <c r="N383" s="120"/>
    </row>
    <row r="384" spans="2:14">
      <c r="B384" s="119"/>
      <c r="C384" s="119"/>
      <c r="D384" s="119"/>
      <c r="E384" s="119"/>
      <c r="F384" s="119"/>
      <c r="G384" s="119"/>
      <c r="H384" s="120"/>
      <c r="I384" s="120"/>
      <c r="J384" s="120"/>
      <c r="K384" s="120"/>
      <c r="L384" s="120"/>
      <c r="M384" s="120"/>
      <c r="N384" s="120"/>
    </row>
    <row r="385" spans="2:14">
      <c r="B385" s="119"/>
      <c r="C385" s="119"/>
      <c r="D385" s="119"/>
      <c r="E385" s="119"/>
      <c r="F385" s="119"/>
      <c r="G385" s="119"/>
      <c r="H385" s="120"/>
      <c r="I385" s="120"/>
      <c r="J385" s="120"/>
      <c r="K385" s="120"/>
      <c r="L385" s="120"/>
      <c r="M385" s="120"/>
      <c r="N385" s="120"/>
    </row>
    <row r="386" spans="2:14">
      <c r="B386" s="119"/>
      <c r="C386" s="119"/>
      <c r="D386" s="119"/>
      <c r="E386" s="119"/>
      <c r="F386" s="119"/>
      <c r="G386" s="119"/>
      <c r="H386" s="120"/>
      <c r="I386" s="120"/>
      <c r="J386" s="120"/>
      <c r="K386" s="120"/>
      <c r="L386" s="120"/>
      <c r="M386" s="120"/>
      <c r="N386" s="120"/>
    </row>
    <row r="387" spans="2:14">
      <c r="B387" s="119"/>
      <c r="C387" s="119"/>
      <c r="D387" s="119"/>
      <c r="E387" s="119"/>
      <c r="F387" s="119"/>
      <c r="G387" s="119"/>
      <c r="H387" s="120"/>
      <c r="I387" s="120"/>
      <c r="J387" s="120"/>
      <c r="K387" s="120"/>
      <c r="L387" s="120"/>
      <c r="M387" s="120"/>
      <c r="N387" s="120"/>
    </row>
    <row r="388" spans="2:14">
      <c r="B388" s="119"/>
      <c r="C388" s="119"/>
      <c r="D388" s="119"/>
      <c r="E388" s="119"/>
      <c r="F388" s="119"/>
      <c r="G388" s="119"/>
      <c r="H388" s="120"/>
      <c r="I388" s="120"/>
      <c r="J388" s="120"/>
      <c r="K388" s="120"/>
      <c r="L388" s="120"/>
      <c r="M388" s="120"/>
      <c r="N388" s="120"/>
    </row>
    <row r="389" spans="2:14">
      <c r="B389" s="119"/>
      <c r="C389" s="119"/>
      <c r="D389" s="119"/>
      <c r="E389" s="119"/>
      <c r="F389" s="119"/>
      <c r="G389" s="119"/>
      <c r="H389" s="120"/>
      <c r="I389" s="120"/>
      <c r="J389" s="120"/>
      <c r="K389" s="120"/>
      <c r="L389" s="120"/>
      <c r="M389" s="120"/>
      <c r="N389" s="120"/>
    </row>
    <row r="390" spans="2:14">
      <c r="B390" s="119"/>
      <c r="C390" s="119"/>
      <c r="D390" s="119"/>
      <c r="E390" s="119"/>
      <c r="F390" s="119"/>
      <c r="G390" s="119"/>
      <c r="H390" s="120"/>
      <c r="I390" s="120"/>
      <c r="J390" s="120"/>
      <c r="K390" s="120"/>
      <c r="L390" s="120"/>
      <c r="M390" s="120"/>
      <c r="N390" s="120"/>
    </row>
    <row r="391" spans="2:14">
      <c r="B391" s="119"/>
      <c r="C391" s="119"/>
      <c r="D391" s="119"/>
      <c r="E391" s="119"/>
      <c r="F391" s="119"/>
      <c r="G391" s="119"/>
      <c r="H391" s="120"/>
      <c r="I391" s="120"/>
      <c r="J391" s="120"/>
      <c r="K391" s="120"/>
      <c r="L391" s="120"/>
      <c r="M391" s="120"/>
      <c r="N391" s="120"/>
    </row>
    <row r="392" spans="2:14">
      <c r="B392" s="119"/>
      <c r="C392" s="119"/>
      <c r="D392" s="119"/>
      <c r="E392" s="119"/>
      <c r="F392" s="119"/>
      <c r="G392" s="119"/>
      <c r="H392" s="120"/>
      <c r="I392" s="120"/>
      <c r="J392" s="120"/>
      <c r="K392" s="120"/>
      <c r="L392" s="120"/>
      <c r="M392" s="120"/>
      <c r="N392" s="120"/>
    </row>
    <row r="393" spans="2:14">
      <c r="B393" s="119"/>
      <c r="C393" s="119"/>
      <c r="D393" s="119"/>
      <c r="E393" s="119"/>
      <c r="F393" s="119"/>
      <c r="G393" s="119"/>
      <c r="H393" s="120"/>
      <c r="I393" s="120"/>
      <c r="J393" s="120"/>
      <c r="K393" s="120"/>
      <c r="L393" s="120"/>
      <c r="M393" s="120"/>
      <c r="N393" s="120"/>
    </row>
    <row r="394" spans="2:14">
      <c r="B394" s="119"/>
      <c r="C394" s="119"/>
      <c r="D394" s="119"/>
      <c r="E394" s="119"/>
      <c r="F394" s="119"/>
      <c r="G394" s="119"/>
      <c r="H394" s="120"/>
      <c r="I394" s="120"/>
      <c r="J394" s="120"/>
      <c r="K394" s="120"/>
      <c r="L394" s="120"/>
      <c r="M394" s="120"/>
      <c r="N394" s="120"/>
    </row>
    <row r="395" spans="2:14">
      <c r="B395" s="119"/>
      <c r="C395" s="119"/>
      <c r="D395" s="119"/>
      <c r="E395" s="119"/>
      <c r="F395" s="119"/>
      <c r="G395" s="119"/>
      <c r="H395" s="120"/>
      <c r="I395" s="120"/>
      <c r="J395" s="120"/>
      <c r="K395" s="120"/>
      <c r="L395" s="120"/>
      <c r="M395" s="120"/>
      <c r="N395" s="120"/>
    </row>
    <row r="396" spans="2:14">
      <c r="B396" s="119"/>
      <c r="C396" s="119"/>
      <c r="D396" s="119"/>
      <c r="E396" s="119"/>
      <c r="F396" s="119"/>
      <c r="G396" s="119"/>
      <c r="H396" s="120"/>
      <c r="I396" s="120"/>
      <c r="J396" s="120"/>
      <c r="K396" s="120"/>
      <c r="L396" s="120"/>
      <c r="M396" s="120"/>
      <c r="N396" s="120"/>
    </row>
    <row r="397" spans="2:14">
      <c r="B397" s="119"/>
      <c r="C397" s="119"/>
      <c r="D397" s="119"/>
      <c r="E397" s="119"/>
      <c r="F397" s="119"/>
      <c r="G397" s="119"/>
      <c r="H397" s="120"/>
      <c r="I397" s="120"/>
      <c r="J397" s="120"/>
      <c r="K397" s="120"/>
      <c r="L397" s="120"/>
      <c r="M397" s="120"/>
      <c r="N397" s="120"/>
    </row>
    <row r="398" spans="2:14">
      <c r="B398" s="119"/>
      <c r="C398" s="119"/>
      <c r="D398" s="119"/>
      <c r="E398" s="119"/>
      <c r="F398" s="119"/>
      <c r="G398" s="119"/>
      <c r="H398" s="120"/>
      <c r="I398" s="120"/>
      <c r="J398" s="120"/>
      <c r="K398" s="120"/>
      <c r="L398" s="120"/>
      <c r="M398" s="120"/>
      <c r="N398" s="120"/>
    </row>
    <row r="399" spans="2:14">
      <c r="B399" s="119"/>
      <c r="C399" s="119"/>
      <c r="D399" s="119"/>
      <c r="E399" s="119"/>
      <c r="F399" s="119"/>
      <c r="G399" s="119"/>
      <c r="H399" s="120"/>
      <c r="I399" s="120"/>
      <c r="J399" s="120"/>
      <c r="K399" s="120"/>
      <c r="L399" s="120"/>
      <c r="M399" s="120"/>
      <c r="N399" s="120"/>
    </row>
    <row r="400" spans="2:14">
      <c r="B400" s="119"/>
      <c r="C400" s="119"/>
      <c r="D400" s="119"/>
      <c r="E400" s="119"/>
      <c r="F400" s="119"/>
      <c r="G400" s="119"/>
      <c r="H400" s="120"/>
      <c r="I400" s="120"/>
      <c r="J400" s="120"/>
      <c r="K400" s="120"/>
      <c r="L400" s="120"/>
      <c r="M400" s="120"/>
      <c r="N400" s="120"/>
    </row>
    <row r="401" spans="2:14">
      <c r="B401" s="119"/>
      <c r="C401" s="119"/>
      <c r="D401" s="119"/>
      <c r="E401" s="119"/>
      <c r="F401" s="119"/>
      <c r="G401" s="119"/>
      <c r="H401" s="120"/>
      <c r="I401" s="120"/>
      <c r="J401" s="120"/>
      <c r="K401" s="120"/>
      <c r="L401" s="120"/>
      <c r="M401" s="120"/>
      <c r="N401" s="120"/>
    </row>
    <row r="402" spans="2:14">
      <c r="B402" s="119"/>
      <c r="C402" s="119"/>
      <c r="D402" s="119"/>
      <c r="E402" s="119"/>
      <c r="F402" s="119"/>
      <c r="G402" s="119"/>
      <c r="H402" s="120"/>
      <c r="I402" s="120"/>
      <c r="J402" s="120"/>
      <c r="K402" s="120"/>
      <c r="L402" s="120"/>
      <c r="M402" s="120"/>
      <c r="N402" s="120"/>
    </row>
    <row r="403" spans="2:14">
      <c r="B403" s="119"/>
      <c r="C403" s="119"/>
      <c r="D403" s="119"/>
      <c r="E403" s="119"/>
      <c r="F403" s="119"/>
      <c r="G403" s="119"/>
      <c r="H403" s="120"/>
      <c r="I403" s="120"/>
      <c r="J403" s="120"/>
      <c r="K403" s="120"/>
      <c r="L403" s="120"/>
      <c r="M403" s="120"/>
      <c r="N403" s="120"/>
    </row>
    <row r="404" spans="2:14">
      <c r="B404" s="119"/>
      <c r="C404" s="119"/>
      <c r="D404" s="119"/>
      <c r="E404" s="119"/>
      <c r="F404" s="119"/>
      <c r="G404" s="119"/>
      <c r="H404" s="120"/>
      <c r="I404" s="120"/>
      <c r="J404" s="120"/>
      <c r="K404" s="120"/>
      <c r="L404" s="120"/>
      <c r="M404" s="120"/>
      <c r="N404" s="120"/>
    </row>
    <row r="405" spans="2:14">
      <c r="B405" s="119"/>
      <c r="C405" s="119"/>
      <c r="D405" s="119"/>
      <c r="E405" s="119"/>
      <c r="F405" s="119"/>
      <c r="G405" s="119"/>
      <c r="H405" s="120"/>
      <c r="I405" s="120"/>
      <c r="J405" s="120"/>
      <c r="K405" s="120"/>
      <c r="L405" s="120"/>
      <c r="M405" s="120"/>
      <c r="N405" s="120"/>
    </row>
    <row r="406" spans="2:14">
      <c r="B406" s="119"/>
      <c r="C406" s="119"/>
      <c r="D406" s="119"/>
      <c r="E406" s="119"/>
      <c r="F406" s="119"/>
      <c r="G406" s="119"/>
      <c r="H406" s="120"/>
      <c r="I406" s="120"/>
      <c r="J406" s="120"/>
      <c r="K406" s="120"/>
      <c r="L406" s="120"/>
      <c r="M406" s="120"/>
      <c r="N406" s="120"/>
    </row>
    <row r="407" spans="2:14">
      <c r="B407" s="119"/>
      <c r="C407" s="119"/>
      <c r="D407" s="119"/>
      <c r="E407" s="119"/>
      <c r="F407" s="119"/>
      <c r="G407" s="119"/>
      <c r="H407" s="120"/>
      <c r="I407" s="120"/>
      <c r="J407" s="120"/>
      <c r="K407" s="120"/>
      <c r="L407" s="120"/>
      <c r="M407" s="120"/>
      <c r="N407" s="120"/>
    </row>
    <row r="408" spans="2:14">
      <c r="B408" s="119"/>
      <c r="C408" s="119"/>
      <c r="D408" s="119"/>
      <c r="E408" s="119"/>
      <c r="F408" s="119"/>
      <c r="G408" s="119"/>
      <c r="H408" s="120"/>
      <c r="I408" s="120"/>
      <c r="J408" s="120"/>
      <c r="K408" s="120"/>
      <c r="L408" s="120"/>
      <c r="M408" s="120"/>
      <c r="N408" s="120"/>
    </row>
    <row r="409" spans="2:14">
      <c r="B409" s="119"/>
      <c r="C409" s="119"/>
      <c r="D409" s="119"/>
      <c r="E409" s="119"/>
      <c r="F409" s="119"/>
      <c r="G409" s="119"/>
      <c r="H409" s="120"/>
      <c r="I409" s="120"/>
      <c r="J409" s="120"/>
      <c r="K409" s="120"/>
      <c r="L409" s="120"/>
      <c r="M409" s="120"/>
      <c r="N409" s="120"/>
    </row>
    <row r="410" spans="2:14">
      <c r="B410" s="119"/>
      <c r="C410" s="119"/>
      <c r="D410" s="119"/>
      <c r="E410" s="119"/>
      <c r="F410" s="119"/>
      <c r="G410" s="119"/>
      <c r="H410" s="120"/>
      <c r="I410" s="120"/>
      <c r="J410" s="120"/>
      <c r="K410" s="120"/>
      <c r="L410" s="120"/>
      <c r="M410" s="120"/>
      <c r="N410" s="120"/>
    </row>
    <row r="411" spans="2:14">
      <c r="B411" s="119"/>
      <c r="C411" s="119"/>
      <c r="D411" s="119"/>
      <c r="E411" s="119"/>
      <c r="F411" s="119"/>
      <c r="G411" s="119"/>
      <c r="H411" s="120"/>
      <c r="I411" s="120"/>
      <c r="J411" s="120"/>
      <c r="K411" s="120"/>
      <c r="L411" s="120"/>
      <c r="M411" s="120"/>
      <c r="N411" s="120"/>
    </row>
    <row r="412" spans="2:14">
      <c r="B412" s="119"/>
      <c r="C412" s="119"/>
      <c r="D412" s="119"/>
      <c r="E412" s="119"/>
      <c r="F412" s="119"/>
      <c r="G412" s="119"/>
      <c r="H412" s="120"/>
      <c r="I412" s="120"/>
      <c r="J412" s="120"/>
      <c r="K412" s="120"/>
      <c r="L412" s="120"/>
      <c r="M412" s="120"/>
      <c r="N412" s="120"/>
    </row>
    <row r="413" spans="2:14">
      <c r="B413" s="119"/>
      <c r="C413" s="119"/>
      <c r="D413" s="119"/>
      <c r="E413" s="119"/>
      <c r="F413" s="119"/>
      <c r="G413" s="119"/>
      <c r="H413" s="120"/>
      <c r="I413" s="120"/>
      <c r="J413" s="120"/>
      <c r="K413" s="120"/>
      <c r="L413" s="120"/>
      <c r="M413" s="120"/>
      <c r="N413" s="120"/>
    </row>
    <row r="414" spans="2:14">
      <c r="B414" s="119"/>
      <c r="C414" s="119"/>
      <c r="D414" s="119"/>
      <c r="E414" s="119"/>
      <c r="F414" s="119"/>
      <c r="G414" s="119"/>
      <c r="H414" s="120"/>
      <c r="I414" s="120"/>
      <c r="J414" s="120"/>
      <c r="K414" s="120"/>
      <c r="L414" s="120"/>
      <c r="M414" s="120"/>
      <c r="N414" s="120"/>
    </row>
    <row r="415" spans="2:14">
      <c r="B415" s="119"/>
      <c r="C415" s="119"/>
      <c r="D415" s="119"/>
      <c r="E415" s="119"/>
      <c r="F415" s="119"/>
      <c r="G415" s="119"/>
      <c r="H415" s="120"/>
      <c r="I415" s="120"/>
      <c r="J415" s="120"/>
      <c r="K415" s="120"/>
      <c r="L415" s="120"/>
      <c r="M415" s="120"/>
      <c r="N415" s="120"/>
    </row>
    <row r="416" spans="2:14">
      <c r="B416" s="119"/>
      <c r="C416" s="119"/>
      <c r="D416" s="119"/>
      <c r="E416" s="119"/>
      <c r="F416" s="119"/>
      <c r="G416" s="119"/>
      <c r="H416" s="120"/>
      <c r="I416" s="120"/>
      <c r="J416" s="120"/>
      <c r="K416" s="120"/>
      <c r="L416" s="120"/>
      <c r="M416" s="120"/>
      <c r="N416" s="120"/>
    </row>
    <row r="417" spans="2:14">
      <c r="B417" s="119"/>
      <c r="C417" s="119"/>
      <c r="D417" s="119"/>
      <c r="E417" s="119"/>
      <c r="F417" s="119"/>
      <c r="G417" s="119"/>
      <c r="H417" s="120"/>
      <c r="I417" s="120"/>
      <c r="J417" s="120"/>
      <c r="K417" s="120"/>
      <c r="L417" s="120"/>
      <c r="M417" s="120"/>
      <c r="N417" s="120"/>
    </row>
    <row r="418" spans="2:14">
      <c r="B418" s="119"/>
      <c r="C418" s="119"/>
      <c r="D418" s="119"/>
      <c r="E418" s="119"/>
      <c r="F418" s="119"/>
      <c r="G418" s="119"/>
      <c r="H418" s="120"/>
      <c r="I418" s="120"/>
      <c r="J418" s="120"/>
      <c r="K418" s="120"/>
      <c r="L418" s="120"/>
      <c r="M418" s="120"/>
      <c r="N418" s="120"/>
    </row>
    <row r="419" spans="2:14">
      <c r="B419" s="119"/>
      <c r="C419" s="119"/>
      <c r="D419" s="119"/>
      <c r="E419" s="119"/>
      <c r="F419" s="119"/>
      <c r="G419" s="119"/>
      <c r="H419" s="120"/>
      <c r="I419" s="120"/>
      <c r="J419" s="120"/>
      <c r="K419" s="120"/>
      <c r="L419" s="120"/>
      <c r="M419" s="120"/>
      <c r="N419" s="120"/>
    </row>
    <row r="420" spans="2:14">
      <c r="B420" s="119"/>
      <c r="C420" s="119"/>
      <c r="D420" s="119"/>
      <c r="E420" s="119"/>
      <c r="F420" s="119"/>
      <c r="G420" s="119"/>
      <c r="H420" s="120"/>
      <c r="I420" s="120"/>
      <c r="J420" s="120"/>
      <c r="K420" s="120"/>
      <c r="L420" s="120"/>
      <c r="M420" s="120"/>
      <c r="N420" s="120"/>
    </row>
    <row r="421" spans="2:14">
      <c r="B421" s="119"/>
      <c r="C421" s="119"/>
      <c r="D421" s="119"/>
      <c r="E421" s="119"/>
      <c r="F421" s="119"/>
      <c r="G421" s="119"/>
      <c r="H421" s="120"/>
      <c r="I421" s="120"/>
      <c r="J421" s="120"/>
      <c r="K421" s="120"/>
      <c r="L421" s="120"/>
      <c r="M421" s="120"/>
      <c r="N421" s="120"/>
    </row>
    <row r="422" spans="2:14">
      <c r="B422" s="119"/>
      <c r="C422" s="119"/>
      <c r="D422" s="119"/>
      <c r="E422" s="119"/>
      <c r="F422" s="119"/>
      <c r="G422" s="119"/>
      <c r="H422" s="120"/>
      <c r="I422" s="120"/>
      <c r="J422" s="120"/>
      <c r="K422" s="120"/>
      <c r="L422" s="120"/>
      <c r="M422" s="120"/>
      <c r="N422" s="120"/>
    </row>
    <row r="423" spans="2:14">
      <c r="B423" s="119"/>
      <c r="C423" s="119"/>
      <c r="D423" s="119"/>
      <c r="E423" s="119"/>
      <c r="F423" s="119"/>
      <c r="G423" s="119"/>
      <c r="H423" s="120"/>
      <c r="I423" s="120"/>
      <c r="J423" s="120"/>
      <c r="K423" s="120"/>
      <c r="L423" s="120"/>
      <c r="M423" s="120"/>
      <c r="N423" s="120"/>
    </row>
    <row r="424" spans="2:14">
      <c r="B424" s="119"/>
      <c r="C424" s="119"/>
      <c r="D424" s="119"/>
      <c r="E424" s="119"/>
      <c r="F424" s="119"/>
      <c r="G424" s="119"/>
      <c r="H424" s="120"/>
      <c r="I424" s="120"/>
      <c r="J424" s="120"/>
      <c r="K424" s="120"/>
      <c r="L424" s="120"/>
      <c r="M424" s="120"/>
      <c r="N424" s="120"/>
    </row>
    <row r="425" spans="2:14">
      <c r="B425" s="119"/>
      <c r="C425" s="119"/>
      <c r="D425" s="119"/>
      <c r="E425" s="119"/>
      <c r="F425" s="119"/>
      <c r="G425" s="119"/>
      <c r="H425" s="120"/>
      <c r="I425" s="120"/>
      <c r="J425" s="120"/>
      <c r="K425" s="120"/>
      <c r="L425" s="120"/>
      <c r="M425" s="120"/>
      <c r="N425" s="120"/>
    </row>
    <row r="426" spans="2:14">
      <c r="B426" s="119"/>
      <c r="C426" s="119"/>
      <c r="D426" s="119"/>
      <c r="E426" s="119"/>
      <c r="F426" s="119"/>
      <c r="G426" s="119"/>
      <c r="H426" s="120"/>
      <c r="I426" s="120"/>
      <c r="J426" s="120"/>
      <c r="K426" s="120"/>
      <c r="L426" s="120"/>
      <c r="M426" s="120"/>
      <c r="N426" s="120"/>
    </row>
    <row r="427" spans="2:14">
      <c r="B427" s="119"/>
      <c r="C427" s="119"/>
      <c r="D427" s="119"/>
      <c r="E427" s="119"/>
      <c r="F427" s="119"/>
      <c r="G427" s="119"/>
      <c r="H427" s="120"/>
      <c r="I427" s="120"/>
      <c r="J427" s="120"/>
      <c r="K427" s="120"/>
      <c r="L427" s="120"/>
      <c r="M427" s="120"/>
      <c r="N427" s="120"/>
    </row>
    <row r="428" spans="2:14">
      <c r="B428" s="119"/>
      <c r="C428" s="119"/>
      <c r="D428" s="119"/>
      <c r="E428" s="119"/>
      <c r="F428" s="119"/>
      <c r="G428" s="119"/>
      <c r="H428" s="120"/>
      <c r="I428" s="120"/>
      <c r="J428" s="120"/>
      <c r="K428" s="120"/>
      <c r="L428" s="120"/>
      <c r="M428" s="120"/>
      <c r="N428" s="120"/>
    </row>
    <row r="429" spans="2:14">
      <c r="B429" s="119"/>
      <c r="C429" s="119"/>
      <c r="D429" s="119"/>
      <c r="E429" s="119"/>
      <c r="F429" s="119"/>
      <c r="G429" s="119"/>
      <c r="H429" s="120"/>
      <c r="I429" s="120"/>
      <c r="J429" s="120"/>
      <c r="K429" s="120"/>
      <c r="L429" s="120"/>
      <c r="M429" s="120"/>
      <c r="N429" s="120"/>
    </row>
    <row r="430" spans="2:14">
      <c r="B430" s="119"/>
      <c r="C430" s="119"/>
      <c r="D430" s="119"/>
      <c r="E430" s="119"/>
      <c r="F430" s="119"/>
      <c r="G430" s="119"/>
      <c r="H430" s="120"/>
      <c r="I430" s="120"/>
      <c r="J430" s="120"/>
      <c r="K430" s="120"/>
      <c r="L430" s="120"/>
      <c r="M430" s="120"/>
      <c r="N430" s="120"/>
    </row>
    <row r="431" spans="2:14">
      <c r="B431" s="119"/>
      <c r="C431" s="119"/>
      <c r="D431" s="119"/>
      <c r="E431" s="119"/>
      <c r="F431" s="119"/>
      <c r="G431" s="119"/>
      <c r="H431" s="120"/>
      <c r="I431" s="120"/>
      <c r="J431" s="120"/>
      <c r="K431" s="120"/>
      <c r="L431" s="120"/>
      <c r="M431" s="120"/>
      <c r="N431" s="120"/>
    </row>
    <row r="432" spans="2:14">
      <c r="B432" s="119"/>
      <c r="C432" s="119"/>
      <c r="D432" s="119"/>
      <c r="E432" s="119"/>
      <c r="F432" s="119"/>
      <c r="G432" s="119"/>
      <c r="H432" s="120"/>
      <c r="I432" s="120"/>
      <c r="J432" s="120"/>
      <c r="K432" s="120"/>
      <c r="L432" s="120"/>
      <c r="M432" s="120"/>
      <c r="N432" s="120"/>
    </row>
    <row r="433" spans="2:14">
      <c r="B433" s="119"/>
      <c r="C433" s="119"/>
      <c r="D433" s="119"/>
      <c r="E433" s="119"/>
      <c r="F433" s="119"/>
      <c r="G433" s="119"/>
      <c r="H433" s="120"/>
      <c r="I433" s="120"/>
      <c r="J433" s="120"/>
      <c r="K433" s="120"/>
      <c r="L433" s="120"/>
      <c r="M433" s="120"/>
      <c r="N433" s="120"/>
    </row>
    <row r="434" spans="2:14">
      <c r="B434" s="119"/>
      <c r="C434" s="119"/>
      <c r="D434" s="119"/>
      <c r="E434" s="119"/>
      <c r="F434" s="119"/>
      <c r="G434" s="119"/>
      <c r="H434" s="120"/>
      <c r="I434" s="120"/>
      <c r="J434" s="120"/>
      <c r="K434" s="120"/>
      <c r="L434" s="120"/>
      <c r="M434" s="120"/>
      <c r="N434" s="120"/>
    </row>
    <row r="435" spans="2:14">
      <c r="B435" s="119"/>
      <c r="C435" s="119"/>
      <c r="D435" s="119"/>
      <c r="E435" s="119"/>
      <c r="F435" s="119"/>
      <c r="G435" s="119"/>
      <c r="H435" s="120"/>
      <c r="I435" s="120"/>
      <c r="J435" s="120"/>
      <c r="K435" s="120"/>
      <c r="L435" s="120"/>
      <c r="M435" s="120"/>
      <c r="N435" s="120"/>
    </row>
    <row r="436" spans="2:14">
      <c r="B436" s="119"/>
      <c r="C436" s="119"/>
      <c r="D436" s="119"/>
      <c r="E436" s="119"/>
      <c r="F436" s="119"/>
      <c r="G436" s="119"/>
      <c r="H436" s="120"/>
      <c r="I436" s="120"/>
      <c r="J436" s="120"/>
      <c r="K436" s="120"/>
      <c r="L436" s="120"/>
      <c r="M436" s="120"/>
      <c r="N436" s="120"/>
    </row>
    <row r="437" spans="2:14">
      <c r="B437" s="119"/>
      <c r="C437" s="119"/>
      <c r="D437" s="119"/>
      <c r="E437" s="119"/>
      <c r="F437" s="119"/>
      <c r="G437" s="119"/>
      <c r="H437" s="120"/>
      <c r="I437" s="120"/>
      <c r="J437" s="120"/>
      <c r="K437" s="120"/>
      <c r="L437" s="120"/>
      <c r="M437" s="120"/>
      <c r="N437" s="120"/>
    </row>
    <row r="438" spans="2:14">
      <c r="B438" s="119"/>
      <c r="C438" s="119"/>
      <c r="D438" s="119"/>
      <c r="E438" s="119"/>
      <c r="F438" s="119"/>
      <c r="G438" s="119"/>
      <c r="H438" s="120"/>
      <c r="I438" s="120"/>
      <c r="J438" s="120"/>
      <c r="K438" s="120"/>
      <c r="L438" s="120"/>
      <c r="M438" s="120"/>
      <c r="N438" s="120"/>
    </row>
    <row r="439" spans="2:14">
      <c r="B439" s="119"/>
      <c r="C439" s="119"/>
      <c r="D439" s="119"/>
      <c r="E439" s="119"/>
      <c r="F439" s="119"/>
      <c r="G439" s="119"/>
      <c r="H439" s="120"/>
      <c r="I439" s="120"/>
      <c r="J439" s="120"/>
      <c r="K439" s="120"/>
      <c r="L439" s="120"/>
      <c r="M439" s="120"/>
      <c r="N439" s="120"/>
    </row>
    <row r="440" spans="2:14">
      <c r="B440" s="119"/>
      <c r="C440" s="119"/>
      <c r="D440" s="119"/>
      <c r="E440" s="119"/>
      <c r="F440" s="119"/>
      <c r="G440" s="119"/>
      <c r="H440" s="120"/>
      <c r="I440" s="120"/>
      <c r="J440" s="120"/>
      <c r="K440" s="120"/>
      <c r="L440" s="120"/>
      <c r="M440" s="120"/>
      <c r="N440" s="120"/>
    </row>
    <row r="441" spans="2:14">
      <c r="B441" s="119"/>
      <c r="C441" s="119"/>
      <c r="D441" s="119"/>
      <c r="E441" s="119"/>
      <c r="F441" s="119"/>
      <c r="G441" s="119"/>
      <c r="H441" s="120"/>
      <c r="I441" s="120"/>
      <c r="J441" s="120"/>
      <c r="K441" s="120"/>
      <c r="L441" s="120"/>
      <c r="M441" s="120"/>
      <c r="N441" s="120"/>
    </row>
    <row r="442" spans="2:14">
      <c r="B442" s="119"/>
      <c r="C442" s="119"/>
      <c r="D442" s="119"/>
      <c r="E442" s="119"/>
      <c r="F442" s="119"/>
      <c r="G442" s="119"/>
      <c r="H442" s="120"/>
      <c r="I442" s="120"/>
      <c r="J442" s="120"/>
      <c r="K442" s="120"/>
      <c r="L442" s="120"/>
      <c r="M442" s="120"/>
      <c r="N442" s="120"/>
    </row>
    <row r="443" spans="2:14">
      <c r="B443" s="119"/>
      <c r="C443" s="119"/>
      <c r="D443" s="119"/>
      <c r="E443" s="119"/>
      <c r="F443" s="119"/>
      <c r="G443" s="119"/>
      <c r="H443" s="120"/>
      <c r="I443" s="120"/>
      <c r="J443" s="120"/>
      <c r="K443" s="120"/>
      <c r="L443" s="120"/>
      <c r="M443" s="120"/>
      <c r="N443" s="120"/>
    </row>
    <row r="444" spans="2:14">
      <c r="B444" s="119"/>
      <c r="C444" s="119"/>
      <c r="D444" s="119"/>
      <c r="E444" s="119"/>
      <c r="F444" s="119"/>
      <c r="G444" s="119"/>
      <c r="H444" s="120"/>
      <c r="I444" s="120"/>
      <c r="J444" s="120"/>
      <c r="K444" s="120"/>
      <c r="L444" s="120"/>
      <c r="M444" s="120"/>
      <c r="N444" s="120"/>
    </row>
    <row r="445" spans="2:14">
      <c r="B445" s="119"/>
      <c r="C445" s="119"/>
      <c r="D445" s="119"/>
      <c r="E445" s="119"/>
      <c r="F445" s="119"/>
      <c r="G445" s="119"/>
      <c r="H445" s="120"/>
      <c r="I445" s="120"/>
      <c r="J445" s="120"/>
      <c r="K445" s="120"/>
      <c r="L445" s="120"/>
      <c r="M445" s="120"/>
      <c r="N445" s="120"/>
    </row>
    <row r="446" spans="2:14">
      <c r="B446" s="119"/>
      <c r="C446" s="119"/>
      <c r="D446" s="119"/>
      <c r="E446" s="119"/>
      <c r="F446" s="119"/>
      <c r="G446" s="119"/>
      <c r="H446" s="120"/>
      <c r="I446" s="120"/>
      <c r="J446" s="120"/>
      <c r="K446" s="120"/>
      <c r="L446" s="120"/>
      <c r="M446" s="120"/>
      <c r="N446" s="120"/>
    </row>
    <row r="447" spans="2:14">
      <c r="B447" s="119"/>
      <c r="C447" s="119"/>
      <c r="D447" s="119"/>
      <c r="E447" s="119"/>
      <c r="F447" s="119"/>
      <c r="G447" s="119"/>
      <c r="H447" s="120"/>
      <c r="I447" s="120"/>
      <c r="J447" s="120"/>
      <c r="K447" s="120"/>
      <c r="L447" s="120"/>
      <c r="M447" s="120"/>
      <c r="N447" s="120"/>
    </row>
    <row r="448" spans="2:14">
      <c r="B448" s="119"/>
      <c r="C448" s="119"/>
      <c r="D448" s="119"/>
      <c r="E448" s="119"/>
      <c r="F448" s="119"/>
      <c r="G448" s="119"/>
      <c r="H448" s="120"/>
      <c r="I448" s="120"/>
      <c r="J448" s="120"/>
      <c r="K448" s="120"/>
      <c r="L448" s="120"/>
      <c r="M448" s="120"/>
      <c r="N448" s="120"/>
    </row>
    <row r="449" spans="2:14">
      <c r="B449" s="119"/>
      <c r="C449" s="119"/>
      <c r="D449" s="119"/>
      <c r="E449" s="119"/>
      <c r="F449" s="119"/>
      <c r="G449" s="119"/>
      <c r="H449" s="120"/>
      <c r="I449" s="120"/>
      <c r="J449" s="120"/>
      <c r="K449" s="120"/>
      <c r="L449" s="120"/>
      <c r="M449" s="120"/>
      <c r="N449" s="120"/>
    </row>
    <row r="450" spans="2:14">
      <c r="B450" s="119"/>
      <c r="C450" s="119"/>
      <c r="D450" s="119"/>
      <c r="E450" s="119"/>
      <c r="F450" s="119"/>
      <c r="G450" s="119"/>
      <c r="H450" s="120"/>
      <c r="I450" s="120"/>
      <c r="J450" s="120"/>
      <c r="K450" s="120"/>
      <c r="L450" s="120"/>
      <c r="M450" s="120"/>
      <c r="N450" s="120"/>
    </row>
    <row r="451" spans="2:14">
      <c r="B451" s="119"/>
      <c r="C451" s="119"/>
      <c r="D451" s="119"/>
      <c r="E451" s="119"/>
      <c r="F451" s="119"/>
      <c r="G451" s="119"/>
      <c r="H451" s="120"/>
      <c r="I451" s="120"/>
      <c r="J451" s="120"/>
      <c r="K451" s="120"/>
      <c r="L451" s="120"/>
      <c r="M451" s="120"/>
      <c r="N451" s="120"/>
    </row>
    <row r="452" spans="2:14">
      <c r="B452" s="119"/>
      <c r="C452" s="119"/>
      <c r="D452" s="119"/>
      <c r="E452" s="119"/>
      <c r="F452" s="119"/>
      <c r="G452" s="119"/>
      <c r="H452" s="120"/>
      <c r="I452" s="120"/>
      <c r="J452" s="120"/>
      <c r="K452" s="120"/>
      <c r="L452" s="120"/>
      <c r="M452" s="120"/>
      <c r="N452" s="120"/>
    </row>
    <row r="453" spans="2:14">
      <c r="B453" s="119"/>
      <c r="C453" s="119"/>
      <c r="D453" s="119"/>
      <c r="E453" s="119"/>
      <c r="F453" s="119"/>
      <c r="G453" s="119"/>
      <c r="H453" s="120"/>
      <c r="I453" s="120"/>
      <c r="J453" s="120"/>
      <c r="K453" s="120"/>
      <c r="L453" s="120"/>
      <c r="M453" s="120"/>
      <c r="N453" s="120"/>
    </row>
    <row r="454" spans="2:14">
      <c r="B454" s="119"/>
      <c r="C454" s="119"/>
      <c r="D454" s="119"/>
      <c r="E454" s="119"/>
      <c r="F454" s="119"/>
      <c r="G454" s="119"/>
      <c r="H454" s="120"/>
      <c r="I454" s="120"/>
      <c r="J454" s="120"/>
      <c r="K454" s="120"/>
      <c r="L454" s="120"/>
      <c r="M454" s="120"/>
      <c r="N454" s="120"/>
    </row>
    <row r="455" spans="2:14">
      <c r="B455" s="119"/>
      <c r="C455" s="119"/>
      <c r="D455" s="119"/>
      <c r="E455" s="119"/>
      <c r="F455" s="119"/>
      <c r="G455" s="119"/>
      <c r="H455" s="120"/>
      <c r="I455" s="120"/>
      <c r="J455" s="120"/>
      <c r="K455" s="120"/>
      <c r="L455" s="120"/>
      <c r="M455" s="120"/>
      <c r="N455" s="120"/>
    </row>
    <row r="456" spans="2:14">
      <c r="B456" s="119"/>
      <c r="C456" s="119"/>
      <c r="D456" s="119"/>
      <c r="E456" s="119"/>
      <c r="F456" s="119"/>
      <c r="G456" s="119"/>
      <c r="H456" s="120"/>
      <c r="I456" s="120"/>
      <c r="J456" s="120"/>
      <c r="K456" s="120"/>
      <c r="L456" s="120"/>
      <c r="M456" s="120"/>
      <c r="N456" s="120"/>
    </row>
    <row r="457" spans="2:14">
      <c r="B457" s="119"/>
      <c r="C457" s="119"/>
      <c r="D457" s="119"/>
      <c r="E457" s="119"/>
      <c r="F457" s="119"/>
      <c r="G457" s="119"/>
      <c r="H457" s="120"/>
      <c r="I457" s="120"/>
      <c r="J457" s="120"/>
      <c r="K457" s="120"/>
      <c r="L457" s="120"/>
      <c r="M457" s="120"/>
      <c r="N457" s="120"/>
    </row>
    <row r="458" spans="2:14">
      <c r="B458" s="119"/>
      <c r="C458" s="119"/>
      <c r="D458" s="119"/>
      <c r="E458" s="119"/>
      <c r="F458" s="119"/>
      <c r="G458" s="119"/>
      <c r="H458" s="120"/>
      <c r="I458" s="120"/>
      <c r="J458" s="120"/>
      <c r="K458" s="120"/>
      <c r="L458" s="120"/>
      <c r="M458" s="120"/>
      <c r="N458" s="120"/>
    </row>
    <row r="459" spans="2:14">
      <c r="B459" s="119"/>
      <c r="C459" s="119"/>
      <c r="D459" s="119"/>
      <c r="E459" s="119"/>
      <c r="F459" s="119"/>
      <c r="G459" s="119"/>
      <c r="H459" s="120"/>
      <c r="I459" s="120"/>
      <c r="J459" s="120"/>
      <c r="K459" s="120"/>
      <c r="L459" s="120"/>
      <c r="M459" s="120"/>
      <c r="N459" s="120"/>
    </row>
    <row r="460" spans="2:14">
      <c r="B460" s="119"/>
      <c r="C460" s="119"/>
      <c r="D460" s="119"/>
      <c r="E460" s="119"/>
      <c r="F460" s="119"/>
      <c r="G460" s="119"/>
      <c r="H460" s="120"/>
      <c r="I460" s="120"/>
      <c r="J460" s="120"/>
      <c r="K460" s="120"/>
      <c r="L460" s="120"/>
      <c r="M460" s="120"/>
      <c r="N460" s="120"/>
    </row>
    <row r="461" spans="2:14">
      <c r="B461" s="119"/>
      <c r="C461" s="119"/>
      <c r="D461" s="119"/>
      <c r="E461" s="119"/>
      <c r="F461" s="119"/>
      <c r="G461" s="119"/>
      <c r="H461" s="120"/>
      <c r="I461" s="120"/>
      <c r="J461" s="120"/>
      <c r="K461" s="120"/>
      <c r="L461" s="120"/>
      <c r="M461" s="120"/>
      <c r="N461" s="120"/>
    </row>
    <row r="462" spans="2:14">
      <c r="B462" s="119"/>
      <c r="C462" s="119"/>
      <c r="D462" s="119"/>
      <c r="E462" s="119"/>
      <c r="F462" s="119"/>
      <c r="G462" s="119"/>
      <c r="H462" s="120"/>
      <c r="I462" s="120"/>
      <c r="J462" s="120"/>
      <c r="K462" s="120"/>
      <c r="L462" s="120"/>
      <c r="M462" s="120"/>
      <c r="N462" s="120"/>
    </row>
    <row r="463" spans="2:14">
      <c r="B463" s="119"/>
      <c r="C463" s="119"/>
      <c r="D463" s="119"/>
      <c r="E463" s="119"/>
      <c r="F463" s="119"/>
      <c r="G463" s="119"/>
      <c r="H463" s="120"/>
      <c r="I463" s="120"/>
      <c r="J463" s="120"/>
      <c r="K463" s="120"/>
      <c r="L463" s="120"/>
      <c r="M463" s="120"/>
      <c r="N463" s="120"/>
    </row>
    <row r="464" spans="2:14">
      <c r="B464" s="119"/>
      <c r="C464" s="119"/>
      <c r="D464" s="119"/>
      <c r="E464" s="119"/>
      <c r="F464" s="119"/>
      <c r="G464" s="119"/>
      <c r="H464" s="120"/>
      <c r="I464" s="120"/>
      <c r="J464" s="120"/>
      <c r="K464" s="120"/>
      <c r="L464" s="120"/>
      <c r="M464" s="120"/>
      <c r="N464" s="120"/>
    </row>
    <row r="465" spans="2:14">
      <c r="B465" s="119"/>
      <c r="C465" s="119"/>
      <c r="D465" s="119"/>
      <c r="E465" s="119"/>
      <c r="F465" s="119"/>
      <c r="G465" s="119"/>
      <c r="H465" s="120"/>
      <c r="I465" s="120"/>
      <c r="J465" s="120"/>
      <c r="K465" s="120"/>
      <c r="L465" s="120"/>
      <c r="M465" s="120"/>
      <c r="N465" s="120"/>
    </row>
    <row r="466" spans="2:14">
      <c r="B466" s="119"/>
      <c r="C466" s="119"/>
      <c r="D466" s="119"/>
      <c r="E466" s="119"/>
      <c r="F466" s="119"/>
      <c r="G466" s="119"/>
      <c r="H466" s="120"/>
      <c r="I466" s="120"/>
      <c r="J466" s="120"/>
      <c r="K466" s="120"/>
      <c r="L466" s="120"/>
      <c r="M466" s="120"/>
      <c r="N466" s="120"/>
    </row>
    <row r="467" spans="2:14">
      <c r="B467" s="119"/>
      <c r="C467" s="119"/>
      <c r="D467" s="119"/>
      <c r="E467" s="119"/>
      <c r="F467" s="119"/>
      <c r="G467" s="119"/>
      <c r="H467" s="120"/>
      <c r="I467" s="120"/>
      <c r="J467" s="120"/>
      <c r="K467" s="120"/>
      <c r="L467" s="120"/>
      <c r="M467" s="120"/>
      <c r="N467" s="120"/>
    </row>
    <row r="468" spans="2:14">
      <c r="B468" s="119"/>
      <c r="C468" s="119"/>
      <c r="D468" s="119"/>
      <c r="E468" s="119"/>
      <c r="F468" s="119"/>
      <c r="G468" s="119"/>
      <c r="H468" s="120"/>
      <c r="I468" s="120"/>
      <c r="J468" s="120"/>
      <c r="K468" s="120"/>
      <c r="L468" s="120"/>
      <c r="M468" s="120"/>
      <c r="N468" s="120"/>
    </row>
    <row r="469" spans="2:14">
      <c r="B469" s="119"/>
      <c r="C469" s="119"/>
      <c r="D469" s="119"/>
      <c r="E469" s="119"/>
      <c r="F469" s="119"/>
      <c r="G469" s="119"/>
      <c r="H469" s="120"/>
      <c r="I469" s="120"/>
      <c r="J469" s="120"/>
      <c r="K469" s="120"/>
      <c r="L469" s="120"/>
      <c r="M469" s="120"/>
      <c r="N469" s="120"/>
    </row>
    <row r="470" spans="2:14">
      <c r="B470" s="119"/>
      <c r="C470" s="119"/>
      <c r="D470" s="119"/>
      <c r="E470" s="119"/>
      <c r="F470" s="119"/>
      <c r="G470" s="119"/>
      <c r="H470" s="120"/>
      <c r="I470" s="120"/>
      <c r="J470" s="120"/>
      <c r="K470" s="120"/>
      <c r="L470" s="120"/>
      <c r="M470" s="120"/>
      <c r="N470" s="120"/>
    </row>
    <row r="471" spans="2:14">
      <c r="B471" s="119"/>
      <c r="C471" s="119"/>
      <c r="D471" s="119"/>
      <c r="E471" s="119"/>
      <c r="F471" s="119"/>
      <c r="G471" s="119"/>
      <c r="H471" s="120"/>
      <c r="I471" s="120"/>
      <c r="J471" s="120"/>
      <c r="K471" s="120"/>
      <c r="L471" s="120"/>
      <c r="M471" s="120"/>
      <c r="N471" s="120"/>
    </row>
    <row r="472" spans="2:14">
      <c r="B472" s="119"/>
      <c r="C472" s="119"/>
      <c r="D472" s="119"/>
      <c r="E472" s="119"/>
      <c r="F472" s="119"/>
      <c r="G472" s="119"/>
      <c r="H472" s="120"/>
      <c r="I472" s="120"/>
      <c r="J472" s="120"/>
      <c r="K472" s="120"/>
      <c r="L472" s="120"/>
      <c r="M472" s="120"/>
      <c r="N472" s="120"/>
    </row>
    <row r="473" spans="2:14">
      <c r="B473" s="119"/>
      <c r="C473" s="119"/>
      <c r="D473" s="119"/>
      <c r="E473" s="119"/>
      <c r="F473" s="119"/>
      <c r="G473" s="119"/>
      <c r="H473" s="120"/>
      <c r="I473" s="120"/>
      <c r="J473" s="120"/>
      <c r="K473" s="120"/>
      <c r="L473" s="120"/>
      <c r="M473" s="120"/>
      <c r="N473" s="120"/>
    </row>
    <row r="474" spans="2:14">
      <c r="B474" s="119"/>
      <c r="C474" s="119"/>
      <c r="D474" s="119"/>
      <c r="E474" s="119"/>
      <c r="F474" s="119"/>
      <c r="G474" s="119"/>
      <c r="H474" s="120"/>
      <c r="I474" s="120"/>
      <c r="J474" s="120"/>
      <c r="K474" s="120"/>
      <c r="L474" s="120"/>
      <c r="M474" s="120"/>
      <c r="N474" s="120"/>
    </row>
    <row r="475" spans="2:14">
      <c r="B475" s="119"/>
      <c r="C475" s="119"/>
      <c r="D475" s="119"/>
      <c r="E475" s="119"/>
      <c r="F475" s="119"/>
      <c r="G475" s="119"/>
      <c r="H475" s="120"/>
      <c r="I475" s="120"/>
      <c r="J475" s="120"/>
      <c r="K475" s="120"/>
      <c r="L475" s="120"/>
      <c r="M475" s="120"/>
      <c r="N475" s="120"/>
    </row>
    <row r="476" spans="2:14">
      <c r="B476" s="119"/>
      <c r="C476" s="119"/>
      <c r="D476" s="119"/>
      <c r="E476" s="119"/>
      <c r="F476" s="119"/>
      <c r="G476" s="119"/>
      <c r="H476" s="120"/>
      <c r="I476" s="120"/>
      <c r="J476" s="120"/>
      <c r="K476" s="120"/>
      <c r="L476" s="120"/>
      <c r="M476" s="120"/>
      <c r="N476" s="120"/>
    </row>
    <row r="477" spans="2:14">
      <c r="B477" s="119"/>
      <c r="C477" s="119"/>
      <c r="D477" s="119"/>
      <c r="E477" s="119"/>
      <c r="F477" s="119"/>
      <c r="G477" s="119"/>
      <c r="H477" s="120"/>
      <c r="I477" s="120"/>
      <c r="J477" s="120"/>
      <c r="K477" s="120"/>
      <c r="L477" s="120"/>
      <c r="M477" s="120"/>
      <c r="N477" s="120"/>
    </row>
    <row r="478" spans="2:14">
      <c r="B478" s="119"/>
      <c r="C478" s="119"/>
      <c r="D478" s="119"/>
      <c r="E478" s="119"/>
      <c r="F478" s="119"/>
      <c r="G478" s="119"/>
      <c r="H478" s="120"/>
      <c r="I478" s="120"/>
      <c r="J478" s="120"/>
      <c r="K478" s="120"/>
      <c r="L478" s="120"/>
      <c r="M478" s="120"/>
      <c r="N478" s="120"/>
    </row>
    <row r="479" spans="2:14">
      <c r="B479" s="119"/>
      <c r="C479" s="119"/>
      <c r="D479" s="119"/>
      <c r="E479" s="119"/>
      <c r="F479" s="119"/>
      <c r="G479" s="119"/>
      <c r="H479" s="120"/>
      <c r="I479" s="120"/>
      <c r="J479" s="120"/>
      <c r="K479" s="120"/>
      <c r="L479" s="120"/>
      <c r="M479" s="120"/>
      <c r="N479" s="120"/>
    </row>
    <row r="480" spans="2:14">
      <c r="B480" s="119"/>
      <c r="C480" s="119"/>
      <c r="D480" s="119"/>
      <c r="E480" s="119"/>
      <c r="F480" s="119"/>
      <c r="G480" s="119"/>
      <c r="H480" s="120"/>
      <c r="I480" s="120"/>
      <c r="J480" s="120"/>
      <c r="K480" s="120"/>
      <c r="L480" s="120"/>
      <c r="M480" s="120"/>
      <c r="N480" s="120"/>
    </row>
    <row r="481" spans="2:14">
      <c r="B481" s="119"/>
      <c r="C481" s="119"/>
      <c r="D481" s="119"/>
      <c r="E481" s="119"/>
      <c r="F481" s="119"/>
      <c r="G481" s="119"/>
      <c r="H481" s="120"/>
      <c r="I481" s="120"/>
      <c r="J481" s="120"/>
      <c r="K481" s="120"/>
      <c r="L481" s="120"/>
      <c r="M481" s="120"/>
      <c r="N481" s="120"/>
    </row>
    <row r="482" spans="2:14">
      <c r="B482" s="119"/>
      <c r="C482" s="119"/>
      <c r="D482" s="119"/>
      <c r="E482" s="119"/>
      <c r="F482" s="119"/>
      <c r="G482" s="119"/>
      <c r="H482" s="120"/>
      <c r="I482" s="120"/>
      <c r="J482" s="120"/>
      <c r="K482" s="120"/>
      <c r="L482" s="120"/>
      <c r="M482" s="120"/>
      <c r="N482" s="120"/>
    </row>
    <row r="483" spans="2:14">
      <c r="B483" s="119"/>
      <c r="C483" s="119"/>
      <c r="D483" s="119"/>
      <c r="E483" s="119"/>
      <c r="F483" s="119"/>
      <c r="G483" s="119"/>
      <c r="H483" s="120"/>
      <c r="I483" s="120"/>
      <c r="J483" s="120"/>
      <c r="K483" s="120"/>
      <c r="L483" s="120"/>
      <c r="M483" s="120"/>
      <c r="N483" s="120"/>
    </row>
    <row r="484" spans="2:14">
      <c r="B484" s="119"/>
      <c r="C484" s="119"/>
      <c r="D484" s="119"/>
      <c r="E484" s="119"/>
      <c r="F484" s="119"/>
      <c r="G484" s="119"/>
      <c r="H484" s="120"/>
      <c r="I484" s="120"/>
      <c r="J484" s="120"/>
      <c r="K484" s="120"/>
      <c r="L484" s="120"/>
      <c r="M484" s="120"/>
      <c r="N484" s="120"/>
    </row>
    <row r="485" spans="2:14">
      <c r="B485" s="119"/>
      <c r="C485" s="119"/>
      <c r="D485" s="119"/>
      <c r="E485" s="119"/>
      <c r="F485" s="119"/>
      <c r="G485" s="119"/>
      <c r="H485" s="120"/>
      <c r="I485" s="120"/>
      <c r="J485" s="120"/>
      <c r="K485" s="120"/>
      <c r="L485" s="120"/>
      <c r="M485" s="120"/>
      <c r="N485" s="120"/>
    </row>
    <row r="486" spans="2:14">
      <c r="B486" s="119"/>
      <c r="C486" s="119"/>
      <c r="D486" s="119"/>
      <c r="E486" s="119"/>
      <c r="F486" s="119"/>
      <c r="G486" s="119"/>
      <c r="H486" s="120"/>
      <c r="I486" s="120"/>
      <c r="J486" s="120"/>
      <c r="K486" s="120"/>
      <c r="L486" s="120"/>
      <c r="M486" s="120"/>
      <c r="N486" s="120"/>
    </row>
    <row r="487" spans="2:14">
      <c r="B487" s="119"/>
      <c r="C487" s="119"/>
      <c r="D487" s="119"/>
      <c r="E487" s="119"/>
      <c r="F487" s="119"/>
      <c r="G487" s="119"/>
      <c r="H487" s="120"/>
      <c r="I487" s="120"/>
      <c r="J487" s="120"/>
      <c r="K487" s="120"/>
      <c r="L487" s="120"/>
      <c r="M487" s="120"/>
      <c r="N487" s="120"/>
    </row>
    <row r="488" spans="2:14">
      <c r="B488" s="119"/>
      <c r="C488" s="119"/>
      <c r="D488" s="119"/>
      <c r="E488" s="119"/>
      <c r="F488" s="119"/>
      <c r="G488" s="119"/>
      <c r="H488" s="120"/>
      <c r="I488" s="120"/>
      <c r="J488" s="120"/>
      <c r="K488" s="120"/>
      <c r="L488" s="120"/>
      <c r="M488" s="120"/>
      <c r="N488" s="120"/>
    </row>
    <row r="489" spans="2:14">
      <c r="B489" s="119"/>
      <c r="C489" s="119"/>
      <c r="D489" s="119"/>
      <c r="E489" s="119"/>
      <c r="F489" s="119"/>
      <c r="G489" s="119"/>
      <c r="H489" s="120"/>
      <c r="I489" s="120"/>
      <c r="J489" s="120"/>
      <c r="K489" s="120"/>
      <c r="L489" s="120"/>
      <c r="M489" s="120"/>
      <c r="N489" s="120"/>
    </row>
    <row r="490" spans="2:14">
      <c r="B490" s="119"/>
      <c r="C490" s="119"/>
      <c r="D490" s="119"/>
      <c r="E490" s="119"/>
      <c r="F490" s="119"/>
      <c r="G490" s="119"/>
      <c r="H490" s="120"/>
      <c r="I490" s="120"/>
      <c r="J490" s="120"/>
      <c r="K490" s="120"/>
      <c r="L490" s="120"/>
      <c r="M490" s="120"/>
      <c r="N490" s="120"/>
    </row>
    <row r="491" spans="2:14">
      <c r="B491" s="119"/>
      <c r="C491" s="119"/>
      <c r="D491" s="119"/>
      <c r="E491" s="119"/>
      <c r="F491" s="119"/>
      <c r="G491" s="119"/>
      <c r="H491" s="120"/>
      <c r="I491" s="120"/>
      <c r="J491" s="120"/>
      <c r="K491" s="120"/>
      <c r="L491" s="120"/>
      <c r="M491" s="120"/>
      <c r="N491" s="120"/>
    </row>
    <row r="492" spans="2:14">
      <c r="B492" s="119"/>
      <c r="C492" s="119"/>
      <c r="D492" s="119"/>
      <c r="E492" s="119"/>
      <c r="F492" s="119"/>
      <c r="G492" s="119"/>
      <c r="H492" s="120"/>
      <c r="I492" s="120"/>
      <c r="J492" s="120"/>
      <c r="K492" s="120"/>
      <c r="L492" s="120"/>
      <c r="M492" s="120"/>
      <c r="N492" s="120"/>
    </row>
    <row r="493" spans="2:14">
      <c r="B493" s="119"/>
      <c r="C493" s="119"/>
      <c r="D493" s="119"/>
      <c r="E493" s="119"/>
      <c r="F493" s="119"/>
      <c r="G493" s="119"/>
      <c r="H493" s="120"/>
      <c r="I493" s="120"/>
      <c r="J493" s="120"/>
      <c r="K493" s="120"/>
      <c r="L493" s="120"/>
      <c r="M493" s="120"/>
      <c r="N493" s="120"/>
    </row>
    <row r="494" spans="2:14">
      <c r="B494" s="119"/>
      <c r="C494" s="119"/>
      <c r="D494" s="119"/>
      <c r="E494" s="119"/>
      <c r="F494" s="119"/>
      <c r="G494" s="119"/>
      <c r="H494" s="120"/>
      <c r="I494" s="120"/>
      <c r="J494" s="120"/>
      <c r="K494" s="120"/>
      <c r="L494" s="120"/>
      <c r="M494" s="120"/>
      <c r="N494" s="120"/>
    </row>
    <row r="495" spans="2:14">
      <c r="B495" s="119"/>
      <c r="C495" s="119"/>
      <c r="D495" s="119"/>
      <c r="E495" s="119"/>
      <c r="F495" s="119"/>
      <c r="G495" s="119"/>
      <c r="H495" s="120"/>
      <c r="I495" s="120"/>
      <c r="J495" s="120"/>
      <c r="K495" s="120"/>
      <c r="L495" s="120"/>
      <c r="M495" s="120"/>
      <c r="N495" s="120"/>
    </row>
    <row r="496" spans="2:14">
      <c r="B496" s="119"/>
      <c r="C496" s="119"/>
      <c r="D496" s="119"/>
      <c r="E496" s="119"/>
      <c r="F496" s="119"/>
      <c r="G496" s="119"/>
      <c r="H496" s="120"/>
      <c r="I496" s="120"/>
      <c r="J496" s="120"/>
      <c r="K496" s="120"/>
      <c r="L496" s="120"/>
      <c r="M496" s="120"/>
      <c r="N496" s="120"/>
    </row>
    <row r="497" spans="2:14">
      <c r="B497" s="119"/>
      <c r="C497" s="119"/>
      <c r="D497" s="119"/>
      <c r="E497" s="119"/>
      <c r="F497" s="119"/>
      <c r="G497" s="119"/>
      <c r="H497" s="120"/>
      <c r="I497" s="120"/>
      <c r="J497" s="120"/>
      <c r="K497" s="120"/>
      <c r="L497" s="120"/>
      <c r="M497" s="120"/>
      <c r="N497" s="120"/>
    </row>
    <row r="498" spans="2:14">
      <c r="B498" s="119"/>
      <c r="C498" s="119"/>
      <c r="D498" s="119"/>
      <c r="E498" s="119"/>
      <c r="F498" s="119"/>
      <c r="G498" s="119"/>
      <c r="H498" s="120"/>
      <c r="I498" s="120"/>
      <c r="J498" s="120"/>
      <c r="K498" s="120"/>
      <c r="L498" s="120"/>
      <c r="M498" s="120"/>
      <c r="N498" s="120"/>
    </row>
    <row r="499" spans="2:14">
      <c r="B499" s="119"/>
      <c r="C499" s="119"/>
      <c r="D499" s="119"/>
      <c r="E499" s="119"/>
      <c r="F499" s="119"/>
      <c r="G499" s="119"/>
      <c r="H499" s="120"/>
      <c r="I499" s="120"/>
      <c r="J499" s="120"/>
      <c r="K499" s="120"/>
      <c r="L499" s="120"/>
      <c r="M499" s="120"/>
      <c r="N499" s="120"/>
    </row>
    <row r="500" spans="2:14">
      <c r="B500" s="119"/>
      <c r="C500" s="119"/>
      <c r="D500" s="119"/>
      <c r="E500" s="119"/>
      <c r="F500" s="119"/>
      <c r="G500" s="119"/>
      <c r="H500" s="120"/>
      <c r="I500" s="120"/>
      <c r="J500" s="120"/>
      <c r="K500" s="120"/>
      <c r="L500" s="120"/>
      <c r="M500" s="120"/>
      <c r="N500" s="120"/>
    </row>
    <row r="501" spans="2:14">
      <c r="B501" s="119"/>
      <c r="C501" s="119"/>
      <c r="D501" s="119"/>
      <c r="E501" s="119"/>
      <c r="F501" s="119"/>
      <c r="G501" s="119"/>
      <c r="H501" s="120"/>
      <c r="I501" s="120"/>
      <c r="J501" s="120"/>
      <c r="K501" s="120"/>
      <c r="L501" s="120"/>
      <c r="M501" s="120"/>
      <c r="N501" s="120"/>
    </row>
    <row r="502" spans="2:14">
      <c r="B502" s="119"/>
      <c r="C502" s="119"/>
      <c r="D502" s="119"/>
      <c r="E502" s="119"/>
      <c r="F502" s="119"/>
      <c r="G502" s="119"/>
      <c r="H502" s="120"/>
      <c r="I502" s="120"/>
      <c r="J502" s="120"/>
      <c r="K502" s="120"/>
      <c r="L502" s="120"/>
      <c r="M502" s="120"/>
      <c r="N502" s="120"/>
    </row>
    <row r="503" spans="2:14">
      <c r="B503" s="119"/>
      <c r="C503" s="119"/>
      <c r="D503" s="119"/>
      <c r="E503" s="119"/>
      <c r="F503" s="119"/>
      <c r="G503" s="119"/>
      <c r="H503" s="120"/>
      <c r="I503" s="120"/>
      <c r="J503" s="120"/>
      <c r="K503" s="120"/>
      <c r="L503" s="120"/>
      <c r="M503" s="120"/>
      <c r="N503" s="120"/>
    </row>
    <row r="504" spans="2:14">
      <c r="B504" s="119"/>
      <c r="C504" s="119"/>
      <c r="D504" s="119"/>
      <c r="E504" s="119"/>
      <c r="F504" s="119"/>
      <c r="G504" s="119"/>
      <c r="H504" s="120"/>
      <c r="I504" s="120"/>
      <c r="J504" s="120"/>
      <c r="K504" s="120"/>
      <c r="L504" s="120"/>
      <c r="M504" s="120"/>
      <c r="N504" s="120"/>
    </row>
    <row r="505" spans="2:14">
      <c r="B505" s="119"/>
      <c r="C505" s="119"/>
      <c r="D505" s="119"/>
      <c r="E505" s="119"/>
      <c r="F505" s="119"/>
      <c r="G505" s="119"/>
      <c r="H505" s="120"/>
      <c r="I505" s="120"/>
      <c r="J505" s="120"/>
      <c r="K505" s="120"/>
      <c r="L505" s="120"/>
      <c r="M505" s="120"/>
      <c r="N505" s="120"/>
    </row>
    <row r="506" spans="2:14">
      <c r="B506" s="119"/>
      <c r="C506" s="119"/>
      <c r="D506" s="119"/>
      <c r="E506" s="119"/>
      <c r="F506" s="119"/>
      <c r="G506" s="119"/>
      <c r="H506" s="120"/>
      <c r="I506" s="120"/>
      <c r="J506" s="120"/>
      <c r="K506" s="120"/>
      <c r="L506" s="120"/>
      <c r="M506" s="120"/>
      <c r="N506" s="120"/>
    </row>
    <row r="507" spans="2:14">
      <c r="B507" s="119"/>
      <c r="C507" s="119"/>
      <c r="D507" s="119"/>
      <c r="E507" s="119"/>
      <c r="F507" s="119"/>
      <c r="G507" s="119"/>
      <c r="H507" s="120"/>
      <c r="I507" s="120"/>
      <c r="J507" s="120"/>
      <c r="K507" s="120"/>
      <c r="L507" s="120"/>
      <c r="M507" s="120"/>
      <c r="N507" s="120"/>
    </row>
    <row r="508" spans="2:14">
      <c r="B508" s="119"/>
      <c r="C508" s="119"/>
      <c r="D508" s="119"/>
      <c r="E508" s="119"/>
      <c r="F508" s="119"/>
      <c r="G508" s="119"/>
      <c r="H508" s="120"/>
      <c r="I508" s="120"/>
      <c r="J508" s="120"/>
      <c r="K508" s="120"/>
      <c r="L508" s="120"/>
      <c r="M508" s="120"/>
      <c r="N508" s="120"/>
    </row>
    <row r="509" spans="2:14">
      <c r="B509" s="119"/>
      <c r="C509" s="119"/>
      <c r="D509" s="119"/>
      <c r="E509" s="119"/>
      <c r="F509" s="119"/>
      <c r="G509" s="119"/>
      <c r="H509" s="120"/>
      <c r="I509" s="120"/>
      <c r="J509" s="120"/>
      <c r="K509" s="120"/>
      <c r="L509" s="120"/>
      <c r="M509" s="120"/>
      <c r="N509" s="120"/>
    </row>
    <row r="510" spans="2:14">
      <c r="B510" s="119"/>
      <c r="C510" s="119"/>
      <c r="D510" s="119"/>
      <c r="E510" s="119"/>
      <c r="F510" s="119"/>
      <c r="G510" s="119"/>
      <c r="H510" s="120"/>
      <c r="I510" s="120"/>
      <c r="J510" s="120"/>
      <c r="K510" s="120"/>
      <c r="L510" s="120"/>
      <c r="M510" s="120"/>
      <c r="N510" s="120"/>
    </row>
    <row r="511" spans="2:14">
      <c r="B511" s="119"/>
      <c r="C511" s="119"/>
      <c r="D511" s="119"/>
      <c r="E511" s="119"/>
      <c r="F511" s="119"/>
      <c r="G511" s="119"/>
      <c r="H511" s="120"/>
      <c r="I511" s="120"/>
      <c r="J511" s="120"/>
      <c r="K511" s="120"/>
      <c r="L511" s="120"/>
      <c r="M511" s="120"/>
      <c r="N511" s="120"/>
    </row>
    <row r="512" spans="2:14">
      <c r="B512" s="119"/>
      <c r="C512" s="119"/>
      <c r="D512" s="119"/>
      <c r="E512" s="119"/>
      <c r="F512" s="119"/>
      <c r="G512" s="119"/>
      <c r="H512" s="120"/>
      <c r="I512" s="120"/>
      <c r="J512" s="120"/>
      <c r="K512" s="120"/>
      <c r="L512" s="120"/>
      <c r="M512" s="120"/>
      <c r="N512" s="120"/>
    </row>
    <row r="513" spans="2:14">
      <c r="B513" s="119"/>
      <c r="C513" s="119"/>
      <c r="D513" s="119"/>
      <c r="E513" s="119"/>
      <c r="F513" s="119"/>
      <c r="G513" s="119"/>
      <c r="H513" s="120"/>
      <c r="I513" s="120"/>
      <c r="J513" s="120"/>
      <c r="K513" s="120"/>
      <c r="L513" s="120"/>
      <c r="M513" s="120"/>
      <c r="N513" s="120"/>
    </row>
    <row r="514" spans="2:14">
      <c r="B514" s="119"/>
      <c r="C514" s="119"/>
      <c r="D514" s="119"/>
      <c r="E514" s="119"/>
      <c r="F514" s="119"/>
      <c r="G514" s="119"/>
      <c r="H514" s="120"/>
      <c r="I514" s="120"/>
      <c r="J514" s="120"/>
      <c r="K514" s="120"/>
      <c r="L514" s="120"/>
      <c r="M514" s="120"/>
      <c r="N514" s="120"/>
    </row>
    <row r="515" spans="2:14">
      <c r="B515" s="119"/>
      <c r="C515" s="119"/>
      <c r="D515" s="119"/>
      <c r="E515" s="119"/>
      <c r="F515" s="119"/>
      <c r="G515" s="119"/>
      <c r="H515" s="120"/>
      <c r="I515" s="120"/>
      <c r="J515" s="120"/>
      <c r="K515" s="120"/>
      <c r="L515" s="120"/>
      <c r="M515" s="120"/>
      <c r="N515" s="120"/>
    </row>
    <row r="516" spans="2:14">
      <c r="B516" s="119"/>
      <c r="C516" s="119"/>
      <c r="D516" s="119"/>
      <c r="E516" s="119"/>
      <c r="F516" s="119"/>
      <c r="G516" s="119"/>
      <c r="H516" s="120"/>
      <c r="I516" s="120"/>
      <c r="J516" s="120"/>
      <c r="K516" s="120"/>
      <c r="L516" s="120"/>
      <c r="M516" s="120"/>
      <c r="N516" s="120"/>
    </row>
    <row r="517" spans="2:14">
      <c r="B517" s="119"/>
      <c r="C517" s="119"/>
      <c r="D517" s="119"/>
      <c r="E517" s="119"/>
      <c r="F517" s="119"/>
      <c r="G517" s="119"/>
      <c r="H517" s="120"/>
      <c r="I517" s="120"/>
      <c r="J517" s="120"/>
      <c r="K517" s="120"/>
      <c r="L517" s="120"/>
      <c r="M517" s="120"/>
      <c r="N517" s="120"/>
    </row>
    <row r="518" spans="2:14">
      <c r="B518" s="119"/>
      <c r="C518" s="119"/>
      <c r="D518" s="119"/>
      <c r="E518" s="119"/>
      <c r="F518" s="119"/>
      <c r="G518" s="119"/>
      <c r="H518" s="120"/>
      <c r="I518" s="120"/>
      <c r="J518" s="120"/>
      <c r="K518" s="120"/>
      <c r="L518" s="120"/>
      <c r="M518" s="120"/>
      <c r="N518" s="120"/>
    </row>
    <row r="519" spans="2:14">
      <c r="B519" s="119"/>
      <c r="C519" s="119"/>
      <c r="D519" s="119"/>
      <c r="E519" s="119"/>
      <c r="F519" s="119"/>
      <c r="G519" s="119"/>
      <c r="H519" s="120"/>
      <c r="I519" s="120"/>
      <c r="J519" s="120"/>
      <c r="K519" s="120"/>
      <c r="L519" s="120"/>
      <c r="M519" s="120"/>
      <c r="N519" s="120"/>
    </row>
    <row r="520" spans="2:14">
      <c r="B520" s="119"/>
      <c r="C520" s="119"/>
      <c r="D520" s="119"/>
      <c r="E520" s="119"/>
      <c r="F520" s="119"/>
      <c r="G520" s="119"/>
      <c r="H520" s="120"/>
      <c r="I520" s="120"/>
      <c r="J520" s="120"/>
      <c r="K520" s="120"/>
      <c r="L520" s="120"/>
      <c r="M520" s="120"/>
      <c r="N520" s="120"/>
    </row>
    <row r="521" spans="2:14">
      <c r="B521" s="119"/>
      <c r="C521" s="119"/>
      <c r="D521" s="119"/>
      <c r="E521" s="119"/>
      <c r="F521" s="119"/>
      <c r="G521" s="119"/>
      <c r="H521" s="120"/>
      <c r="I521" s="120"/>
      <c r="J521" s="120"/>
      <c r="K521" s="120"/>
      <c r="L521" s="120"/>
      <c r="M521" s="120"/>
      <c r="N521" s="120"/>
    </row>
    <row r="522" spans="2:14">
      <c r="B522" s="119"/>
      <c r="C522" s="119"/>
      <c r="D522" s="119"/>
      <c r="E522" s="119"/>
      <c r="F522" s="119"/>
      <c r="G522" s="119"/>
      <c r="H522" s="120"/>
      <c r="I522" s="120"/>
      <c r="J522" s="120"/>
      <c r="K522" s="120"/>
      <c r="L522" s="120"/>
      <c r="M522" s="120"/>
      <c r="N522" s="120"/>
    </row>
    <row r="523" spans="2:14">
      <c r="B523" s="119"/>
      <c r="C523" s="119"/>
      <c r="D523" s="119"/>
      <c r="E523" s="119"/>
      <c r="F523" s="119"/>
      <c r="G523" s="119"/>
      <c r="H523" s="120"/>
      <c r="I523" s="120"/>
      <c r="J523" s="120"/>
      <c r="K523" s="120"/>
      <c r="L523" s="120"/>
      <c r="M523" s="120"/>
      <c r="N523" s="120"/>
    </row>
    <row r="524" spans="2:14">
      <c r="B524" s="119"/>
      <c r="C524" s="119"/>
      <c r="D524" s="119"/>
      <c r="E524" s="119"/>
      <c r="F524" s="119"/>
      <c r="G524" s="119"/>
      <c r="H524" s="120"/>
      <c r="I524" s="120"/>
      <c r="J524" s="120"/>
      <c r="K524" s="120"/>
      <c r="L524" s="120"/>
      <c r="M524" s="120"/>
      <c r="N524" s="120"/>
    </row>
    <row r="525" spans="2:14">
      <c r="B525" s="119"/>
      <c r="C525" s="119"/>
      <c r="D525" s="119"/>
      <c r="E525" s="119"/>
      <c r="F525" s="119"/>
      <c r="G525" s="119"/>
      <c r="H525" s="120"/>
      <c r="I525" s="120"/>
      <c r="J525" s="120"/>
      <c r="K525" s="120"/>
      <c r="L525" s="120"/>
      <c r="M525" s="120"/>
      <c r="N525" s="120"/>
    </row>
    <row r="526" spans="2:14">
      <c r="B526" s="119"/>
      <c r="C526" s="119"/>
      <c r="D526" s="119"/>
      <c r="E526" s="119"/>
      <c r="F526" s="119"/>
      <c r="G526" s="119"/>
      <c r="H526" s="120"/>
      <c r="I526" s="120"/>
      <c r="J526" s="120"/>
      <c r="K526" s="120"/>
      <c r="L526" s="120"/>
      <c r="M526" s="120"/>
      <c r="N526" s="120"/>
    </row>
    <row r="527" spans="2:14">
      <c r="B527" s="119"/>
      <c r="C527" s="119"/>
      <c r="D527" s="119"/>
      <c r="E527" s="119"/>
      <c r="F527" s="119"/>
      <c r="G527" s="119"/>
      <c r="H527" s="120"/>
      <c r="I527" s="120"/>
      <c r="J527" s="120"/>
      <c r="K527" s="120"/>
      <c r="L527" s="120"/>
      <c r="M527" s="120"/>
      <c r="N527" s="120"/>
    </row>
    <row r="528" spans="2:14">
      <c r="B528" s="119"/>
      <c r="C528" s="119"/>
      <c r="D528" s="119"/>
      <c r="E528" s="119"/>
      <c r="F528" s="119"/>
      <c r="G528" s="119"/>
      <c r="H528" s="120"/>
      <c r="I528" s="120"/>
      <c r="J528" s="120"/>
      <c r="K528" s="120"/>
      <c r="L528" s="120"/>
      <c r="M528" s="120"/>
      <c r="N528" s="120"/>
    </row>
    <row r="529" spans="2:14">
      <c r="B529" s="119"/>
      <c r="C529" s="119"/>
      <c r="D529" s="119"/>
      <c r="E529" s="119"/>
      <c r="F529" s="119"/>
      <c r="G529" s="119"/>
      <c r="H529" s="120"/>
      <c r="I529" s="120"/>
      <c r="J529" s="120"/>
      <c r="K529" s="120"/>
      <c r="L529" s="120"/>
      <c r="M529" s="120"/>
      <c r="N529" s="120"/>
    </row>
    <row r="530" spans="2:14">
      <c r="B530" s="119"/>
      <c r="C530" s="119"/>
      <c r="D530" s="119"/>
      <c r="E530" s="119"/>
      <c r="F530" s="119"/>
      <c r="G530" s="119"/>
      <c r="H530" s="120"/>
      <c r="I530" s="120"/>
      <c r="J530" s="120"/>
      <c r="K530" s="120"/>
      <c r="L530" s="120"/>
      <c r="M530" s="120"/>
      <c r="N530" s="120"/>
    </row>
    <row r="531" spans="2:14">
      <c r="B531" s="119"/>
      <c r="C531" s="119"/>
      <c r="D531" s="119"/>
      <c r="E531" s="119"/>
      <c r="F531" s="119"/>
      <c r="G531" s="119"/>
      <c r="H531" s="120"/>
      <c r="I531" s="120"/>
      <c r="J531" s="120"/>
      <c r="K531" s="120"/>
      <c r="L531" s="120"/>
      <c r="M531" s="120"/>
      <c r="N531" s="120"/>
    </row>
    <row r="532" spans="2:14">
      <c r="B532" s="119"/>
      <c r="C532" s="119"/>
      <c r="D532" s="119"/>
      <c r="E532" s="119"/>
      <c r="F532" s="119"/>
      <c r="G532" s="119"/>
      <c r="H532" s="120"/>
      <c r="I532" s="120"/>
      <c r="J532" s="120"/>
      <c r="K532" s="120"/>
      <c r="L532" s="120"/>
      <c r="M532" s="120"/>
      <c r="N532" s="120"/>
    </row>
    <row r="533" spans="2:14">
      <c r="B533" s="119"/>
      <c r="C533" s="119"/>
      <c r="D533" s="119"/>
      <c r="E533" s="119"/>
      <c r="F533" s="119"/>
      <c r="G533" s="119"/>
      <c r="H533" s="120"/>
      <c r="I533" s="120"/>
      <c r="J533" s="120"/>
      <c r="K533" s="120"/>
      <c r="L533" s="120"/>
      <c r="M533" s="120"/>
      <c r="N533" s="120"/>
    </row>
    <row r="534" spans="2:14">
      <c r="B534" s="119"/>
      <c r="C534" s="119"/>
      <c r="D534" s="119"/>
      <c r="E534" s="119"/>
      <c r="F534" s="119"/>
      <c r="G534" s="119"/>
      <c r="H534" s="120"/>
      <c r="I534" s="120"/>
      <c r="J534" s="120"/>
      <c r="K534" s="120"/>
      <c r="L534" s="120"/>
      <c r="M534" s="120"/>
      <c r="N534" s="120"/>
    </row>
    <row r="535" spans="2:14">
      <c r="B535" s="119"/>
      <c r="C535" s="119"/>
      <c r="D535" s="119"/>
      <c r="E535" s="119"/>
      <c r="F535" s="119"/>
      <c r="G535" s="119"/>
      <c r="H535" s="120"/>
      <c r="I535" s="120"/>
      <c r="J535" s="120"/>
      <c r="K535" s="120"/>
      <c r="L535" s="120"/>
      <c r="M535" s="120"/>
      <c r="N535" s="120"/>
    </row>
    <row r="536" spans="2:14">
      <c r="B536" s="119"/>
      <c r="C536" s="119"/>
      <c r="D536" s="119"/>
      <c r="E536" s="119"/>
      <c r="F536" s="119"/>
      <c r="G536" s="119"/>
      <c r="H536" s="120"/>
      <c r="I536" s="120"/>
      <c r="J536" s="120"/>
      <c r="K536" s="120"/>
      <c r="L536" s="120"/>
      <c r="M536" s="120"/>
      <c r="N536" s="120"/>
    </row>
    <row r="537" spans="2:14">
      <c r="B537" s="119"/>
      <c r="C537" s="119"/>
      <c r="D537" s="119"/>
      <c r="E537" s="119"/>
      <c r="F537" s="119"/>
      <c r="G537" s="119"/>
      <c r="H537" s="120"/>
      <c r="I537" s="120"/>
      <c r="J537" s="120"/>
      <c r="K537" s="120"/>
      <c r="L537" s="120"/>
      <c r="M537" s="120"/>
      <c r="N537" s="120"/>
    </row>
    <row r="538" spans="2:14">
      <c r="B538" s="119"/>
      <c r="C538" s="119"/>
      <c r="D538" s="119"/>
      <c r="E538" s="119"/>
      <c r="F538" s="119"/>
      <c r="G538" s="119"/>
      <c r="H538" s="120"/>
      <c r="I538" s="120"/>
      <c r="J538" s="120"/>
      <c r="K538" s="120"/>
      <c r="L538" s="120"/>
      <c r="M538" s="120"/>
      <c r="N538" s="120"/>
    </row>
    <row r="539" spans="2:14">
      <c r="B539" s="119"/>
      <c r="C539" s="119"/>
      <c r="D539" s="119"/>
      <c r="E539" s="119"/>
      <c r="F539" s="119"/>
      <c r="G539" s="119"/>
      <c r="H539" s="120"/>
      <c r="I539" s="120"/>
      <c r="J539" s="120"/>
      <c r="K539" s="120"/>
      <c r="L539" s="120"/>
      <c r="M539" s="120"/>
      <c r="N539" s="120"/>
    </row>
    <row r="540" spans="2:14">
      <c r="B540" s="119"/>
      <c r="C540" s="119"/>
      <c r="D540" s="119"/>
      <c r="E540" s="119"/>
      <c r="F540" s="119"/>
      <c r="G540" s="119"/>
      <c r="H540" s="120"/>
      <c r="I540" s="120"/>
      <c r="J540" s="120"/>
      <c r="K540" s="120"/>
      <c r="L540" s="120"/>
      <c r="M540" s="120"/>
      <c r="N540" s="120"/>
    </row>
    <row r="541" spans="2:14">
      <c r="B541" s="119"/>
      <c r="C541" s="119"/>
      <c r="D541" s="119"/>
      <c r="E541" s="119"/>
      <c r="F541" s="119"/>
      <c r="G541" s="119"/>
      <c r="H541" s="120"/>
      <c r="I541" s="120"/>
      <c r="J541" s="120"/>
      <c r="K541" s="120"/>
      <c r="L541" s="120"/>
      <c r="M541" s="120"/>
      <c r="N541" s="120"/>
    </row>
    <row r="542" spans="2:14">
      <c r="B542" s="119"/>
      <c r="C542" s="119"/>
      <c r="D542" s="119"/>
      <c r="E542" s="119"/>
      <c r="F542" s="119"/>
      <c r="G542" s="119"/>
      <c r="H542" s="120"/>
      <c r="I542" s="120"/>
      <c r="J542" s="120"/>
      <c r="K542" s="120"/>
      <c r="L542" s="120"/>
      <c r="M542" s="120"/>
      <c r="N542" s="120"/>
    </row>
    <row r="543" spans="2:14">
      <c r="B543" s="119"/>
      <c r="C543" s="119"/>
      <c r="D543" s="119"/>
      <c r="E543" s="119"/>
      <c r="F543" s="119"/>
      <c r="G543" s="119"/>
      <c r="H543" s="120"/>
      <c r="I543" s="120"/>
      <c r="J543" s="120"/>
      <c r="K543" s="120"/>
      <c r="L543" s="120"/>
      <c r="M543" s="120"/>
      <c r="N543" s="120"/>
    </row>
    <row r="544" spans="2:14">
      <c r="B544" s="119"/>
      <c r="C544" s="119"/>
      <c r="D544" s="119"/>
      <c r="E544" s="119"/>
      <c r="F544" s="119"/>
      <c r="G544" s="119"/>
      <c r="H544" s="120"/>
      <c r="I544" s="120"/>
      <c r="J544" s="120"/>
      <c r="K544" s="120"/>
      <c r="L544" s="120"/>
      <c r="M544" s="120"/>
      <c r="N544" s="120"/>
    </row>
    <row r="545" spans="2:14">
      <c r="B545" s="119"/>
      <c r="C545" s="119"/>
      <c r="D545" s="119"/>
      <c r="E545" s="119"/>
      <c r="F545" s="119"/>
      <c r="G545" s="119"/>
      <c r="H545" s="120"/>
      <c r="I545" s="120"/>
      <c r="J545" s="120"/>
      <c r="K545" s="120"/>
      <c r="L545" s="120"/>
      <c r="M545" s="120"/>
      <c r="N545" s="120"/>
    </row>
    <row r="546" spans="2:14">
      <c r="B546" s="119"/>
      <c r="C546" s="119"/>
      <c r="D546" s="119"/>
      <c r="E546" s="119"/>
      <c r="F546" s="119"/>
      <c r="G546" s="119"/>
      <c r="H546" s="120"/>
      <c r="I546" s="120"/>
      <c r="J546" s="120"/>
      <c r="K546" s="120"/>
      <c r="L546" s="120"/>
      <c r="M546" s="120"/>
      <c r="N546" s="120"/>
    </row>
    <row r="547" spans="2:14">
      <c r="B547" s="119"/>
      <c r="C547" s="119"/>
      <c r="D547" s="119"/>
      <c r="E547" s="119"/>
      <c r="F547" s="119"/>
      <c r="G547" s="119"/>
      <c r="H547" s="120"/>
      <c r="I547" s="120"/>
      <c r="J547" s="120"/>
      <c r="K547" s="120"/>
      <c r="L547" s="120"/>
      <c r="M547" s="120"/>
      <c r="N547" s="120"/>
    </row>
    <row r="548" spans="2:14">
      <c r="B548" s="119"/>
      <c r="C548" s="119"/>
      <c r="D548" s="119"/>
      <c r="E548" s="119"/>
      <c r="F548" s="119"/>
      <c r="G548" s="119"/>
      <c r="H548" s="120"/>
      <c r="I548" s="120"/>
      <c r="J548" s="120"/>
      <c r="K548" s="120"/>
      <c r="L548" s="120"/>
      <c r="M548" s="120"/>
      <c r="N548" s="120"/>
    </row>
    <row r="549" spans="2:14">
      <c r="B549" s="119"/>
      <c r="C549" s="119"/>
      <c r="D549" s="119"/>
      <c r="E549" s="119"/>
      <c r="F549" s="119"/>
      <c r="G549" s="119"/>
      <c r="H549" s="120"/>
      <c r="I549" s="120"/>
      <c r="J549" s="120"/>
      <c r="K549" s="120"/>
      <c r="L549" s="120"/>
      <c r="M549" s="120"/>
      <c r="N549" s="120"/>
    </row>
    <row r="550" spans="2:14">
      <c r="B550" s="119"/>
      <c r="C550" s="119"/>
      <c r="D550" s="119"/>
      <c r="E550" s="119"/>
      <c r="F550" s="119"/>
      <c r="G550" s="119"/>
      <c r="H550" s="120"/>
      <c r="I550" s="120"/>
      <c r="J550" s="120"/>
      <c r="K550" s="120"/>
      <c r="L550" s="120"/>
      <c r="M550" s="120"/>
      <c r="N550" s="120"/>
    </row>
    <row r="551" spans="2:14">
      <c r="B551" s="119"/>
      <c r="C551" s="119"/>
      <c r="D551" s="119"/>
      <c r="E551" s="119"/>
      <c r="F551" s="119"/>
      <c r="G551" s="119"/>
      <c r="H551" s="120"/>
      <c r="I551" s="120"/>
      <c r="J551" s="120"/>
      <c r="K551" s="120"/>
      <c r="L551" s="120"/>
      <c r="M551" s="120"/>
      <c r="N551" s="120"/>
    </row>
    <row r="552" spans="2:14">
      <c r="B552" s="119"/>
      <c r="C552" s="119"/>
      <c r="D552" s="119"/>
      <c r="E552" s="119"/>
      <c r="F552" s="119"/>
      <c r="G552" s="119"/>
      <c r="H552" s="120"/>
      <c r="I552" s="120"/>
      <c r="J552" s="120"/>
      <c r="K552" s="120"/>
      <c r="L552" s="120"/>
      <c r="M552" s="120"/>
      <c r="N552" s="120"/>
    </row>
    <row r="553" spans="2:14">
      <c r="B553" s="119"/>
      <c r="C553" s="119"/>
      <c r="D553" s="119"/>
      <c r="E553" s="119"/>
      <c r="F553" s="119"/>
      <c r="G553" s="119"/>
      <c r="H553" s="120"/>
      <c r="I553" s="120"/>
      <c r="J553" s="120"/>
      <c r="K553" s="120"/>
      <c r="L553" s="120"/>
      <c r="M553" s="120"/>
      <c r="N553" s="120"/>
    </row>
    <row r="554" spans="2:14">
      <c r="B554" s="119"/>
      <c r="C554" s="119"/>
      <c r="D554" s="119"/>
      <c r="E554" s="119"/>
      <c r="F554" s="119"/>
      <c r="G554" s="119"/>
      <c r="H554" s="120"/>
      <c r="I554" s="120"/>
      <c r="J554" s="120"/>
      <c r="K554" s="120"/>
      <c r="L554" s="120"/>
      <c r="M554" s="120"/>
      <c r="N554" s="120"/>
    </row>
    <row r="555" spans="2:14">
      <c r="B555" s="119"/>
      <c r="C555" s="119"/>
      <c r="D555" s="119"/>
      <c r="E555" s="119"/>
      <c r="F555" s="119"/>
      <c r="G555" s="119"/>
      <c r="H555" s="120"/>
      <c r="I555" s="120"/>
      <c r="J555" s="120"/>
      <c r="K555" s="120"/>
      <c r="L555" s="120"/>
      <c r="M555" s="120"/>
      <c r="N555" s="120"/>
    </row>
    <row r="556" spans="2:14">
      <c r="B556" s="119"/>
      <c r="C556" s="119"/>
      <c r="D556" s="119"/>
      <c r="E556" s="119"/>
      <c r="F556" s="119"/>
      <c r="G556" s="119"/>
      <c r="H556" s="120"/>
      <c r="I556" s="120"/>
      <c r="J556" s="120"/>
      <c r="K556" s="120"/>
      <c r="L556" s="120"/>
      <c r="M556" s="120"/>
      <c r="N556" s="120"/>
    </row>
    <row r="557" spans="2:14">
      <c r="B557" s="119"/>
      <c r="C557" s="119"/>
      <c r="D557" s="119"/>
      <c r="E557" s="119"/>
      <c r="F557" s="119"/>
      <c r="G557" s="119"/>
      <c r="H557" s="120"/>
      <c r="I557" s="120"/>
      <c r="J557" s="120"/>
      <c r="K557" s="120"/>
      <c r="L557" s="120"/>
      <c r="M557" s="120"/>
      <c r="N557" s="120"/>
    </row>
    <row r="558" spans="2:14">
      <c r="B558" s="119"/>
      <c r="C558" s="119"/>
      <c r="D558" s="119"/>
      <c r="E558" s="119"/>
      <c r="F558" s="119"/>
      <c r="G558" s="119"/>
      <c r="H558" s="120"/>
      <c r="I558" s="120"/>
      <c r="J558" s="120"/>
      <c r="K558" s="120"/>
      <c r="L558" s="120"/>
      <c r="M558" s="120"/>
      <c r="N558" s="120"/>
    </row>
    <row r="559" spans="2:14">
      <c r="B559" s="119"/>
      <c r="C559" s="119"/>
      <c r="D559" s="119"/>
      <c r="E559" s="119"/>
      <c r="F559" s="119"/>
      <c r="G559" s="119"/>
      <c r="H559" s="120"/>
      <c r="I559" s="120"/>
      <c r="J559" s="120"/>
      <c r="K559" s="120"/>
      <c r="L559" s="120"/>
      <c r="M559" s="120"/>
      <c r="N559" s="120"/>
    </row>
    <row r="560" spans="2:14">
      <c r="B560" s="119"/>
      <c r="C560" s="119"/>
      <c r="D560" s="119"/>
      <c r="E560" s="119"/>
      <c r="F560" s="119"/>
      <c r="G560" s="119"/>
      <c r="H560" s="120"/>
      <c r="I560" s="120"/>
      <c r="J560" s="120"/>
      <c r="K560" s="120"/>
      <c r="L560" s="120"/>
      <c r="M560" s="120"/>
      <c r="N560" s="120"/>
    </row>
    <row r="561" spans="2:14">
      <c r="B561" s="119"/>
      <c r="C561" s="119"/>
      <c r="D561" s="119"/>
      <c r="E561" s="119"/>
      <c r="F561" s="119"/>
      <c r="G561" s="119"/>
      <c r="H561" s="120"/>
      <c r="I561" s="120"/>
      <c r="J561" s="120"/>
      <c r="K561" s="120"/>
      <c r="L561" s="120"/>
      <c r="M561" s="120"/>
      <c r="N561" s="120"/>
    </row>
    <row r="562" spans="2:14">
      <c r="B562" s="119"/>
      <c r="C562" s="119"/>
      <c r="D562" s="119"/>
      <c r="E562" s="119"/>
      <c r="F562" s="119"/>
      <c r="G562" s="119"/>
      <c r="H562" s="120"/>
      <c r="I562" s="120"/>
      <c r="J562" s="120"/>
      <c r="K562" s="120"/>
      <c r="L562" s="120"/>
      <c r="M562" s="120"/>
      <c r="N562" s="120"/>
    </row>
    <row r="563" spans="2:14">
      <c r="B563" s="119"/>
      <c r="C563" s="119"/>
      <c r="D563" s="119"/>
      <c r="E563" s="119"/>
      <c r="F563" s="119"/>
      <c r="G563" s="119"/>
      <c r="H563" s="120"/>
      <c r="I563" s="120"/>
      <c r="J563" s="120"/>
      <c r="K563" s="120"/>
      <c r="L563" s="120"/>
      <c r="M563" s="120"/>
      <c r="N563" s="120"/>
    </row>
    <row r="564" spans="2:14">
      <c r="B564" s="119"/>
      <c r="C564" s="119"/>
      <c r="D564" s="119"/>
      <c r="E564" s="119"/>
      <c r="F564" s="119"/>
      <c r="G564" s="119"/>
      <c r="H564" s="120"/>
      <c r="I564" s="120"/>
      <c r="J564" s="120"/>
      <c r="K564" s="120"/>
      <c r="L564" s="120"/>
      <c r="M564" s="120"/>
      <c r="N564" s="120"/>
    </row>
    <row r="565" spans="2:14">
      <c r="B565" s="119"/>
      <c r="C565" s="119"/>
      <c r="D565" s="119"/>
      <c r="E565" s="119"/>
      <c r="F565" s="119"/>
      <c r="G565" s="119"/>
      <c r="H565" s="120"/>
      <c r="I565" s="120"/>
      <c r="J565" s="120"/>
      <c r="K565" s="120"/>
      <c r="L565" s="120"/>
      <c r="M565" s="120"/>
      <c r="N565" s="120"/>
    </row>
    <row r="566" spans="2:14">
      <c r="B566" s="119"/>
      <c r="C566" s="119"/>
      <c r="D566" s="119"/>
      <c r="E566" s="119"/>
      <c r="F566" s="119"/>
      <c r="G566" s="119"/>
      <c r="H566" s="120"/>
      <c r="I566" s="120"/>
      <c r="J566" s="120"/>
      <c r="K566" s="120"/>
      <c r="L566" s="120"/>
      <c r="M566" s="120"/>
      <c r="N566" s="120"/>
    </row>
    <row r="567" spans="2:14">
      <c r="B567" s="119"/>
      <c r="C567" s="119"/>
      <c r="D567" s="119"/>
      <c r="E567" s="119"/>
      <c r="F567" s="119"/>
      <c r="G567" s="119"/>
      <c r="H567" s="120"/>
      <c r="I567" s="120"/>
      <c r="J567" s="120"/>
      <c r="K567" s="120"/>
      <c r="L567" s="120"/>
      <c r="M567" s="120"/>
      <c r="N567" s="120"/>
    </row>
    <row r="568" spans="2:14">
      <c r="B568" s="119"/>
      <c r="C568" s="119"/>
      <c r="D568" s="119"/>
      <c r="E568" s="119"/>
      <c r="F568" s="119"/>
      <c r="G568" s="119"/>
      <c r="H568" s="120"/>
      <c r="I568" s="120"/>
      <c r="J568" s="120"/>
      <c r="K568" s="120"/>
      <c r="L568" s="120"/>
      <c r="M568" s="120"/>
      <c r="N568" s="120"/>
    </row>
    <row r="569" spans="2:14">
      <c r="B569" s="119"/>
      <c r="C569" s="119"/>
      <c r="D569" s="119"/>
      <c r="E569" s="119"/>
      <c r="F569" s="119"/>
      <c r="G569" s="119"/>
      <c r="H569" s="120"/>
      <c r="I569" s="120"/>
      <c r="J569" s="120"/>
      <c r="K569" s="120"/>
      <c r="L569" s="120"/>
      <c r="M569" s="120"/>
      <c r="N569" s="120"/>
    </row>
    <row r="570" spans="2:14">
      <c r="B570" s="119"/>
      <c r="C570" s="119"/>
      <c r="D570" s="119"/>
      <c r="E570" s="119"/>
      <c r="F570" s="119"/>
      <c r="G570" s="119"/>
      <c r="H570" s="120"/>
      <c r="I570" s="120"/>
      <c r="J570" s="120"/>
      <c r="K570" s="120"/>
      <c r="L570" s="120"/>
      <c r="M570" s="120"/>
      <c r="N570" s="120"/>
    </row>
    <row r="571" spans="2:14">
      <c r="B571" s="119"/>
      <c r="C571" s="119"/>
      <c r="D571" s="119"/>
      <c r="E571" s="119"/>
      <c r="F571" s="119"/>
      <c r="G571" s="119"/>
      <c r="H571" s="120"/>
      <c r="I571" s="120"/>
      <c r="J571" s="120"/>
      <c r="K571" s="120"/>
      <c r="L571" s="120"/>
      <c r="M571" s="120"/>
      <c r="N571" s="120"/>
    </row>
    <row r="572" spans="2:14">
      <c r="B572" s="119"/>
      <c r="C572" s="119"/>
      <c r="D572" s="119"/>
      <c r="E572" s="119"/>
      <c r="F572" s="119"/>
      <c r="G572" s="119"/>
      <c r="H572" s="120"/>
      <c r="I572" s="120"/>
      <c r="J572" s="120"/>
      <c r="K572" s="120"/>
      <c r="L572" s="120"/>
      <c r="M572" s="120"/>
      <c r="N572" s="120"/>
    </row>
    <row r="573" spans="2:14">
      <c r="B573" s="119"/>
      <c r="C573" s="119"/>
      <c r="D573" s="119"/>
      <c r="E573" s="119"/>
      <c r="F573" s="119"/>
      <c r="G573" s="119"/>
      <c r="H573" s="120"/>
      <c r="I573" s="120"/>
      <c r="J573" s="120"/>
      <c r="K573" s="120"/>
      <c r="L573" s="120"/>
      <c r="M573" s="120"/>
      <c r="N573" s="120"/>
    </row>
  </sheetData>
  <sheetProtection sheet="1" objects="1" scenarios="1"/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1:B43 D1:I1048576 B45:B84 B86:B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P525"/>
  <sheetViews>
    <sheetView rightToLeft="1" zoomScale="85" zoomScaleNormal="85" workbookViewId="0">
      <selection activeCell="P20" sqref="P20"/>
    </sheetView>
  </sheetViews>
  <sheetFormatPr defaultColWidth="9.140625" defaultRowHeight="18"/>
  <cols>
    <col min="1" max="1" width="6.28515625" style="1" customWidth="1"/>
    <col min="2" max="2" width="44" style="2" bestFit="1" customWidth="1"/>
    <col min="3" max="3" width="40.140625" style="2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1.28515625" style="1" bestFit="1" customWidth="1"/>
    <col min="11" max="11" width="14.42578125" style="1" bestFit="1" customWidth="1"/>
    <col min="12" max="12" width="10.140625" style="1" bestFit="1" customWidth="1"/>
    <col min="13" max="13" width="8.42578125" style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144</v>
      </c>
      <c r="C1" s="67" t="s" vm="1">
        <v>228</v>
      </c>
    </row>
    <row r="2" spans="2:15">
      <c r="B2" s="46" t="s">
        <v>143</v>
      </c>
      <c r="C2" s="67" t="s">
        <v>229</v>
      </c>
    </row>
    <row r="3" spans="2:15">
      <c r="B3" s="46" t="s">
        <v>145</v>
      </c>
      <c r="C3" s="67" t="s">
        <v>230</v>
      </c>
    </row>
    <row r="4" spans="2:15">
      <c r="B4" s="46" t="s">
        <v>146</v>
      </c>
      <c r="C4" s="67">
        <v>12145</v>
      </c>
    </row>
    <row r="6" spans="2:15" ht="26.25" customHeight="1">
      <c r="B6" s="150" t="s">
        <v>172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2"/>
    </row>
    <row r="7" spans="2:15" ht="26.25" customHeight="1">
      <c r="B7" s="150" t="s">
        <v>92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2"/>
    </row>
    <row r="8" spans="2:15" s="3" customFormat="1" ht="78.75">
      <c r="B8" s="21" t="s">
        <v>114</v>
      </c>
      <c r="C8" s="29" t="s">
        <v>45</v>
      </c>
      <c r="D8" s="29" t="s">
        <v>118</v>
      </c>
      <c r="E8" s="29" t="s">
        <v>116</v>
      </c>
      <c r="F8" s="29" t="s">
        <v>65</v>
      </c>
      <c r="G8" s="29" t="s">
        <v>14</v>
      </c>
      <c r="H8" s="29" t="s">
        <v>66</v>
      </c>
      <c r="I8" s="29" t="s">
        <v>102</v>
      </c>
      <c r="J8" s="29" t="s">
        <v>204</v>
      </c>
      <c r="K8" s="29" t="s">
        <v>203</v>
      </c>
      <c r="L8" s="29" t="s">
        <v>61</v>
      </c>
      <c r="M8" s="29" t="s">
        <v>58</v>
      </c>
      <c r="N8" s="29" t="s">
        <v>147</v>
      </c>
      <c r="O8" s="19" t="s">
        <v>149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211</v>
      </c>
      <c r="K9" s="31"/>
      <c r="L9" s="31" t="s">
        <v>207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9" t="s">
        <v>30</v>
      </c>
      <c r="C11" s="73"/>
      <c r="D11" s="73"/>
      <c r="E11" s="73"/>
      <c r="F11" s="73"/>
      <c r="G11" s="73"/>
      <c r="H11" s="73"/>
      <c r="I11" s="73"/>
      <c r="J11" s="83"/>
      <c r="K11" s="85"/>
      <c r="L11" s="83">
        <v>43053.772911127999</v>
      </c>
      <c r="M11" s="73"/>
      <c r="N11" s="84">
        <f>IFERROR(L11/$L$11,0)</f>
        <v>1</v>
      </c>
      <c r="O11" s="84">
        <f>L11/'סכום נכסי הקרן'!$C$42</f>
        <v>7.1229829813673293E-3</v>
      </c>
    </row>
    <row r="12" spans="2:15" s="4" customFormat="1" ht="18" customHeight="1">
      <c r="B12" s="93" t="s">
        <v>196</v>
      </c>
      <c r="C12" s="73"/>
      <c r="D12" s="73"/>
      <c r="E12" s="73"/>
      <c r="F12" s="73"/>
      <c r="G12" s="73"/>
      <c r="H12" s="73"/>
      <c r="I12" s="73"/>
      <c r="J12" s="83"/>
      <c r="K12" s="85"/>
      <c r="L12" s="83">
        <v>43053.772911127999</v>
      </c>
      <c r="M12" s="73"/>
      <c r="N12" s="84">
        <f t="shared" ref="N12:N24" si="0">IFERROR(L12/$L$11,0)</f>
        <v>1</v>
      </c>
      <c r="O12" s="84">
        <f>L12/'סכום נכסי הקרן'!$C$42</f>
        <v>7.1229829813673293E-3</v>
      </c>
    </row>
    <row r="13" spans="2:15">
      <c r="B13" s="90" t="s">
        <v>52</v>
      </c>
      <c r="C13" s="71"/>
      <c r="D13" s="71"/>
      <c r="E13" s="71"/>
      <c r="F13" s="71"/>
      <c r="G13" s="71"/>
      <c r="H13" s="71"/>
      <c r="I13" s="71"/>
      <c r="J13" s="80"/>
      <c r="K13" s="82"/>
      <c r="L13" s="80">
        <v>25395.059726076997</v>
      </c>
      <c r="M13" s="71"/>
      <c r="N13" s="81">
        <f t="shared" si="0"/>
        <v>0.5898451635933909</v>
      </c>
      <c r="O13" s="81">
        <f>L13/'סכום נכסי הקרן'!$C$42</f>
        <v>4.2014570619175514E-3</v>
      </c>
    </row>
    <row r="14" spans="2:15">
      <c r="B14" s="76" t="s">
        <v>1661</v>
      </c>
      <c r="C14" s="73" t="s">
        <v>1662</v>
      </c>
      <c r="D14" s="86" t="s">
        <v>27</v>
      </c>
      <c r="E14" s="73"/>
      <c r="F14" s="86" t="s">
        <v>1565</v>
      </c>
      <c r="G14" s="73" t="s">
        <v>649</v>
      </c>
      <c r="H14" s="73" t="s">
        <v>650</v>
      </c>
      <c r="I14" s="86" t="s">
        <v>132</v>
      </c>
      <c r="J14" s="83">
        <v>469.69719600000002</v>
      </c>
      <c r="K14" s="105">
        <v>96640.960399999996</v>
      </c>
      <c r="L14" s="83">
        <v>1703.5613139689999</v>
      </c>
      <c r="M14" s="84">
        <v>1.5071710297280276E-3</v>
      </c>
      <c r="N14" s="84">
        <f t="shared" si="0"/>
        <v>3.9568223613886455E-2</v>
      </c>
      <c r="O14" s="84">
        <f>L14/'סכום נכסי הקרן'!$C$42</f>
        <v>2.8184378340465012E-4</v>
      </c>
    </row>
    <row r="15" spans="2:15">
      <c r="B15" s="76" t="s">
        <v>1663</v>
      </c>
      <c r="C15" s="73" t="s">
        <v>1664</v>
      </c>
      <c r="D15" s="86" t="s">
        <v>27</v>
      </c>
      <c r="E15" s="73"/>
      <c r="F15" s="86" t="s">
        <v>1565</v>
      </c>
      <c r="G15" s="73" t="s">
        <v>658</v>
      </c>
      <c r="H15" s="73" t="s">
        <v>650</v>
      </c>
      <c r="I15" s="86" t="s">
        <v>130</v>
      </c>
      <c r="J15" s="83">
        <v>79.767071999999999</v>
      </c>
      <c r="K15" s="105">
        <v>1001982</v>
      </c>
      <c r="L15" s="83">
        <v>2812.5655245150001</v>
      </c>
      <c r="M15" s="84">
        <v>5.6127872087079428E-4</v>
      </c>
      <c r="N15" s="84">
        <f t="shared" si="0"/>
        <v>6.5326807253820104E-2</v>
      </c>
      <c r="O15" s="84">
        <f>L15/'סכום נכסי הקרן'!$C$42</f>
        <v>4.6532173629602441E-4</v>
      </c>
    </row>
    <row r="16" spans="2:15">
      <c r="B16" s="76" t="s">
        <v>1665</v>
      </c>
      <c r="C16" s="73" t="s">
        <v>1666</v>
      </c>
      <c r="D16" s="86" t="s">
        <v>27</v>
      </c>
      <c r="E16" s="73"/>
      <c r="F16" s="86" t="s">
        <v>1565</v>
      </c>
      <c r="G16" s="73" t="s">
        <v>666</v>
      </c>
      <c r="H16" s="73" t="s">
        <v>650</v>
      </c>
      <c r="I16" s="86" t="s">
        <v>130</v>
      </c>
      <c r="J16" s="83">
        <v>2910.6296490000004</v>
      </c>
      <c r="K16" s="105">
        <v>32718.7</v>
      </c>
      <c r="L16" s="83">
        <v>3351.2147240290001</v>
      </c>
      <c r="M16" s="84">
        <v>2.8782646001351511E-4</v>
      </c>
      <c r="N16" s="84">
        <f t="shared" si="0"/>
        <v>7.7837887307730474E-2</v>
      </c>
      <c r="O16" s="84">
        <f>L16/'סכום נכסי הקרן'!$C$42</f>
        <v>5.5443794659855222E-4</v>
      </c>
    </row>
    <row r="17" spans="2:16">
      <c r="B17" s="76" t="s">
        <v>1667</v>
      </c>
      <c r="C17" s="73" t="s">
        <v>1668</v>
      </c>
      <c r="D17" s="86" t="s">
        <v>27</v>
      </c>
      <c r="E17" s="73"/>
      <c r="F17" s="86" t="s">
        <v>1565</v>
      </c>
      <c r="G17" s="73" t="s">
        <v>1669</v>
      </c>
      <c r="H17" s="73" t="s">
        <v>650</v>
      </c>
      <c r="I17" s="86" t="s">
        <v>132</v>
      </c>
      <c r="J17" s="83">
        <v>451.49198999999999</v>
      </c>
      <c r="K17" s="105">
        <v>208552.1347</v>
      </c>
      <c r="L17" s="83">
        <v>3533.8104730049995</v>
      </c>
      <c r="M17" s="84">
        <v>1.7341799955609464E-3</v>
      </c>
      <c r="N17" s="84">
        <f t="shared" si="0"/>
        <v>8.2078996428478504E-2</v>
      </c>
      <c r="O17" s="84">
        <f>L17/'סכום נכסי הקרן'!$C$42</f>
        <v>5.8464729468776214E-4</v>
      </c>
    </row>
    <row r="18" spans="2:16">
      <c r="B18" s="76" t="s">
        <v>1670</v>
      </c>
      <c r="C18" s="73" t="s">
        <v>1671</v>
      </c>
      <c r="D18" s="86" t="s">
        <v>27</v>
      </c>
      <c r="E18" s="73"/>
      <c r="F18" s="86" t="s">
        <v>1565</v>
      </c>
      <c r="G18" s="73" t="s">
        <v>1669</v>
      </c>
      <c r="H18" s="73" t="s">
        <v>650</v>
      </c>
      <c r="I18" s="86" t="s">
        <v>130</v>
      </c>
      <c r="J18" s="83">
        <v>1107.2467750000001</v>
      </c>
      <c r="K18" s="105">
        <v>111070.1</v>
      </c>
      <c r="L18" s="83">
        <v>4327.736715991</v>
      </c>
      <c r="M18" s="84">
        <v>1.7799802503927174E-3</v>
      </c>
      <c r="N18" s="84">
        <f t="shared" si="0"/>
        <v>0.10051933717689167</v>
      </c>
      <c r="O18" s="84">
        <f>L18/'סכום נכסי הקרן'!$C$42</f>
        <v>7.1599752800932356E-4</v>
      </c>
    </row>
    <row r="19" spans="2:16">
      <c r="B19" s="76" t="s">
        <v>1672</v>
      </c>
      <c r="C19" s="73" t="s">
        <v>1673</v>
      </c>
      <c r="D19" s="86" t="s">
        <v>27</v>
      </c>
      <c r="E19" s="73"/>
      <c r="F19" s="86" t="s">
        <v>1565</v>
      </c>
      <c r="G19" s="73" t="s">
        <v>1674</v>
      </c>
      <c r="H19" s="73" t="s">
        <v>650</v>
      </c>
      <c r="I19" s="86" t="s">
        <v>133</v>
      </c>
      <c r="J19" s="83">
        <v>254134.93504499999</v>
      </c>
      <c r="K19" s="105">
        <v>133.5</v>
      </c>
      <c r="L19" s="83">
        <v>1437.691138227</v>
      </c>
      <c r="M19" s="102">
        <v>1.0353071050942637E-6</v>
      </c>
      <c r="N19" s="84">
        <f t="shared" si="0"/>
        <v>3.3392918692507982E-2</v>
      </c>
      <c r="O19" s="84">
        <f>L19/'סכום נכסי הקרן'!$C$42</f>
        <v>2.3785719154491733E-4</v>
      </c>
    </row>
    <row r="20" spans="2:16">
      <c r="B20" s="76" t="s">
        <v>1675</v>
      </c>
      <c r="C20" s="73" t="s">
        <v>1676</v>
      </c>
      <c r="D20" s="86" t="s">
        <v>27</v>
      </c>
      <c r="E20" s="73"/>
      <c r="F20" s="86" t="s">
        <v>1565</v>
      </c>
      <c r="G20" s="73" t="s">
        <v>511</v>
      </c>
      <c r="H20" s="73"/>
      <c r="I20" s="86" t="s">
        <v>133</v>
      </c>
      <c r="J20" s="83">
        <v>12031.403738000001</v>
      </c>
      <c r="K20" s="105">
        <v>16139.25</v>
      </c>
      <c r="L20" s="83">
        <v>8228.4798363409991</v>
      </c>
      <c r="M20" s="84">
        <v>3.2485152367019201E-5</v>
      </c>
      <c r="N20" s="84">
        <f t="shared" si="0"/>
        <v>0.19112099312007577</v>
      </c>
      <c r="O20" s="84">
        <f>L20/'סכום נכסי הקרן'!$C$42</f>
        <v>1.3613515813763221E-3</v>
      </c>
      <c r="P20" s="146"/>
    </row>
    <row r="21" spans="2:16">
      <c r="B21" s="72"/>
      <c r="C21" s="73"/>
      <c r="D21" s="73"/>
      <c r="E21" s="73"/>
      <c r="F21" s="73"/>
      <c r="G21" s="73"/>
      <c r="H21" s="73"/>
      <c r="I21" s="73"/>
      <c r="J21" s="83"/>
      <c r="K21" s="85"/>
      <c r="L21" s="73"/>
      <c r="M21" s="73"/>
      <c r="N21" s="84"/>
      <c r="O21" s="73"/>
    </row>
    <row r="22" spans="2:16">
      <c r="B22" s="90" t="s">
        <v>29</v>
      </c>
      <c r="C22" s="71"/>
      <c r="D22" s="71"/>
      <c r="E22" s="71"/>
      <c r="F22" s="71"/>
      <c r="G22" s="71"/>
      <c r="H22" s="71"/>
      <c r="I22" s="71"/>
      <c r="J22" s="80"/>
      <c r="K22" s="82"/>
      <c r="L22" s="80">
        <v>17658.713185051001</v>
      </c>
      <c r="M22" s="71"/>
      <c r="N22" s="81">
        <f t="shared" si="0"/>
        <v>0.41015483640660905</v>
      </c>
      <c r="O22" s="81">
        <f>L22/'סכום נכסי הקרן'!$C$42</f>
        <v>2.9215259194497775E-3</v>
      </c>
    </row>
    <row r="23" spans="2:16">
      <c r="B23" s="76" t="s">
        <v>1677</v>
      </c>
      <c r="C23" s="73" t="s">
        <v>1678</v>
      </c>
      <c r="D23" s="86" t="s">
        <v>123</v>
      </c>
      <c r="E23" s="73"/>
      <c r="F23" s="86" t="s">
        <v>1535</v>
      </c>
      <c r="G23" s="73" t="s">
        <v>511</v>
      </c>
      <c r="H23" s="73"/>
      <c r="I23" s="86" t="s">
        <v>130</v>
      </c>
      <c r="J23" s="83">
        <v>132006.31762300001</v>
      </c>
      <c r="K23" s="85">
        <v>1419.8</v>
      </c>
      <c r="L23" s="83">
        <v>6595.4002298840014</v>
      </c>
      <c r="M23" s="84">
        <v>2.0629652540726266E-4</v>
      </c>
      <c r="N23" s="84">
        <f t="shared" si="0"/>
        <v>0.15318983178311199</v>
      </c>
      <c r="O23" s="84">
        <f>L23/'סכום נכסי הקרן'!$C$42</f>
        <v>1.0911685647096306E-3</v>
      </c>
    </row>
    <row r="24" spans="2:16">
      <c r="B24" s="76" t="s">
        <v>1679</v>
      </c>
      <c r="C24" s="73" t="s">
        <v>1680</v>
      </c>
      <c r="D24" s="86" t="s">
        <v>123</v>
      </c>
      <c r="E24" s="73"/>
      <c r="F24" s="86" t="s">
        <v>1535</v>
      </c>
      <c r="G24" s="73" t="s">
        <v>511</v>
      </c>
      <c r="H24" s="73"/>
      <c r="I24" s="86" t="s">
        <v>130</v>
      </c>
      <c r="J24" s="83">
        <v>26962.786526</v>
      </c>
      <c r="K24" s="85">
        <v>11660.07</v>
      </c>
      <c r="L24" s="83">
        <v>11063.312955167001</v>
      </c>
      <c r="M24" s="84">
        <v>2.9506837632569066E-4</v>
      </c>
      <c r="N24" s="84">
        <f t="shared" si="0"/>
        <v>0.25696500462349708</v>
      </c>
      <c r="O24" s="84">
        <f>L24/'סכום נכסי הקרן'!$C$42</f>
        <v>1.8303573547401469E-3</v>
      </c>
    </row>
    <row r="25" spans="2:16">
      <c r="B25" s="72"/>
      <c r="C25" s="73"/>
      <c r="D25" s="73"/>
      <c r="E25" s="73"/>
      <c r="F25" s="73"/>
      <c r="G25" s="73"/>
      <c r="H25" s="73"/>
      <c r="I25" s="73"/>
      <c r="J25" s="83"/>
      <c r="K25" s="85"/>
      <c r="L25" s="73"/>
      <c r="M25" s="73"/>
      <c r="N25" s="84"/>
      <c r="O25" s="73"/>
    </row>
    <row r="26" spans="2:16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</row>
    <row r="27" spans="2:16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</row>
    <row r="28" spans="2:16">
      <c r="B28" s="126" t="s">
        <v>219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</row>
    <row r="29" spans="2:16">
      <c r="B29" s="126" t="s">
        <v>111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</row>
    <row r="30" spans="2:16">
      <c r="B30" s="126" t="s">
        <v>202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</row>
    <row r="31" spans="2:16">
      <c r="B31" s="126" t="s">
        <v>210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</row>
    <row r="32" spans="2:16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</row>
    <row r="33" spans="2:15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</row>
    <row r="34" spans="2:1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</row>
    <row r="35" spans="2:1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</row>
    <row r="36" spans="2:15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</row>
    <row r="37" spans="2:15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</row>
    <row r="38" spans="2:15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</row>
    <row r="39" spans="2:15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</row>
    <row r="40" spans="2:15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</row>
    <row r="41" spans="2:15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</row>
    <row r="42" spans="2:15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</row>
    <row r="43" spans="2:15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</row>
    <row r="44" spans="2:15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</row>
    <row r="45" spans="2:15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</row>
    <row r="46" spans="2:15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</row>
    <row r="47" spans="2:15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</row>
    <row r="48" spans="2:15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</row>
    <row r="49" spans="2:15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</row>
    <row r="50" spans="2:15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</row>
    <row r="51" spans="2:15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</row>
    <row r="52" spans="2:15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</row>
    <row r="53" spans="2:15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</row>
    <row r="54" spans="2:15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</row>
    <row r="55" spans="2:15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</row>
    <row r="56" spans="2:15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</row>
    <row r="57" spans="2:15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</row>
    <row r="58" spans="2:15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</row>
    <row r="59" spans="2:15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</row>
    <row r="60" spans="2:15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</row>
    <row r="61" spans="2:15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</row>
    <row r="62" spans="2:15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</row>
    <row r="63" spans="2:15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</row>
    <row r="64" spans="2:15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</row>
    <row r="65" spans="2:15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</row>
    <row r="66" spans="2:15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</row>
    <row r="67" spans="2:15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</row>
    <row r="68" spans="2:15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</row>
    <row r="69" spans="2:15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2:15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</row>
    <row r="71" spans="2:15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</row>
    <row r="72" spans="2:15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</row>
    <row r="73" spans="2:15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</row>
    <row r="74" spans="2:15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</row>
    <row r="75" spans="2:15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</row>
    <row r="76" spans="2:15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</row>
    <row r="77" spans="2:15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</row>
    <row r="78" spans="2:15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</row>
    <row r="79" spans="2:15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</row>
    <row r="80" spans="2:15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</row>
    <row r="81" spans="2:15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</row>
    <row r="82" spans="2:15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</row>
    <row r="83" spans="2:15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</row>
    <row r="84" spans="2:15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</row>
    <row r="85" spans="2:15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</row>
    <row r="86" spans="2:15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</row>
    <row r="87" spans="2:15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</row>
    <row r="88" spans="2:15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</row>
    <row r="89" spans="2:15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</row>
    <row r="90" spans="2:15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</row>
    <row r="91" spans="2:15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</row>
    <row r="92" spans="2:15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</row>
    <row r="93" spans="2:15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</row>
    <row r="94" spans="2:15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</row>
    <row r="95" spans="2:15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</row>
    <row r="96" spans="2:15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</row>
    <row r="97" spans="2:15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</row>
    <row r="98" spans="2:15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</row>
    <row r="99" spans="2:15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</row>
    <row r="100" spans="2:15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</row>
    <row r="101" spans="2:15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</row>
    <row r="102" spans="2:15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</row>
    <row r="103" spans="2:15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</row>
    <row r="104" spans="2:15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</row>
    <row r="105" spans="2:15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</row>
    <row r="106" spans="2:15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</row>
    <row r="107" spans="2:15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</row>
    <row r="108" spans="2:15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</row>
    <row r="109" spans="2:15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</row>
    <row r="110" spans="2:15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</row>
    <row r="111" spans="2:15"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</row>
    <row r="112" spans="2:15"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</row>
    <row r="113" spans="2:15"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</row>
    <row r="114" spans="2:15"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</row>
    <row r="115" spans="2:15"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</row>
    <row r="116" spans="2:15"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</row>
    <row r="117" spans="2:15"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</row>
    <row r="118" spans="2:15"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</row>
    <row r="119" spans="2:15"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</row>
    <row r="120" spans="2:15"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</row>
    <row r="121" spans="2:15"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</row>
    <row r="122" spans="2:15"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</row>
    <row r="123" spans="2:15"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</row>
    <row r="124" spans="2:15"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</row>
    <row r="125" spans="2:15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</row>
    <row r="126" spans="2:15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</row>
    <row r="127" spans="2:15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</row>
    <row r="128" spans="2:15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</row>
    <row r="129" spans="2:15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</row>
    <row r="130" spans="2:15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</row>
    <row r="131" spans="2:15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</row>
    <row r="132" spans="2:15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</row>
    <row r="133" spans="2:15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</row>
    <row r="134" spans="2:15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</row>
    <row r="135" spans="2:15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</row>
    <row r="136" spans="2:15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</row>
    <row r="137" spans="2:15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</row>
    <row r="138" spans="2:15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</row>
    <row r="139" spans="2:15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</row>
    <row r="140" spans="2:15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</row>
    <row r="141" spans="2:15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</row>
    <row r="142" spans="2:15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</row>
    <row r="143" spans="2:15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</row>
    <row r="144" spans="2:15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</row>
    <row r="145" spans="2:15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</row>
    <row r="146" spans="2:15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</row>
    <row r="147" spans="2:15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</row>
    <row r="148" spans="2:15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</row>
    <row r="149" spans="2:15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</row>
    <row r="150" spans="2:15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</row>
    <row r="151" spans="2:15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</row>
    <row r="152" spans="2:15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</row>
    <row r="153" spans="2:15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</row>
    <row r="154" spans="2:15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</row>
    <row r="155" spans="2:15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</row>
    <row r="156" spans="2:15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</row>
    <row r="157" spans="2:15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</row>
    <row r="158" spans="2:15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</row>
    <row r="159" spans="2:15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</row>
    <row r="160" spans="2:15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</row>
    <row r="161" spans="2:15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</row>
    <row r="162" spans="2:15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</row>
    <row r="163" spans="2:15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</row>
    <row r="164" spans="2:15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</row>
    <row r="165" spans="2:15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</row>
    <row r="166" spans="2:15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</row>
    <row r="167" spans="2:15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</row>
    <row r="168" spans="2:15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</row>
    <row r="169" spans="2:15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</row>
    <row r="170" spans="2:15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</row>
    <row r="171" spans="2:15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</row>
    <row r="172" spans="2:15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</row>
    <row r="173" spans="2:15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</row>
    <row r="174" spans="2:15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</row>
    <row r="175" spans="2:15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</row>
    <row r="176" spans="2:15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</row>
    <row r="177" spans="2:15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</row>
    <row r="178" spans="2:15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</row>
    <row r="179" spans="2:15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</row>
    <row r="180" spans="2:15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</row>
    <row r="181" spans="2:15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</row>
    <row r="182" spans="2:15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</row>
    <row r="183" spans="2:15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</row>
    <row r="184" spans="2:15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</row>
    <row r="185" spans="2:15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</row>
    <row r="186" spans="2:15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</row>
    <row r="187" spans="2:15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</row>
    <row r="188" spans="2:15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</row>
    <row r="189" spans="2:15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</row>
    <row r="190" spans="2:15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</row>
    <row r="191" spans="2:15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</row>
    <row r="192" spans="2:15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</row>
    <row r="193" spans="2:15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</row>
    <row r="194" spans="2:15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</row>
    <row r="195" spans="2:15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</row>
    <row r="196" spans="2:15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</row>
    <row r="197" spans="2:15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</row>
    <row r="198" spans="2:15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</row>
    <row r="199" spans="2:15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</row>
    <row r="200" spans="2:15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</row>
    <row r="201" spans="2:15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</row>
    <row r="202" spans="2:15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</row>
    <row r="203" spans="2:15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</row>
    <row r="204" spans="2:15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</row>
    <row r="205" spans="2:15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</row>
    <row r="206" spans="2:15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</row>
    <row r="207" spans="2:15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</row>
    <row r="208" spans="2:15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</row>
    <row r="209" spans="2:15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</row>
    <row r="210" spans="2:15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</row>
    <row r="211" spans="2:15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</row>
    <row r="212" spans="2:15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</row>
    <row r="213" spans="2:15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</row>
    <row r="214" spans="2:15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</row>
    <row r="215" spans="2:15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</row>
    <row r="216" spans="2:15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</row>
    <row r="217" spans="2:15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</row>
    <row r="218" spans="2:15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</row>
    <row r="219" spans="2:15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</row>
    <row r="220" spans="2:15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</row>
    <row r="221" spans="2:15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</row>
    <row r="222" spans="2:15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</row>
    <row r="223" spans="2:15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</row>
    <row r="224" spans="2:15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</row>
    <row r="225" spans="2:15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</row>
    <row r="226" spans="2:15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</row>
    <row r="227" spans="2:15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</row>
    <row r="228" spans="2:15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</row>
    <row r="229" spans="2:15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</row>
    <row r="230" spans="2:15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</row>
    <row r="231" spans="2:15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</row>
    <row r="232" spans="2:15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</row>
    <row r="233" spans="2:15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</row>
    <row r="234" spans="2:15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</row>
    <row r="235" spans="2:15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</row>
    <row r="236" spans="2:15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</row>
    <row r="237" spans="2:15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</row>
    <row r="238" spans="2:15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</row>
    <row r="239" spans="2:15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</row>
    <row r="240" spans="2:15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</row>
    <row r="241" spans="2:15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</row>
    <row r="242" spans="2:15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</row>
    <row r="243" spans="2:15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</row>
    <row r="244" spans="2:15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</row>
    <row r="245" spans="2:15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</row>
    <row r="246" spans="2:15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</row>
    <row r="247" spans="2:15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</row>
    <row r="248" spans="2:15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</row>
    <row r="249" spans="2:15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</row>
    <row r="250" spans="2:15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</row>
    <row r="251" spans="2:15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</row>
    <row r="252" spans="2:15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</row>
    <row r="253" spans="2:15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</row>
    <row r="254" spans="2:15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</row>
    <row r="255" spans="2:15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</row>
    <row r="256" spans="2:15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</row>
    <row r="257" spans="2:15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</row>
    <row r="258" spans="2:15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</row>
    <row r="259" spans="2:15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</row>
    <row r="260" spans="2:15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</row>
    <row r="261" spans="2:15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</row>
    <row r="262" spans="2:15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</row>
    <row r="263" spans="2:15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</row>
    <row r="264" spans="2:15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</row>
    <row r="265" spans="2:15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</row>
    <row r="266" spans="2:15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</row>
    <row r="267" spans="2:15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</row>
    <row r="268" spans="2:15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</row>
    <row r="269" spans="2:15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</row>
    <row r="270" spans="2:15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</row>
    <row r="271" spans="2:15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</row>
    <row r="272" spans="2:15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</row>
    <row r="273" spans="2:15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</row>
    <row r="274" spans="2:15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</row>
    <row r="275" spans="2:15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</row>
    <row r="276" spans="2:15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</row>
    <row r="277" spans="2:15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</row>
    <row r="278" spans="2:15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</row>
    <row r="279" spans="2:15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</row>
    <row r="280" spans="2:15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</row>
    <row r="281" spans="2:15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</row>
    <row r="282" spans="2:15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</row>
    <row r="283" spans="2:15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</row>
    <row r="284" spans="2:15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</row>
    <row r="285" spans="2:15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</row>
    <row r="286" spans="2:15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</row>
    <row r="287" spans="2:15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</row>
    <row r="288" spans="2:15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</row>
    <row r="289" spans="2:15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</row>
    <row r="290" spans="2:15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</row>
    <row r="291" spans="2:15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</row>
    <row r="292" spans="2:15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</row>
    <row r="293" spans="2:15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</row>
    <row r="294" spans="2:15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</row>
    <row r="295" spans="2:15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</row>
    <row r="296" spans="2:15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</row>
    <row r="297" spans="2:15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</row>
    <row r="298" spans="2:15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</row>
    <row r="299" spans="2:15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</row>
    <row r="300" spans="2:15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</row>
    <row r="301" spans="2:15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</row>
    <row r="302" spans="2:15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</row>
    <row r="303" spans="2:15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</row>
    <row r="304" spans="2:15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</row>
    <row r="305" spans="2:15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</row>
    <row r="306" spans="2:15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</row>
    <row r="307" spans="2:15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</row>
    <row r="308" spans="2:15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</row>
    <row r="309" spans="2:15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</row>
    <row r="310" spans="2:15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</row>
    <row r="311" spans="2:15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</row>
    <row r="312" spans="2:15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</row>
    <row r="313" spans="2:15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</row>
    <row r="314" spans="2:15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</row>
    <row r="315" spans="2:15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</row>
    <row r="316" spans="2:15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</row>
    <row r="317" spans="2:15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</row>
    <row r="318" spans="2:15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</row>
    <row r="319" spans="2:15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</row>
    <row r="320" spans="2:15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</row>
    <row r="321" spans="2:15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</row>
    <row r="322" spans="2:15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</row>
    <row r="323" spans="2:15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</row>
    <row r="324" spans="2:15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</row>
    <row r="325" spans="2:15">
      <c r="B325" s="127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</row>
    <row r="326" spans="2:15">
      <c r="B326" s="127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</row>
    <row r="327" spans="2:15">
      <c r="B327" s="128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</row>
    <row r="328" spans="2:15">
      <c r="B328" s="119"/>
      <c r="C328" s="119"/>
      <c r="D328" s="119"/>
      <c r="E328" s="119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</row>
    <row r="329" spans="2:15">
      <c r="B329" s="119"/>
      <c r="C329" s="119"/>
      <c r="D329" s="119"/>
      <c r="E329" s="119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</row>
    <row r="330" spans="2:15">
      <c r="B330" s="119"/>
      <c r="C330" s="119"/>
      <c r="D330" s="119"/>
      <c r="E330" s="119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</row>
    <row r="331" spans="2:15">
      <c r="B331" s="119"/>
      <c r="C331" s="119"/>
      <c r="D331" s="119"/>
      <c r="E331" s="119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</row>
    <row r="332" spans="2:15">
      <c r="B332" s="119"/>
      <c r="C332" s="119"/>
      <c r="D332" s="119"/>
      <c r="E332" s="119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</row>
    <row r="333" spans="2:15">
      <c r="B333" s="119"/>
      <c r="C333" s="119"/>
      <c r="D333" s="119"/>
      <c r="E333" s="119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</row>
    <row r="334" spans="2:15">
      <c r="B334" s="119"/>
      <c r="C334" s="119"/>
      <c r="D334" s="119"/>
      <c r="E334" s="119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</row>
    <row r="335" spans="2:15">
      <c r="B335" s="119"/>
      <c r="C335" s="119"/>
      <c r="D335" s="119"/>
      <c r="E335" s="119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</row>
    <row r="336" spans="2:15">
      <c r="B336" s="119"/>
      <c r="C336" s="119"/>
      <c r="D336" s="119"/>
      <c r="E336" s="119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</row>
    <row r="337" spans="2:15">
      <c r="B337" s="119"/>
      <c r="C337" s="119"/>
      <c r="D337" s="119"/>
      <c r="E337" s="119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</row>
    <row r="338" spans="2:15">
      <c r="B338" s="119"/>
      <c r="C338" s="119"/>
      <c r="D338" s="119"/>
      <c r="E338" s="119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</row>
    <row r="339" spans="2:15">
      <c r="B339" s="119"/>
      <c r="C339" s="119"/>
      <c r="D339" s="119"/>
      <c r="E339" s="119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</row>
    <row r="340" spans="2:15">
      <c r="B340" s="119"/>
      <c r="C340" s="119"/>
      <c r="D340" s="119"/>
      <c r="E340" s="119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</row>
    <row r="341" spans="2:15">
      <c r="B341" s="119"/>
      <c r="C341" s="119"/>
      <c r="D341" s="119"/>
      <c r="E341" s="119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</row>
    <row r="342" spans="2:15">
      <c r="B342" s="119"/>
      <c r="C342" s="119"/>
      <c r="D342" s="119"/>
      <c r="E342" s="119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</row>
    <row r="343" spans="2:15">
      <c r="B343" s="119"/>
      <c r="C343" s="119"/>
      <c r="D343" s="119"/>
      <c r="E343" s="119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</row>
    <row r="344" spans="2:15">
      <c r="B344" s="119"/>
      <c r="C344" s="119"/>
      <c r="D344" s="119"/>
      <c r="E344" s="119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</row>
    <row r="345" spans="2:15">
      <c r="B345" s="119"/>
      <c r="C345" s="119"/>
      <c r="D345" s="119"/>
      <c r="E345" s="119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</row>
    <row r="346" spans="2:15">
      <c r="B346" s="119"/>
      <c r="C346" s="119"/>
      <c r="D346" s="119"/>
      <c r="E346" s="119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</row>
    <row r="347" spans="2:15">
      <c r="B347" s="119"/>
      <c r="C347" s="119"/>
      <c r="D347" s="119"/>
      <c r="E347" s="119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</row>
    <row r="348" spans="2:15">
      <c r="B348" s="119"/>
      <c r="C348" s="119"/>
      <c r="D348" s="119"/>
      <c r="E348" s="119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</row>
    <row r="349" spans="2:15">
      <c r="B349" s="119"/>
      <c r="C349" s="119"/>
      <c r="D349" s="119"/>
      <c r="E349" s="119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</row>
    <row r="350" spans="2:15">
      <c r="B350" s="119"/>
      <c r="C350" s="119"/>
      <c r="D350" s="119"/>
      <c r="E350" s="119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</row>
    <row r="351" spans="2:15">
      <c r="B351" s="119"/>
      <c r="C351" s="119"/>
      <c r="D351" s="119"/>
      <c r="E351" s="119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</row>
    <row r="352" spans="2:15">
      <c r="B352" s="119"/>
      <c r="C352" s="119"/>
      <c r="D352" s="119"/>
      <c r="E352" s="119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</row>
    <row r="353" spans="2:15">
      <c r="B353" s="119"/>
      <c r="C353" s="119"/>
      <c r="D353" s="119"/>
      <c r="E353" s="119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</row>
    <row r="354" spans="2:15">
      <c r="B354" s="119"/>
      <c r="C354" s="119"/>
      <c r="D354" s="119"/>
      <c r="E354" s="119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</row>
    <row r="355" spans="2:15">
      <c r="B355" s="119"/>
      <c r="C355" s="119"/>
      <c r="D355" s="119"/>
      <c r="E355" s="119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</row>
    <row r="356" spans="2:15">
      <c r="B356" s="119"/>
      <c r="C356" s="119"/>
      <c r="D356" s="119"/>
      <c r="E356" s="119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</row>
    <row r="357" spans="2:15">
      <c r="B357" s="119"/>
      <c r="C357" s="119"/>
      <c r="D357" s="119"/>
      <c r="E357" s="119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</row>
    <row r="358" spans="2:15">
      <c r="B358" s="119"/>
      <c r="C358" s="119"/>
      <c r="D358" s="119"/>
      <c r="E358" s="119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</row>
    <row r="359" spans="2:15">
      <c r="B359" s="119"/>
      <c r="C359" s="119"/>
      <c r="D359" s="119"/>
      <c r="E359" s="119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</row>
    <row r="360" spans="2:15">
      <c r="B360" s="119"/>
      <c r="C360" s="119"/>
      <c r="D360" s="119"/>
      <c r="E360" s="119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</row>
    <row r="361" spans="2:15">
      <c r="B361" s="119"/>
      <c r="C361" s="119"/>
      <c r="D361" s="119"/>
      <c r="E361" s="119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</row>
    <row r="362" spans="2:15">
      <c r="B362" s="119"/>
      <c r="C362" s="119"/>
      <c r="D362" s="119"/>
      <c r="E362" s="119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</row>
    <row r="363" spans="2:15">
      <c r="B363" s="119"/>
      <c r="C363" s="119"/>
      <c r="D363" s="119"/>
      <c r="E363" s="119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</row>
    <row r="364" spans="2:15">
      <c r="B364" s="119"/>
      <c r="C364" s="119"/>
      <c r="D364" s="119"/>
      <c r="E364" s="119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</row>
    <row r="365" spans="2:15">
      <c r="B365" s="119"/>
      <c r="C365" s="119"/>
      <c r="D365" s="119"/>
      <c r="E365" s="119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</row>
    <row r="366" spans="2:15">
      <c r="B366" s="119"/>
      <c r="C366" s="119"/>
      <c r="D366" s="119"/>
      <c r="E366" s="119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</row>
    <row r="367" spans="2:15">
      <c r="B367" s="119"/>
      <c r="C367" s="119"/>
      <c r="D367" s="119"/>
      <c r="E367" s="119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</row>
    <row r="368" spans="2:15">
      <c r="B368" s="119"/>
      <c r="C368" s="119"/>
      <c r="D368" s="119"/>
      <c r="E368" s="119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</row>
    <row r="369" spans="2:15">
      <c r="B369" s="119"/>
      <c r="C369" s="119"/>
      <c r="D369" s="119"/>
      <c r="E369" s="119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</row>
    <row r="370" spans="2:15">
      <c r="B370" s="119"/>
      <c r="C370" s="119"/>
      <c r="D370" s="119"/>
      <c r="E370" s="119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</row>
    <row r="371" spans="2:15">
      <c r="B371" s="119"/>
      <c r="C371" s="119"/>
      <c r="D371" s="119"/>
      <c r="E371" s="119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</row>
    <row r="372" spans="2:15">
      <c r="B372" s="119"/>
      <c r="C372" s="119"/>
      <c r="D372" s="119"/>
      <c r="E372" s="119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</row>
    <row r="373" spans="2:15">
      <c r="B373" s="119"/>
      <c r="C373" s="119"/>
      <c r="D373" s="119"/>
      <c r="E373" s="119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</row>
    <row r="374" spans="2:15">
      <c r="B374" s="119"/>
      <c r="C374" s="119"/>
      <c r="D374" s="119"/>
      <c r="E374" s="119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</row>
    <row r="375" spans="2:15">
      <c r="B375" s="119"/>
      <c r="C375" s="119"/>
      <c r="D375" s="119"/>
      <c r="E375" s="119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</row>
    <row r="376" spans="2:15">
      <c r="B376" s="119"/>
      <c r="C376" s="119"/>
      <c r="D376" s="119"/>
      <c r="E376" s="119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</row>
    <row r="377" spans="2:15">
      <c r="B377" s="119"/>
      <c r="C377" s="119"/>
      <c r="D377" s="119"/>
      <c r="E377" s="119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</row>
    <row r="378" spans="2:15">
      <c r="B378" s="119"/>
      <c r="C378" s="119"/>
      <c r="D378" s="119"/>
      <c r="E378" s="119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</row>
    <row r="379" spans="2:15">
      <c r="B379" s="119"/>
      <c r="C379" s="119"/>
      <c r="D379" s="119"/>
      <c r="E379" s="119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</row>
    <row r="380" spans="2:15">
      <c r="B380" s="119"/>
      <c r="C380" s="119"/>
      <c r="D380" s="119"/>
      <c r="E380" s="119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</row>
    <row r="381" spans="2:15">
      <c r="B381" s="119"/>
      <c r="C381" s="119"/>
      <c r="D381" s="119"/>
      <c r="E381" s="119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</row>
    <row r="382" spans="2:15">
      <c r="B382" s="119"/>
      <c r="C382" s="119"/>
      <c r="D382" s="119"/>
      <c r="E382" s="119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</row>
    <row r="383" spans="2:15">
      <c r="B383" s="119"/>
      <c r="C383" s="119"/>
      <c r="D383" s="119"/>
      <c r="E383" s="119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</row>
    <row r="384" spans="2:15">
      <c r="B384" s="119"/>
      <c r="C384" s="119"/>
      <c r="D384" s="119"/>
      <c r="E384" s="119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</row>
    <row r="385" spans="2:15">
      <c r="B385" s="119"/>
      <c r="C385" s="119"/>
      <c r="D385" s="119"/>
      <c r="E385" s="119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</row>
    <row r="386" spans="2:15">
      <c r="B386" s="119"/>
      <c r="C386" s="119"/>
      <c r="D386" s="119"/>
      <c r="E386" s="119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</row>
    <row r="387" spans="2:15">
      <c r="B387" s="119"/>
      <c r="C387" s="119"/>
      <c r="D387" s="119"/>
      <c r="E387" s="119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</row>
    <row r="388" spans="2:15">
      <c r="B388" s="119"/>
      <c r="C388" s="119"/>
      <c r="D388" s="119"/>
      <c r="E388" s="119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</row>
    <row r="389" spans="2:15">
      <c r="B389" s="119"/>
      <c r="C389" s="119"/>
      <c r="D389" s="119"/>
      <c r="E389" s="119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</row>
    <row r="390" spans="2:15">
      <c r="B390" s="119"/>
      <c r="C390" s="119"/>
      <c r="D390" s="119"/>
      <c r="E390" s="119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</row>
    <row r="391" spans="2:15">
      <c r="B391" s="119"/>
      <c r="C391" s="119"/>
      <c r="D391" s="119"/>
      <c r="E391" s="119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</row>
    <row r="392" spans="2:15">
      <c r="B392" s="119"/>
      <c r="C392" s="119"/>
      <c r="D392" s="119"/>
      <c r="E392" s="119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</row>
    <row r="393" spans="2:15">
      <c r="B393" s="119"/>
      <c r="C393" s="119"/>
      <c r="D393" s="119"/>
      <c r="E393" s="119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</row>
    <row r="394" spans="2:15">
      <c r="B394" s="119"/>
      <c r="C394" s="119"/>
      <c r="D394" s="119"/>
      <c r="E394" s="119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</row>
    <row r="395" spans="2:15">
      <c r="B395" s="119"/>
      <c r="C395" s="119"/>
      <c r="D395" s="119"/>
      <c r="E395" s="119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</row>
    <row r="396" spans="2:15">
      <c r="B396" s="119"/>
      <c r="C396" s="119"/>
      <c r="D396" s="119"/>
      <c r="E396" s="119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</row>
    <row r="397" spans="2:15">
      <c r="B397" s="119"/>
      <c r="C397" s="119"/>
      <c r="D397" s="119"/>
      <c r="E397" s="119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</row>
    <row r="398" spans="2:15">
      <c r="B398" s="119"/>
      <c r="C398" s="119"/>
      <c r="D398" s="119"/>
      <c r="E398" s="119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</row>
    <row r="399" spans="2:15">
      <c r="B399" s="119"/>
      <c r="C399" s="119"/>
      <c r="D399" s="119"/>
      <c r="E399" s="119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</row>
    <row r="400" spans="2:15">
      <c r="B400" s="119"/>
      <c r="C400" s="119"/>
      <c r="D400" s="119"/>
      <c r="E400" s="119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</row>
    <row r="401" spans="2:15">
      <c r="B401" s="119"/>
      <c r="C401" s="119"/>
      <c r="D401" s="119"/>
      <c r="E401" s="119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</row>
    <row r="402" spans="2:15">
      <c r="B402" s="119"/>
      <c r="C402" s="119"/>
      <c r="D402" s="119"/>
      <c r="E402" s="119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</row>
    <row r="403" spans="2:15">
      <c r="B403" s="119"/>
      <c r="C403" s="119"/>
      <c r="D403" s="119"/>
      <c r="E403" s="119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</row>
    <row r="404" spans="2:15">
      <c r="B404" s="119"/>
      <c r="C404" s="119"/>
      <c r="D404" s="119"/>
      <c r="E404" s="119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</row>
    <row r="405" spans="2:15">
      <c r="B405" s="119"/>
      <c r="C405" s="119"/>
      <c r="D405" s="119"/>
      <c r="E405" s="119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</row>
    <row r="406" spans="2:15">
      <c r="B406" s="119"/>
      <c r="C406" s="119"/>
      <c r="D406" s="119"/>
      <c r="E406" s="119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</row>
    <row r="407" spans="2:15">
      <c r="B407" s="119"/>
      <c r="C407" s="119"/>
      <c r="D407" s="119"/>
      <c r="E407" s="119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</row>
    <row r="408" spans="2:15">
      <c r="B408" s="119"/>
      <c r="C408" s="119"/>
      <c r="D408" s="119"/>
      <c r="E408" s="119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</row>
    <row r="409" spans="2:15">
      <c r="B409" s="119"/>
      <c r="C409" s="119"/>
      <c r="D409" s="119"/>
      <c r="E409" s="119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</row>
    <row r="410" spans="2:15">
      <c r="B410" s="119"/>
      <c r="C410" s="119"/>
      <c r="D410" s="119"/>
      <c r="E410" s="119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</row>
    <row r="411" spans="2:15">
      <c r="B411" s="119"/>
      <c r="C411" s="119"/>
      <c r="D411" s="119"/>
      <c r="E411" s="119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</row>
    <row r="412" spans="2:15">
      <c r="B412" s="119"/>
      <c r="C412" s="119"/>
      <c r="D412" s="119"/>
      <c r="E412" s="119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</row>
    <row r="413" spans="2:15">
      <c r="B413" s="119"/>
      <c r="C413" s="119"/>
      <c r="D413" s="119"/>
      <c r="E413" s="119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</row>
    <row r="414" spans="2:15">
      <c r="B414" s="119"/>
      <c r="C414" s="119"/>
      <c r="D414" s="119"/>
      <c r="E414" s="119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</row>
    <row r="415" spans="2:15">
      <c r="B415" s="119"/>
      <c r="C415" s="119"/>
      <c r="D415" s="119"/>
      <c r="E415" s="119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</row>
    <row r="416" spans="2:15">
      <c r="B416" s="119"/>
      <c r="C416" s="119"/>
      <c r="D416" s="119"/>
      <c r="E416" s="119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</row>
    <row r="417" spans="2:15">
      <c r="B417" s="119"/>
      <c r="C417" s="119"/>
      <c r="D417" s="119"/>
      <c r="E417" s="119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</row>
    <row r="418" spans="2:15">
      <c r="B418" s="119"/>
      <c r="C418" s="119"/>
      <c r="D418" s="119"/>
      <c r="E418" s="119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</row>
    <row r="419" spans="2:15">
      <c r="B419" s="119"/>
      <c r="C419" s="119"/>
      <c r="D419" s="119"/>
      <c r="E419" s="119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</row>
    <row r="420" spans="2:15">
      <c r="B420" s="119"/>
      <c r="C420" s="119"/>
      <c r="D420" s="119"/>
      <c r="E420" s="119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</row>
    <row r="421" spans="2:15">
      <c r="B421" s="119"/>
      <c r="C421" s="119"/>
      <c r="D421" s="119"/>
      <c r="E421" s="119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</row>
    <row r="422" spans="2:15">
      <c r="B422" s="119"/>
      <c r="C422" s="119"/>
      <c r="D422" s="119"/>
      <c r="E422" s="119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</row>
    <row r="423" spans="2:15">
      <c r="B423" s="119"/>
      <c r="C423" s="119"/>
      <c r="D423" s="119"/>
      <c r="E423" s="119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</row>
    <row r="424" spans="2:15">
      <c r="B424" s="119"/>
      <c r="C424" s="119"/>
      <c r="D424" s="119"/>
      <c r="E424" s="119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</row>
    <row r="425" spans="2:15">
      <c r="B425" s="119"/>
      <c r="C425" s="119"/>
      <c r="D425" s="119"/>
      <c r="E425" s="119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</row>
    <row r="426" spans="2:15">
      <c r="B426" s="119"/>
      <c r="C426" s="119"/>
      <c r="D426" s="119"/>
      <c r="E426" s="119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</row>
    <row r="427" spans="2:15">
      <c r="B427" s="119"/>
      <c r="C427" s="119"/>
      <c r="D427" s="119"/>
      <c r="E427" s="119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</row>
    <row r="428" spans="2:15">
      <c r="B428" s="119"/>
      <c r="C428" s="119"/>
      <c r="D428" s="119"/>
      <c r="E428" s="119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</row>
    <row r="429" spans="2:15">
      <c r="B429" s="119"/>
      <c r="C429" s="119"/>
      <c r="D429" s="119"/>
      <c r="E429" s="119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</row>
    <row r="430" spans="2:15">
      <c r="B430" s="119"/>
      <c r="C430" s="119"/>
      <c r="D430" s="119"/>
      <c r="E430" s="119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</row>
    <row r="431" spans="2:15">
      <c r="B431" s="119"/>
      <c r="C431" s="119"/>
      <c r="D431" s="119"/>
      <c r="E431" s="119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</row>
    <row r="432" spans="2:15">
      <c r="B432" s="119"/>
      <c r="C432" s="119"/>
      <c r="D432" s="119"/>
      <c r="E432" s="119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</row>
    <row r="433" spans="2:15">
      <c r="B433" s="119"/>
      <c r="C433" s="119"/>
      <c r="D433" s="119"/>
      <c r="E433" s="119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</row>
    <row r="434" spans="2:15">
      <c r="B434" s="119"/>
      <c r="C434" s="119"/>
      <c r="D434" s="119"/>
      <c r="E434" s="119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</row>
    <row r="435" spans="2:15">
      <c r="B435" s="119"/>
      <c r="C435" s="119"/>
      <c r="D435" s="119"/>
      <c r="E435" s="119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</row>
    <row r="436" spans="2:15">
      <c r="B436" s="119"/>
      <c r="C436" s="119"/>
      <c r="D436" s="119"/>
      <c r="E436" s="119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</row>
    <row r="437" spans="2:15">
      <c r="B437" s="119"/>
      <c r="C437" s="119"/>
      <c r="D437" s="119"/>
      <c r="E437" s="119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</row>
    <row r="438" spans="2:15">
      <c r="B438" s="119"/>
      <c r="C438" s="119"/>
      <c r="D438" s="119"/>
      <c r="E438" s="119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</row>
    <row r="439" spans="2:15">
      <c r="B439" s="119"/>
      <c r="C439" s="119"/>
      <c r="D439" s="119"/>
      <c r="E439" s="119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</row>
    <row r="440" spans="2:15">
      <c r="B440" s="119"/>
      <c r="C440" s="119"/>
      <c r="D440" s="119"/>
      <c r="E440" s="119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</row>
    <row r="441" spans="2:15">
      <c r="B441" s="119"/>
      <c r="C441" s="119"/>
      <c r="D441" s="119"/>
      <c r="E441" s="119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</row>
    <row r="442" spans="2:15">
      <c r="B442" s="119"/>
      <c r="C442" s="119"/>
      <c r="D442" s="119"/>
      <c r="E442" s="119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</row>
    <row r="443" spans="2:15">
      <c r="B443" s="119"/>
      <c r="C443" s="119"/>
      <c r="D443" s="119"/>
      <c r="E443" s="119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</row>
    <row r="444" spans="2:15">
      <c r="B444" s="119"/>
      <c r="C444" s="119"/>
      <c r="D444" s="119"/>
      <c r="E444" s="119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</row>
    <row r="445" spans="2:15">
      <c r="B445" s="119"/>
      <c r="C445" s="119"/>
      <c r="D445" s="119"/>
      <c r="E445" s="119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</row>
    <row r="446" spans="2:15">
      <c r="B446" s="119"/>
      <c r="C446" s="119"/>
      <c r="D446" s="119"/>
      <c r="E446" s="119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</row>
    <row r="447" spans="2:15">
      <c r="B447" s="119"/>
      <c r="C447" s="119"/>
      <c r="D447" s="119"/>
      <c r="E447" s="119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</row>
    <row r="448" spans="2:15">
      <c r="B448" s="119"/>
      <c r="C448" s="119"/>
      <c r="D448" s="119"/>
      <c r="E448" s="119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</row>
    <row r="449" spans="2:15">
      <c r="B449" s="119"/>
      <c r="C449" s="119"/>
      <c r="D449" s="119"/>
      <c r="E449" s="119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</row>
    <row r="450" spans="2:15">
      <c r="B450" s="119"/>
      <c r="C450" s="119"/>
      <c r="D450" s="119"/>
      <c r="E450" s="119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</row>
    <row r="451" spans="2:15">
      <c r="B451" s="119"/>
      <c r="C451" s="119"/>
      <c r="D451" s="119"/>
      <c r="E451" s="119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</row>
    <row r="452" spans="2:15">
      <c r="B452" s="119"/>
      <c r="C452" s="119"/>
      <c r="D452" s="119"/>
      <c r="E452" s="119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</row>
    <row r="453" spans="2:15">
      <c r="B453" s="119"/>
      <c r="C453" s="119"/>
      <c r="D453" s="119"/>
      <c r="E453" s="119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</row>
    <row r="454" spans="2:15">
      <c r="B454" s="119"/>
      <c r="C454" s="119"/>
      <c r="D454" s="119"/>
      <c r="E454" s="119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</row>
    <row r="455" spans="2:15">
      <c r="B455" s="119"/>
      <c r="C455" s="119"/>
      <c r="D455" s="119"/>
      <c r="E455" s="119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</row>
    <row r="456" spans="2:15">
      <c r="B456" s="119"/>
      <c r="C456" s="119"/>
      <c r="D456" s="119"/>
      <c r="E456" s="119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</row>
    <row r="457" spans="2:15">
      <c r="B457" s="119"/>
      <c r="C457" s="119"/>
      <c r="D457" s="119"/>
      <c r="E457" s="119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</row>
    <row r="458" spans="2:15">
      <c r="B458" s="119"/>
      <c r="C458" s="119"/>
      <c r="D458" s="119"/>
      <c r="E458" s="119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</row>
    <row r="459" spans="2:15">
      <c r="B459" s="119"/>
      <c r="C459" s="119"/>
      <c r="D459" s="119"/>
      <c r="E459" s="119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</row>
    <row r="460" spans="2:15">
      <c r="B460" s="119"/>
      <c r="C460" s="119"/>
      <c r="D460" s="119"/>
      <c r="E460" s="119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</row>
    <row r="461" spans="2:15">
      <c r="B461" s="119"/>
      <c r="C461" s="119"/>
      <c r="D461" s="119"/>
      <c r="E461" s="119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</row>
    <row r="462" spans="2:15">
      <c r="B462" s="119"/>
      <c r="C462" s="119"/>
      <c r="D462" s="119"/>
      <c r="E462" s="119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</row>
    <row r="463" spans="2:15">
      <c r="B463" s="119"/>
      <c r="C463" s="119"/>
      <c r="D463" s="119"/>
      <c r="E463" s="119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</row>
    <row r="464" spans="2:15">
      <c r="B464" s="119"/>
      <c r="C464" s="119"/>
      <c r="D464" s="119"/>
      <c r="E464" s="119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</row>
    <row r="465" spans="2:15">
      <c r="B465" s="119"/>
      <c r="C465" s="119"/>
      <c r="D465" s="119"/>
      <c r="E465" s="119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</row>
    <row r="466" spans="2:15">
      <c r="B466" s="119"/>
      <c r="C466" s="119"/>
      <c r="D466" s="119"/>
      <c r="E466" s="119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</row>
    <row r="467" spans="2:15">
      <c r="B467" s="119"/>
      <c r="C467" s="119"/>
      <c r="D467" s="119"/>
      <c r="E467" s="119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</row>
    <row r="468" spans="2:15">
      <c r="B468" s="119"/>
      <c r="C468" s="119"/>
      <c r="D468" s="119"/>
      <c r="E468" s="119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</row>
    <row r="469" spans="2:15">
      <c r="B469" s="119"/>
      <c r="C469" s="119"/>
      <c r="D469" s="119"/>
      <c r="E469" s="119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</row>
    <row r="470" spans="2:15">
      <c r="B470" s="119"/>
      <c r="C470" s="119"/>
      <c r="D470" s="119"/>
      <c r="E470" s="119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</row>
    <row r="471" spans="2:15">
      <c r="B471" s="119"/>
      <c r="C471" s="119"/>
      <c r="D471" s="119"/>
      <c r="E471" s="119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</row>
    <row r="472" spans="2:15">
      <c r="B472" s="119"/>
      <c r="C472" s="119"/>
      <c r="D472" s="119"/>
      <c r="E472" s="119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</row>
    <row r="473" spans="2:15">
      <c r="B473" s="119"/>
      <c r="C473" s="119"/>
      <c r="D473" s="119"/>
      <c r="E473" s="119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</row>
    <row r="474" spans="2:15">
      <c r="B474" s="119"/>
      <c r="C474" s="119"/>
      <c r="D474" s="119"/>
      <c r="E474" s="119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</row>
    <row r="475" spans="2:15">
      <c r="B475" s="119"/>
      <c r="C475" s="119"/>
      <c r="D475" s="119"/>
      <c r="E475" s="119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</row>
    <row r="476" spans="2:15">
      <c r="B476" s="119"/>
      <c r="C476" s="119"/>
      <c r="D476" s="119"/>
      <c r="E476" s="119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</row>
    <row r="477" spans="2:15">
      <c r="B477" s="119"/>
      <c r="C477" s="119"/>
      <c r="D477" s="119"/>
      <c r="E477" s="119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</row>
    <row r="478" spans="2:15">
      <c r="B478" s="119"/>
      <c r="C478" s="119"/>
      <c r="D478" s="119"/>
      <c r="E478" s="119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</row>
    <row r="479" spans="2:15">
      <c r="B479" s="119"/>
      <c r="C479" s="119"/>
      <c r="D479" s="119"/>
      <c r="E479" s="119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</row>
    <row r="480" spans="2:15">
      <c r="B480" s="119"/>
      <c r="C480" s="119"/>
      <c r="D480" s="119"/>
      <c r="E480" s="119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</row>
    <row r="481" spans="2:15">
      <c r="B481" s="119"/>
      <c r="C481" s="119"/>
      <c r="D481" s="119"/>
      <c r="E481" s="119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</row>
    <row r="482" spans="2:15">
      <c r="B482" s="119"/>
      <c r="C482" s="119"/>
      <c r="D482" s="119"/>
      <c r="E482" s="119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</row>
    <row r="483" spans="2:15">
      <c r="B483" s="119"/>
      <c r="C483" s="119"/>
      <c r="D483" s="119"/>
      <c r="E483" s="119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</row>
    <row r="484" spans="2:15">
      <c r="B484" s="119"/>
      <c r="C484" s="119"/>
      <c r="D484" s="119"/>
      <c r="E484" s="119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</row>
    <row r="485" spans="2:15">
      <c r="B485" s="119"/>
      <c r="C485" s="119"/>
      <c r="D485" s="119"/>
      <c r="E485" s="119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</row>
    <row r="486" spans="2:15">
      <c r="B486" s="119"/>
      <c r="C486" s="119"/>
      <c r="D486" s="119"/>
      <c r="E486" s="119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</row>
    <row r="487" spans="2:15">
      <c r="B487" s="119"/>
      <c r="C487" s="119"/>
      <c r="D487" s="119"/>
      <c r="E487" s="119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</row>
    <row r="488" spans="2:15">
      <c r="B488" s="119"/>
      <c r="C488" s="119"/>
      <c r="D488" s="119"/>
      <c r="E488" s="119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</row>
    <row r="489" spans="2:15">
      <c r="B489" s="119"/>
      <c r="C489" s="119"/>
      <c r="D489" s="119"/>
      <c r="E489" s="119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</row>
    <row r="490" spans="2:15">
      <c r="B490" s="119"/>
      <c r="C490" s="119"/>
      <c r="D490" s="119"/>
      <c r="E490" s="119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</row>
    <row r="491" spans="2:15">
      <c r="B491" s="119"/>
      <c r="C491" s="119"/>
      <c r="D491" s="119"/>
      <c r="E491" s="119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</row>
    <row r="492" spans="2:15">
      <c r="B492" s="119"/>
      <c r="C492" s="119"/>
      <c r="D492" s="119"/>
      <c r="E492" s="119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</row>
    <row r="493" spans="2:15">
      <c r="B493" s="119"/>
      <c r="C493" s="119"/>
      <c r="D493" s="119"/>
      <c r="E493" s="119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</row>
    <row r="494" spans="2:15">
      <c r="B494" s="119"/>
      <c r="C494" s="119"/>
      <c r="D494" s="119"/>
      <c r="E494" s="119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</row>
    <row r="495" spans="2:15">
      <c r="B495" s="119"/>
      <c r="C495" s="119"/>
      <c r="D495" s="119"/>
      <c r="E495" s="119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</row>
    <row r="496" spans="2:15">
      <c r="B496" s="119"/>
      <c r="C496" s="119"/>
      <c r="D496" s="119"/>
      <c r="E496" s="119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</row>
    <row r="497" spans="2:15">
      <c r="B497" s="119"/>
      <c r="C497" s="119"/>
      <c r="D497" s="119"/>
      <c r="E497" s="119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</row>
    <row r="498" spans="2:15">
      <c r="B498" s="119"/>
      <c r="C498" s="119"/>
      <c r="D498" s="119"/>
      <c r="E498" s="119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</row>
    <row r="499" spans="2:15">
      <c r="B499" s="119"/>
      <c r="C499" s="119"/>
      <c r="D499" s="119"/>
      <c r="E499" s="119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</row>
    <row r="500" spans="2:15">
      <c r="B500" s="119"/>
      <c r="C500" s="119"/>
      <c r="D500" s="119"/>
      <c r="E500" s="119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</row>
    <row r="501" spans="2:15">
      <c r="B501" s="119"/>
      <c r="C501" s="119"/>
      <c r="D501" s="119"/>
      <c r="E501" s="119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</row>
    <row r="502" spans="2:15">
      <c r="B502" s="119"/>
      <c r="C502" s="119"/>
      <c r="D502" s="119"/>
      <c r="E502" s="119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</row>
    <row r="503" spans="2:15">
      <c r="B503" s="119"/>
      <c r="C503" s="119"/>
      <c r="D503" s="119"/>
      <c r="E503" s="119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</row>
    <row r="504" spans="2:15">
      <c r="B504" s="119"/>
      <c r="C504" s="119"/>
      <c r="D504" s="119"/>
      <c r="E504" s="119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</row>
    <row r="505" spans="2:15">
      <c r="B505" s="119"/>
      <c r="C505" s="119"/>
      <c r="D505" s="119"/>
      <c r="E505" s="119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</row>
    <row r="506" spans="2:15">
      <c r="B506" s="119"/>
      <c r="C506" s="119"/>
      <c r="D506" s="119"/>
      <c r="E506" s="119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</row>
    <row r="507" spans="2:15">
      <c r="B507" s="119"/>
      <c r="C507" s="119"/>
      <c r="D507" s="119"/>
      <c r="E507" s="119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</row>
    <row r="508" spans="2:15">
      <c r="B508" s="119"/>
      <c r="C508" s="119"/>
      <c r="D508" s="119"/>
      <c r="E508" s="119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</row>
    <row r="509" spans="2:15">
      <c r="B509" s="119"/>
      <c r="C509" s="119"/>
      <c r="D509" s="119"/>
      <c r="E509" s="119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</row>
    <row r="510" spans="2:15">
      <c r="B510" s="119"/>
      <c r="C510" s="119"/>
      <c r="D510" s="119"/>
      <c r="E510" s="119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</row>
    <row r="511" spans="2:15">
      <c r="B511" s="119"/>
      <c r="C511" s="119"/>
      <c r="D511" s="119"/>
      <c r="E511" s="119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</row>
    <row r="512" spans="2:15">
      <c r="B512" s="119"/>
      <c r="C512" s="119"/>
      <c r="D512" s="119"/>
      <c r="E512" s="119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</row>
    <row r="513" spans="2:15">
      <c r="B513" s="119"/>
      <c r="C513" s="119"/>
      <c r="D513" s="119"/>
      <c r="E513" s="119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</row>
    <row r="514" spans="2:15">
      <c r="B514" s="119"/>
      <c r="C514" s="119"/>
      <c r="D514" s="119"/>
      <c r="E514" s="119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</row>
    <row r="515" spans="2:15">
      <c r="B515" s="119"/>
      <c r="C515" s="119"/>
      <c r="D515" s="119"/>
      <c r="E515" s="119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</row>
    <row r="516" spans="2:15">
      <c r="B516" s="119"/>
      <c r="C516" s="119"/>
      <c r="D516" s="119"/>
      <c r="E516" s="119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</row>
    <row r="517" spans="2:15">
      <c r="B517" s="119"/>
      <c r="C517" s="119"/>
      <c r="D517" s="119"/>
      <c r="E517" s="119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</row>
    <row r="518" spans="2:15">
      <c r="B518" s="119"/>
      <c r="C518" s="119"/>
      <c r="D518" s="119"/>
      <c r="E518" s="119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</row>
    <row r="519" spans="2:15">
      <c r="B519" s="119"/>
      <c r="C519" s="119"/>
      <c r="D519" s="119"/>
      <c r="E519" s="119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</row>
    <row r="520" spans="2:15">
      <c r="B520" s="119"/>
      <c r="C520" s="119"/>
      <c r="D520" s="119"/>
      <c r="E520" s="119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</row>
    <row r="521" spans="2:15">
      <c r="B521" s="119"/>
      <c r="C521" s="119"/>
      <c r="D521" s="119"/>
      <c r="E521" s="119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</row>
    <row r="522" spans="2:15">
      <c r="B522" s="119"/>
      <c r="C522" s="119"/>
      <c r="D522" s="119"/>
      <c r="E522" s="119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</row>
    <row r="523" spans="2:15">
      <c r="B523" s="119"/>
      <c r="C523" s="119"/>
      <c r="D523" s="119"/>
      <c r="E523" s="119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</row>
    <row r="524" spans="2:15">
      <c r="B524" s="119"/>
      <c r="C524" s="119"/>
      <c r="D524" s="119"/>
      <c r="E524" s="119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</row>
    <row r="525" spans="2:15">
      <c r="B525" s="119"/>
      <c r="C525" s="119"/>
      <c r="D525" s="119"/>
      <c r="E525" s="119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</row>
  </sheetData>
  <sheetProtection sheet="1" objects="1" scenarios="1"/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27 B29:B37 D1:O1048576 Q1:XFD1048576 P1:P19 P21:P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37.8554687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144</v>
      </c>
      <c r="C1" s="67" t="s" vm="1">
        <v>228</v>
      </c>
    </row>
    <row r="2" spans="2:12">
      <c r="B2" s="46" t="s">
        <v>143</v>
      </c>
      <c r="C2" s="67" t="s">
        <v>229</v>
      </c>
    </row>
    <row r="3" spans="2:12">
      <c r="B3" s="46" t="s">
        <v>145</v>
      </c>
      <c r="C3" s="67" t="s">
        <v>230</v>
      </c>
    </row>
    <row r="4" spans="2:12">
      <c r="B4" s="46" t="s">
        <v>146</v>
      </c>
      <c r="C4" s="67">
        <v>12145</v>
      </c>
    </row>
    <row r="6" spans="2:12" ht="26.25" customHeight="1">
      <c r="B6" s="150" t="s">
        <v>172</v>
      </c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2:12" ht="26.25" customHeight="1">
      <c r="B7" s="150" t="s">
        <v>93</v>
      </c>
      <c r="C7" s="151"/>
      <c r="D7" s="151"/>
      <c r="E7" s="151"/>
      <c r="F7" s="151"/>
      <c r="G7" s="151"/>
      <c r="H7" s="151"/>
      <c r="I7" s="151"/>
      <c r="J7" s="151"/>
      <c r="K7" s="151"/>
      <c r="L7" s="152"/>
    </row>
    <row r="8" spans="2:12" s="3" customFormat="1" ht="78.75">
      <c r="B8" s="21" t="s">
        <v>115</v>
      </c>
      <c r="C8" s="29" t="s">
        <v>45</v>
      </c>
      <c r="D8" s="29" t="s">
        <v>118</v>
      </c>
      <c r="E8" s="29" t="s">
        <v>65</v>
      </c>
      <c r="F8" s="29" t="s">
        <v>102</v>
      </c>
      <c r="G8" s="29" t="s">
        <v>204</v>
      </c>
      <c r="H8" s="29" t="s">
        <v>203</v>
      </c>
      <c r="I8" s="29" t="s">
        <v>61</v>
      </c>
      <c r="J8" s="29" t="s">
        <v>58</v>
      </c>
      <c r="K8" s="29" t="s">
        <v>147</v>
      </c>
      <c r="L8" s="65" t="s">
        <v>149</v>
      </c>
    </row>
    <row r="9" spans="2:12" s="3" customFormat="1" ht="25.5">
      <c r="B9" s="14"/>
      <c r="C9" s="15"/>
      <c r="D9" s="15"/>
      <c r="E9" s="15"/>
      <c r="F9" s="15"/>
      <c r="G9" s="15" t="s">
        <v>211</v>
      </c>
      <c r="H9" s="15"/>
      <c r="I9" s="15" t="s">
        <v>207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9" t="s">
        <v>48</v>
      </c>
      <c r="C11" s="73"/>
      <c r="D11" s="73"/>
      <c r="E11" s="73"/>
      <c r="F11" s="73"/>
      <c r="G11" s="83"/>
      <c r="H11" s="85"/>
      <c r="I11" s="83">
        <v>81.685345338999994</v>
      </c>
      <c r="J11" s="73"/>
      <c r="K11" s="84">
        <f>IFERROR(I11/$I$11,0)</f>
        <v>1</v>
      </c>
      <c r="L11" s="84">
        <f>I11/'סכום נכסי הקרן'!$C$42</f>
        <v>1.3514339983114987E-5</v>
      </c>
    </row>
    <row r="12" spans="2:12" s="4" customFormat="1" ht="18" customHeight="1">
      <c r="B12" s="93" t="s">
        <v>25</v>
      </c>
      <c r="C12" s="73"/>
      <c r="D12" s="73"/>
      <c r="E12" s="73"/>
      <c r="F12" s="73"/>
      <c r="G12" s="83"/>
      <c r="H12" s="85"/>
      <c r="I12" s="83">
        <v>77.804110214000005</v>
      </c>
      <c r="J12" s="73"/>
      <c r="K12" s="84">
        <f t="shared" ref="K12:K21" si="0">IFERROR(I12/$I$11,0)</f>
        <v>0.95248553937193281</v>
      </c>
      <c r="L12" s="84">
        <f>I12/'סכום נכסי הקרן'!$C$42</f>
        <v>1.2872213408072955E-5</v>
      </c>
    </row>
    <row r="13" spans="2:12">
      <c r="B13" s="90" t="s">
        <v>1681</v>
      </c>
      <c r="C13" s="71"/>
      <c r="D13" s="71"/>
      <c r="E13" s="71"/>
      <c r="F13" s="71"/>
      <c r="G13" s="80"/>
      <c r="H13" s="82"/>
      <c r="I13" s="80">
        <v>77.804110214000005</v>
      </c>
      <c r="J13" s="71"/>
      <c r="K13" s="81">
        <f t="shared" si="0"/>
        <v>0.95248553937193281</v>
      </c>
      <c r="L13" s="81">
        <f>I13/'סכום נכסי הקרן'!$C$42</f>
        <v>1.2872213408072955E-5</v>
      </c>
    </row>
    <row r="14" spans="2:12">
      <c r="B14" s="76" t="s">
        <v>1682</v>
      </c>
      <c r="C14" s="73" t="s">
        <v>1683</v>
      </c>
      <c r="D14" s="86" t="s">
        <v>119</v>
      </c>
      <c r="E14" s="86" t="s">
        <v>458</v>
      </c>
      <c r="F14" s="86" t="s">
        <v>131</v>
      </c>
      <c r="G14" s="83">
        <v>3118.2921000000001</v>
      </c>
      <c r="H14" s="85">
        <v>1920</v>
      </c>
      <c r="I14" s="83">
        <v>59.871208320000001</v>
      </c>
      <c r="J14" s="84">
        <v>1.55914605E-3</v>
      </c>
      <c r="K14" s="84">
        <f t="shared" si="0"/>
        <v>0.73294919757675292</v>
      </c>
      <c r="L14" s="84">
        <f>I14/'סכום נכסי הקרן'!$C$42</f>
        <v>9.9053246464035584E-6</v>
      </c>
    </row>
    <row r="15" spans="2:12">
      <c r="B15" s="76" t="s">
        <v>1684</v>
      </c>
      <c r="C15" s="73" t="s">
        <v>1685</v>
      </c>
      <c r="D15" s="86" t="s">
        <v>119</v>
      </c>
      <c r="E15" s="86" t="s">
        <v>156</v>
      </c>
      <c r="F15" s="86" t="s">
        <v>131</v>
      </c>
      <c r="G15" s="83">
        <v>39349.876499999998</v>
      </c>
      <c r="H15" s="85">
        <v>8.9</v>
      </c>
      <c r="I15" s="83">
        <v>3.502139009</v>
      </c>
      <c r="J15" s="84">
        <v>2.6241389329544067E-3</v>
      </c>
      <c r="K15" s="84">
        <f t="shared" si="0"/>
        <v>4.2873528837588604E-2</v>
      </c>
      <c r="L15" s="84">
        <f>I15/'סכום נכסי הקרן'!$C$42</f>
        <v>5.7940744498705704E-7</v>
      </c>
    </row>
    <row r="16" spans="2:12">
      <c r="B16" s="76" t="s">
        <v>1686</v>
      </c>
      <c r="C16" s="73" t="s">
        <v>1687</v>
      </c>
      <c r="D16" s="86" t="s">
        <v>119</v>
      </c>
      <c r="E16" s="86" t="s">
        <v>458</v>
      </c>
      <c r="F16" s="86" t="s">
        <v>131</v>
      </c>
      <c r="G16" s="83">
        <v>24253.383000000002</v>
      </c>
      <c r="H16" s="85">
        <v>59.5</v>
      </c>
      <c r="I16" s="83">
        <v>14.430762885</v>
      </c>
      <c r="J16" s="84">
        <v>1.9798680000000001E-3</v>
      </c>
      <c r="K16" s="84">
        <f t="shared" si="0"/>
        <v>0.1766628129575912</v>
      </c>
      <c r="L16" s="84">
        <f>I16/'סכום נכסי הקרן'!$C$42</f>
        <v>2.3874813166823392E-6</v>
      </c>
    </row>
    <row r="17" spans="2:12">
      <c r="B17" s="72"/>
      <c r="C17" s="73"/>
      <c r="D17" s="73"/>
      <c r="E17" s="73"/>
      <c r="F17" s="73"/>
      <c r="G17" s="83"/>
      <c r="H17" s="85"/>
      <c r="I17" s="73"/>
      <c r="J17" s="73"/>
      <c r="K17" s="84"/>
      <c r="L17" s="73"/>
    </row>
    <row r="18" spans="2:12">
      <c r="B18" s="93" t="s">
        <v>40</v>
      </c>
      <c r="C18" s="73"/>
      <c r="D18" s="73"/>
      <c r="E18" s="73"/>
      <c r="F18" s="73"/>
      <c r="G18" s="83"/>
      <c r="H18" s="85"/>
      <c r="I18" s="83">
        <v>3.8812351250000003</v>
      </c>
      <c r="J18" s="73"/>
      <c r="K18" s="84">
        <f t="shared" si="0"/>
        <v>4.7514460628067356E-2</v>
      </c>
      <c r="L18" s="84">
        <f>I18/'סכום נכסי הקרן'!$C$42</f>
        <v>6.4212657504203349E-7</v>
      </c>
    </row>
    <row r="19" spans="2:12">
      <c r="B19" s="90" t="s">
        <v>1688</v>
      </c>
      <c r="C19" s="71"/>
      <c r="D19" s="71"/>
      <c r="E19" s="71"/>
      <c r="F19" s="71"/>
      <c r="G19" s="80"/>
      <c r="H19" s="82"/>
      <c r="I19" s="80">
        <v>3.8812351250000003</v>
      </c>
      <c r="J19" s="71"/>
      <c r="K19" s="81">
        <f t="shared" si="0"/>
        <v>4.7514460628067356E-2</v>
      </c>
      <c r="L19" s="81">
        <f>I19/'סכום נכסי הקרן'!$C$42</f>
        <v>6.4212657504203349E-7</v>
      </c>
    </row>
    <row r="20" spans="2:12">
      <c r="B20" s="76" t="s">
        <v>1689</v>
      </c>
      <c r="C20" s="73" t="s">
        <v>1690</v>
      </c>
      <c r="D20" s="86" t="s">
        <v>1398</v>
      </c>
      <c r="E20" s="86" t="s">
        <v>746</v>
      </c>
      <c r="F20" s="86" t="s">
        <v>130</v>
      </c>
      <c r="G20" s="83">
        <v>5939.6040000000003</v>
      </c>
      <c r="H20" s="85">
        <v>8</v>
      </c>
      <c r="I20" s="83">
        <v>1.672117318</v>
      </c>
      <c r="J20" s="84">
        <v>1.7783245508982038E-4</v>
      </c>
      <c r="K20" s="84">
        <f t="shared" si="0"/>
        <v>2.0470224017057087E-2</v>
      </c>
      <c r="L20" s="84">
        <f>I20/'סכום נכסי הקרן'!$C$42</f>
        <v>2.766415668970353E-7</v>
      </c>
    </row>
    <row r="21" spans="2:12">
      <c r="B21" s="76" t="s">
        <v>1691</v>
      </c>
      <c r="C21" s="73" t="s">
        <v>1692</v>
      </c>
      <c r="D21" s="86" t="s">
        <v>1413</v>
      </c>
      <c r="E21" s="86" t="s">
        <v>842</v>
      </c>
      <c r="F21" s="86" t="s">
        <v>130</v>
      </c>
      <c r="G21" s="83">
        <v>1569.4215650000001</v>
      </c>
      <c r="H21" s="85">
        <v>40</v>
      </c>
      <c r="I21" s="83">
        <v>2.2091178070000002</v>
      </c>
      <c r="J21" s="84">
        <v>6.203247292490119E-5</v>
      </c>
      <c r="K21" s="84">
        <f t="shared" si="0"/>
        <v>2.7044236611010262E-2</v>
      </c>
      <c r="L21" s="84">
        <f>I21/'סכום נכסי הקרן'!$C$42</f>
        <v>3.6548500814499814E-7</v>
      </c>
    </row>
    <row r="22" spans="2:12">
      <c r="B22" s="72"/>
      <c r="C22" s="73"/>
      <c r="D22" s="73"/>
      <c r="E22" s="73"/>
      <c r="F22" s="73"/>
      <c r="G22" s="83"/>
      <c r="H22" s="85"/>
      <c r="I22" s="73"/>
      <c r="J22" s="73"/>
      <c r="K22" s="84"/>
      <c r="L22" s="73"/>
    </row>
    <row r="23" spans="2:12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</row>
    <row r="24" spans="2:12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</row>
    <row r="25" spans="2:12">
      <c r="B25" s="126" t="s">
        <v>219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</row>
    <row r="26" spans="2:12">
      <c r="B26" s="126" t="s">
        <v>111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2:12">
      <c r="B27" s="126" t="s">
        <v>202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2:12">
      <c r="B28" s="126" t="s">
        <v>210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2:12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2:12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2:12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2:12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2:12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2:12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2:12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</row>
    <row r="39" spans="2:12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2:1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</row>
    <row r="41" spans="2:1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</row>
    <row r="42" spans="2:1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3" spans="2:1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2:1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</row>
    <row r="45" spans="2:1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2:1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</row>
    <row r="47" spans="2:1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</row>
    <row r="48" spans="2:12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</row>
    <row r="49" spans="2:12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</row>
    <row r="50" spans="2:12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2:12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</row>
    <row r="52" spans="2:12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</row>
    <row r="53" spans="2:12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</row>
    <row r="54" spans="2:12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</row>
    <row r="55" spans="2:12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</row>
    <row r="56" spans="2:12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12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12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</row>
    <row r="59" spans="2:12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</row>
    <row r="60" spans="2:12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</row>
    <row r="61" spans="2:12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</row>
    <row r="62" spans="2:12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</row>
    <row r="63" spans="2:12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</row>
    <row r="64" spans="2:12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</row>
    <row r="65" spans="2:12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</row>
    <row r="66" spans="2:12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</row>
    <row r="67" spans="2:12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</row>
    <row r="68" spans="2:12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</row>
    <row r="69" spans="2:12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</row>
    <row r="70" spans="2:12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</row>
    <row r="71" spans="2:12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</row>
    <row r="72" spans="2:12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</row>
    <row r="73" spans="2:12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</row>
    <row r="74" spans="2:12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</row>
    <row r="75" spans="2:12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</row>
    <row r="76" spans="2:12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</row>
    <row r="77" spans="2:12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</row>
    <row r="78" spans="2:12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</row>
    <row r="79" spans="2:12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</row>
    <row r="80" spans="2:12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</row>
    <row r="81" spans="2:12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</row>
    <row r="82" spans="2:12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</row>
    <row r="83" spans="2:12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</row>
    <row r="84" spans="2:12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</row>
    <row r="85" spans="2:12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</row>
    <row r="86" spans="2:12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</row>
    <row r="87" spans="2:12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</row>
    <row r="88" spans="2:12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</row>
    <row r="89" spans="2:12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</row>
    <row r="90" spans="2:12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</row>
    <row r="91" spans="2:12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</row>
    <row r="92" spans="2:12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</row>
    <row r="93" spans="2:12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</row>
    <row r="94" spans="2:12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</row>
    <row r="95" spans="2:12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</row>
    <row r="96" spans="2:12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</row>
    <row r="97" spans="2:12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</row>
    <row r="98" spans="2:12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</row>
    <row r="99" spans="2:12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</row>
    <row r="100" spans="2:12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</row>
    <row r="101" spans="2:12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</row>
    <row r="102" spans="2:12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</row>
    <row r="103" spans="2:12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</row>
    <row r="104" spans="2:12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2:12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2:12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2:12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2:12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2:12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2:12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2:12"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</row>
    <row r="112" spans="2:12"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</row>
    <row r="113" spans="2:12"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</row>
    <row r="114" spans="2:12"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</row>
    <row r="115" spans="2:12"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</row>
    <row r="116" spans="2:12"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</row>
    <row r="117" spans="2:12"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</row>
    <row r="118" spans="2:12"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</row>
    <row r="119" spans="2:12"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</row>
    <row r="120" spans="2:12"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</row>
    <row r="121" spans="2:12"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</row>
    <row r="122" spans="2:12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</row>
    <row r="123" spans="2:12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</row>
    <row r="124" spans="2:12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</row>
    <row r="125" spans="2:12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</row>
    <row r="126" spans="2:12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</row>
    <row r="127" spans="2:12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</row>
    <row r="128" spans="2:12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</row>
    <row r="129" spans="2:12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</row>
    <row r="130" spans="2:12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</row>
    <row r="131" spans="2:12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</row>
    <row r="132" spans="2:12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</row>
    <row r="133" spans="2:12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</row>
    <row r="134" spans="2:12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</row>
    <row r="135" spans="2:12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</row>
    <row r="136" spans="2:12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</row>
    <row r="137" spans="2:12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</row>
    <row r="138" spans="2:12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</row>
    <row r="139" spans="2:12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</row>
    <row r="140" spans="2:12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</row>
    <row r="141" spans="2:12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</row>
    <row r="142" spans="2:12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</row>
    <row r="143" spans="2:12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</row>
    <row r="144" spans="2:12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</row>
    <row r="145" spans="2:12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</row>
    <row r="146" spans="2:12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</row>
    <row r="147" spans="2:12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</row>
    <row r="148" spans="2:12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</row>
    <row r="149" spans="2:12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</row>
    <row r="150" spans="2:12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</row>
    <row r="151" spans="2:12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</row>
    <row r="152" spans="2:12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</row>
    <row r="153" spans="2:12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</row>
    <row r="154" spans="2:12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</row>
    <row r="155" spans="2:12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</row>
    <row r="156" spans="2:12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</row>
    <row r="157" spans="2:12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</row>
    <row r="158" spans="2:12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</row>
    <row r="159" spans="2:12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</row>
    <row r="160" spans="2:12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</row>
    <row r="161" spans="2:12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</row>
    <row r="162" spans="2:12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</row>
    <row r="163" spans="2:12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</row>
    <row r="164" spans="2:12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</row>
    <row r="165" spans="2:12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</row>
    <row r="166" spans="2:12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</row>
    <row r="167" spans="2:12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</row>
    <row r="168" spans="2:12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</row>
    <row r="169" spans="2:12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</row>
    <row r="170" spans="2:12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</row>
    <row r="171" spans="2:12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</row>
    <row r="172" spans="2:12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</row>
    <row r="173" spans="2:12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</row>
    <row r="174" spans="2:12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</row>
    <row r="175" spans="2:12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</row>
    <row r="176" spans="2:12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</row>
    <row r="177" spans="2:12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</row>
    <row r="178" spans="2:12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</row>
    <row r="179" spans="2:12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</row>
    <row r="180" spans="2:12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</row>
    <row r="181" spans="2:12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</row>
    <row r="182" spans="2:12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</row>
    <row r="183" spans="2:12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</row>
    <row r="184" spans="2:12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</row>
    <row r="185" spans="2:12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</row>
    <row r="186" spans="2:12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</row>
    <row r="187" spans="2:12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</row>
    <row r="188" spans="2:12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</row>
    <row r="189" spans="2:12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</row>
    <row r="190" spans="2:12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</row>
    <row r="191" spans="2:12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</row>
    <row r="192" spans="2:12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</row>
    <row r="193" spans="2:12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</row>
    <row r="194" spans="2:12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</row>
    <row r="195" spans="2:12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</row>
    <row r="196" spans="2:12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</row>
    <row r="197" spans="2:12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</row>
    <row r="198" spans="2:12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</row>
    <row r="199" spans="2:12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</row>
    <row r="200" spans="2:12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</row>
    <row r="201" spans="2:12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</row>
    <row r="202" spans="2:12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</row>
    <row r="203" spans="2:12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</row>
    <row r="204" spans="2:12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</row>
    <row r="205" spans="2:12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</row>
    <row r="206" spans="2:12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</row>
    <row r="207" spans="2:12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</row>
    <row r="208" spans="2:12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</row>
    <row r="209" spans="2:12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</row>
    <row r="210" spans="2:12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</row>
    <row r="211" spans="2:12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</row>
    <row r="212" spans="2:12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</row>
    <row r="213" spans="2:12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</row>
    <row r="214" spans="2:12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</row>
    <row r="215" spans="2:12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</row>
    <row r="216" spans="2:12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</row>
    <row r="217" spans="2:12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</row>
    <row r="218" spans="2:12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</row>
    <row r="219" spans="2:12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</row>
    <row r="220" spans="2:12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</row>
    <row r="221" spans="2:12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</row>
    <row r="222" spans="2:12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</row>
    <row r="223" spans="2:12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</row>
    <row r="224" spans="2:12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</row>
    <row r="225" spans="2:12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</row>
    <row r="226" spans="2:12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</row>
    <row r="227" spans="2:12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</row>
    <row r="228" spans="2:12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</row>
    <row r="229" spans="2:12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</row>
    <row r="230" spans="2:12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</row>
    <row r="231" spans="2:12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</row>
    <row r="232" spans="2:12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</row>
    <row r="233" spans="2:12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</row>
    <row r="234" spans="2:12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</row>
    <row r="235" spans="2:12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</row>
    <row r="236" spans="2:12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</row>
    <row r="237" spans="2:12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</row>
    <row r="238" spans="2:12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</row>
    <row r="239" spans="2:12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</row>
    <row r="240" spans="2:12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</row>
    <row r="241" spans="2:12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</row>
    <row r="242" spans="2:12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</row>
    <row r="243" spans="2:12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</row>
    <row r="244" spans="2:12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</row>
    <row r="245" spans="2:12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</row>
    <row r="246" spans="2:12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</row>
    <row r="247" spans="2:12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</row>
    <row r="248" spans="2:12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</row>
    <row r="249" spans="2:12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</row>
    <row r="250" spans="2:12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</row>
    <row r="251" spans="2:12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</row>
    <row r="252" spans="2:12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</row>
    <row r="253" spans="2:12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</row>
    <row r="254" spans="2:12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</row>
    <row r="255" spans="2:12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</row>
    <row r="256" spans="2:12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</row>
    <row r="257" spans="2:12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</row>
    <row r="258" spans="2:12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</row>
    <row r="259" spans="2:12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</row>
    <row r="260" spans="2:12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</row>
    <row r="261" spans="2:12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</row>
    <row r="262" spans="2:12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</row>
    <row r="263" spans="2:12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</row>
    <row r="264" spans="2:12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</row>
    <row r="265" spans="2:12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</row>
    <row r="266" spans="2:12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</row>
    <row r="267" spans="2:12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</row>
    <row r="268" spans="2:12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</row>
    <row r="269" spans="2:12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</row>
    <row r="270" spans="2:12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</row>
    <row r="271" spans="2:12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</row>
    <row r="272" spans="2:12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</row>
    <row r="273" spans="2:12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</row>
    <row r="274" spans="2:12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</row>
    <row r="275" spans="2:12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</row>
    <row r="276" spans="2:12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</row>
    <row r="277" spans="2:12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</row>
    <row r="278" spans="2:12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</row>
    <row r="279" spans="2:12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</row>
    <row r="280" spans="2:12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</row>
    <row r="281" spans="2:12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</row>
    <row r="282" spans="2:12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</row>
    <row r="283" spans="2:12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</row>
    <row r="284" spans="2:12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</row>
    <row r="285" spans="2:12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</row>
    <row r="286" spans="2:12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</row>
    <row r="287" spans="2:12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</row>
    <row r="288" spans="2:12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</row>
    <row r="289" spans="2:12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</row>
    <row r="290" spans="2:12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</row>
    <row r="291" spans="2:12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</row>
    <row r="292" spans="2:12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</row>
    <row r="293" spans="2:12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</row>
    <row r="294" spans="2:12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</row>
    <row r="295" spans="2:12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</row>
    <row r="296" spans="2:12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</row>
    <row r="297" spans="2:12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</row>
    <row r="298" spans="2:12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</row>
    <row r="299" spans="2:12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</row>
    <row r="300" spans="2:12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</row>
    <row r="301" spans="2:12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</row>
    <row r="302" spans="2:12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</row>
    <row r="303" spans="2:12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</row>
    <row r="304" spans="2:12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</row>
    <row r="305" spans="2:12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</row>
    <row r="306" spans="2:12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</row>
    <row r="307" spans="2:12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</row>
    <row r="308" spans="2:12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</row>
    <row r="309" spans="2:12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</row>
    <row r="310" spans="2:12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</row>
    <row r="311" spans="2:12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</row>
    <row r="312" spans="2:12">
      <c r="B312" s="119"/>
      <c r="C312" s="119"/>
      <c r="D312" s="120"/>
      <c r="E312" s="120"/>
      <c r="F312" s="120"/>
      <c r="G312" s="120"/>
      <c r="H312" s="120"/>
      <c r="I312" s="120"/>
      <c r="J312" s="120"/>
      <c r="K312" s="120"/>
      <c r="L312" s="120"/>
    </row>
    <row r="313" spans="2:12">
      <c r="B313" s="119"/>
      <c r="C313" s="119"/>
      <c r="D313" s="120"/>
      <c r="E313" s="120"/>
      <c r="F313" s="120"/>
      <c r="G313" s="120"/>
      <c r="H313" s="120"/>
      <c r="I313" s="120"/>
      <c r="J313" s="120"/>
      <c r="K313" s="120"/>
      <c r="L313" s="120"/>
    </row>
    <row r="314" spans="2:12">
      <c r="B314" s="119"/>
      <c r="C314" s="119"/>
      <c r="D314" s="120"/>
      <c r="E314" s="120"/>
      <c r="F314" s="120"/>
      <c r="G314" s="120"/>
      <c r="H314" s="120"/>
      <c r="I314" s="120"/>
      <c r="J314" s="120"/>
      <c r="K314" s="120"/>
      <c r="L314" s="120"/>
    </row>
    <row r="315" spans="2:12">
      <c r="B315" s="119"/>
      <c r="C315" s="119"/>
      <c r="D315" s="120"/>
      <c r="E315" s="120"/>
      <c r="F315" s="120"/>
      <c r="G315" s="120"/>
      <c r="H315" s="120"/>
      <c r="I315" s="120"/>
      <c r="J315" s="120"/>
      <c r="K315" s="120"/>
      <c r="L315" s="120"/>
    </row>
    <row r="316" spans="2:12">
      <c r="B316" s="119"/>
      <c r="C316" s="119"/>
      <c r="D316" s="120"/>
      <c r="E316" s="120"/>
      <c r="F316" s="120"/>
      <c r="G316" s="120"/>
      <c r="H316" s="120"/>
      <c r="I316" s="120"/>
      <c r="J316" s="120"/>
      <c r="K316" s="120"/>
      <c r="L316" s="120"/>
    </row>
    <row r="317" spans="2:12">
      <c r="B317" s="119"/>
      <c r="C317" s="119"/>
      <c r="D317" s="120"/>
      <c r="E317" s="120"/>
      <c r="F317" s="120"/>
      <c r="G317" s="120"/>
      <c r="H317" s="120"/>
      <c r="I317" s="120"/>
      <c r="J317" s="120"/>
      <c r="K317" s="120"/>
      <c r="L317" s="120"/>
    </row>
    <row r="318" spans="2:12">
      <c r="B318" s="119"/>
      <c r="C318" s="119"/>
      <c r="D318" s="120"/>
      <c r="E318" s="120"/>
      <c r="F318" s="120"/>
      <c r="G318" s="120"/>
      <c r="H318" s="120"/>
      <c r="I318" s="120"/>
      <c r="J318" s="120"/>
      <c r="K318" s="120"/>
      <c r="L318" s="120"/>
    </row>
    <row r="319" spans="2:12">
      <c r="B319" s="119"/>
      <c r="C319" s="119"/>
      <c r="D319" s="120"/>
      <c r="E319" s="120"/>
      <c r="F319" s="120"/>
      <c r="G319" s="120"/>
      <c r="H319" s="120"/>
      <c r="I319" s="120"/>
      <c r="J319" s="120"/>
      <c r="K319" s="120"/>
      <c r="L319" s="120"/>
    </row>
    <row r="320" spans="2:12">
      <c r="B320" s="119"/>
      <c r="C320" s="119"/>
      <c r="D320" s="120"/>
      <c r="E320" s="120"/>
      <c r="F320" s="120"/>
      <c r="G320" s="120"/>
      <c r="H320" s="120"/>
      <c r="I320" s="120"/>
      <c r="J320" s="120"/>
      <c r="K320" s="120"/>
      <c r="L320" s="120"/>
    </row>
    <row r="321" spans="2:12">
      <c r="B321" s="119"/>
      <c r="C321" s="119"/>
      <c r="D321" s="120"/>
      <c r="E321" s="120"/>
      <c r="F321" s="120"/>
      <c r="G321" s="120"/>
      <c r="H321" s="120"/>
      <c r="I321" s="120"/>
      <c r="J321" s="120"/>
      <c r="K321" s="120"/>
      <c r="L321" s="120"/>
    </row>
    <row r="322" spans="2:12">
      <c r="B322" s="119"/>
      <c r="C322" s="119"/>
      <c r="D322" s="120"/>
      <c r="E322" s="120"/>
      <c r="F322" s="120"/>
      <c r="G322" s="120"/>
      <c r="H322" s="120"/>
      <c r="I322" s="120"/>
      <c r="J322" s="120"/>
      <c r="K322" s="120"/>
      <c r="L322" s="120"/>
    </row>
    <row r="323" spans="2:12">
      <c r="B323" s="119"/>
      <c r="C323" s="119"/>
      <c r="D323" s="120"/>
      <c r="E323" s="120"/>
      <c r="F323" s="120"/>
      <c r="G323" s="120"/>
      <c r="H323" s="120"/>
      <c r="I323" s="120"/>
      <c r="J323" s="120"/>
      <c r="K323" s="120"/>
      <c r="L323" s="120"/>
    </row>
    <row r="324" spans="2:12">
      <c r="B324" s="119"/>
      <c r="C324" s="119"/>
      <c r="D324" s="120"/>
      <c r="E324" s="120"/>
      <c r="F324" s="120"/>
      <c r="G324" s="120"/>
      <c r="H324" s="120"/>
      <c r="I324" s="120"/>
      <c r="J324" s="120"/>
      <c r="K324" s="120"/>
      <c r="L324" s="120"/>
    </row>
    <row r="325" spans="2:12">
      <c r="B325" s="119"/>
      <c r="C325" s="119"/>
      <c r="D325" s="120"/>
      <c r="E325" s="120"/>
      <c r="F325" s="120"/>
      <c r="G325" s="120"/>
      <c r="H325" s="120"/>
      <c r="I325" s="120"/>
      <c r="J325" s="120"/>
      <c r="K325" s="120"/>
      <c r="L325" s="120"/>
    </row>
    <row r="326" spans="2:12">
      <c r="B326" s="119"/>
      <c r="C326" s="119"/>
      <c r="D326" s="120"/>
      <c r="E326" s="120"/>
      <c r="F326" s="120"/>
      <c r="G326" s="120"/>
      <c r="H326" s="120"/>
      <c r="I326" s="120"/>
      <c r="J326" s="120"/>
      <c r="K326" s="120"/>
      <c r="L326" s="120"/>
    </row>
    <row r="327" spans="2:12">
      <c r="B327" s="119"/>
      <c r="C327" s="119"/>
      <c r="D327" s="120"/>
      <c r="E327" s="120"/>
      <c r="F327" s="120"/>
      <c r="G327" s="120"/>
      <c r="H327" s="120"/>
      <c r="I327" s="120"/>
      <c r="J327" s="120"/>
      <c r="K327" s="120"/>
      <c r="L327" s="120"/>
    </row>
    <row r="328" spans="2:12">
      <c r="B328" s="119"/>
      <c r="C328" s="119"/>
      <c r="D328" s="120"/>
      <c r="E328" s="120"/>
      <c r="F328" s="120"/>
      <c r="G328" s="120"/>
      <c r="H328" s="120"/>
      <c r="I328" s="120"/>
      <c r="J328" s="120"/>
      <c r="K328" s="120"/>
      <c r="L328" s="120"/>
    </row>
    <row r="329" spans="2:12">
      <c r="B329" s="119"/>
      <c r="C329" s="119"/>
      <c r="D329" s="120"/>
      <c r="E329" s="120"/>
      <c r="F329" s="120"/>
      <c r="G329" s="120"/>
      <c r="H329" s="120"/>
      <c r="I329" s="120"/>
      <c r="J329" s="120"/>
      <c r="K329" s="120"/>
      <c r="L329" s="120"/>
    </row>
    <row r="330" spans="2:12">
      <c r="B330" s="119"/>
      <c r="C330" s="119"/>
      <c r="D330" s="120"/>
      <c r="E330" s="120"/>
      <c r="F330" s="120"/>
      <c r="G330" s="120"/>
      <c r="H330" s="120"/>
      <c r="I330" s="120"/>
      <c r="J330" s="120"/>
      <c r="K330" s="120"/>
      <c r="L330" s="120"/>
    </row>
    <row r="331" spans="2:12">
      <c r="B331" s="119"/>
      <c r="C331" s="119"/>
      <c r="D331" s="120"/>
      <c r="E331" s="120"/>
      <c r="F331" s="120"/>
      <c r="G331" s="120"/>
      <c r="H331" s="120"/>
      <c r="I331" s="120"/>
      <c r="J331" s="120"/>
      <c r="K331" s="120"/>
      <c r="L331" s="120"/>
    </row>
    <row r="332" spans="2:12">
      <c r="B332" s="119"/>
      <c r="C332" s="119"/>
      <c r="D332" s="120"/>
      <c r="E332" s="120"/>
      <c r="F332" s="120"/>
      <c r="G332" s="120"/>
      <c r="H332" s="120"/>
      <c r="I332" s="120"/>
      <c r="J332" s="120"/>
      <c r="K332" s="120"/>
      <c r="L332" s="120"/>
    </row>
    <row r="333" spans="2:12">
      <c r="B333" s="119"/>
      <c r="C333" s="119"/>
      <c r="D333" s="120"/>
      <c r="E333" s="120"/>
      <c r="F333" s="120"/>
      <c r="G333" s="120"/>
      <c r="H333" s="120"/>
      <c r="I333" s="120"/>
      <c r="J333" s="120"/>
      <c r="K333" s="120"/>
      <c r="L333" s="120"/>
    </row>
    <row r="334" spans="2:12">
      <c r="B334" s="119"/>
      <c r="C334" s="119"/>
      <c r="D334" s="120"/>
      <c r="E334" s="120"/>
      <c r="F334" s="120"/>
      <c r="G334" s="120"/>
      <c r="H334" s="120"/>
      <c r="I334" s="120"/>
      <c r="J334" s="120"/>
      <c r="K334" s="120"/>
      <c r="L334" s="120"/>
    </row>
    <row r="335" spans="2:12">
      <c r="B335" s="119"/>
      <c r="C335" s="119"/>
      <c r="D335" s="120"/>
      <c r="E335" s="120"/>
      <c r="F335" s="120"/>
      <c r="G335" s="120"/>
      <c r="H335" s="120"/>
      <c r="I335" s="120"/>
      <c r="J335" s="120"/>
      <c r="K335" s="120"/>
      <c r="L335" s="120"/>
    </row>
    <row r="336" spans="2:12">
      <c r="B336" s="119"/>
      <c r="C336" s="119"/>
      <c r="D336" s="120"/>
      <c r="E336" s="120"/>
      <c r="F336" s="120"/>
      <c r="G336" s="120"/>
      <c r="H336" s="120"/>
      <c r="I336" s="120"/>
      <c r="J336" s="120"/>
      <c r="K336" s="120"/>
      <c r="L336" s="120"/>
    </row>
    <row r="337" spans="2:12">
      <c r="B337" s="119"/>
      <c r="C337" s="119"/>
      <c r="D337" s="120"/>
      <c r="E337" s="120"/>
      <c r="F337" s="120"/>
      <c r="G337" s="120"/>
      <c r="H337" s="120"/>
      <c r="I337" s="120"/>
      <c r="J337" s="120"/>
      <c r="K337" s="120"/>
      <c r="L337" s="120"/>
    </row>
    <row r="338" spans="2:12">
      <c r="B338" s="119"/>
      <c r="C338" s="119"/>
      <c r="D338" s="120"/>
      <c r="E338" s="120"/>
      <c r="F338" s="120"/>
      <c r="G338" s="120"/>
      <c r="H338" s="120"/>
      <c r="I338" s="120"/>
      <c r="J338" s="120"/>
      <c r="K338" s="120"/>
      <c r="L338" s="120"/>
    </row>
    <row r="339" spans="2:12">
      <c r="B339" s="119"/>
      <c r="C339" s="119"/>
      <c r="D339" s="120"/>
      <c r="E339" s="120"/>
      <c r="F339" s="120"/>
      <c r="G339" s="120"/>
      <c r="H339" s="120"/>
      <c r="I339" s="120"/>
      <c r="J339" s="120"/>
      <c r="K339" s="120"/>
      <c r="L339" s="120"/>
    </row>
    <row r="340" spans="2:12">
      <c r="B340" s="119"/>
      <c r="C340" s="119"/>
      <c r="D340" s="120"/>
      <c r="E340" s="120"/>
      <c r="F340" s="120"/>
      <c r="G340" s="120"/>
      <c r="H340" s="120"/>
      <c r="I340" s="120"/>
      <c r="J340" s="120"/>
      <c r="K340" s="120"/>
      <c r="L340" s="120"/>
    </row>
    <row r="341" spans="2:12">
      <c r="B341" s="119"/>
      <c r="C341" s="119"/>
      <c r="D341" s="120"/>
      <c r="E341" s="120"/>
      <c r="F341" s="120"/>
      <c r="G341" s="120"/>
      <c r="H341" s="120"/>
      <c r="I341" s="120"/>
      <c r="J341" s="120"/>
      <c r="K341" s="120"/>
      <c r="L341" s="120"/>
    </row>
    <row r="342" spans="2:12">
      <c r="B342" s="119"/>
      <c r="C342" s="119"/>
      <c r="D342" s="120"/>
      <c r="E342" s="120"/>
      <c r="F342" s="120"/>
      <c r="G342" s="120"/>
      <c r="H342" s="120"/>
      <c r="I342" s="120"/>
      <c r="J342" s="120"/>
      <c r="K342" s="120"/>
      <c r="L342" s="120"/>
    </row>
    <row r="343" spans="2:12">
      <c r="B343" s="119"/>
      <c r="C343" s="119"/>
      <c r="D343" s="120"/>
      <c r="E343" s="120"/>
      <c r="F343" s="120"/>
      <c r="G343" s="120"/>
      <c r="H343" s="120"/>
      <c r="I343" s="120"/>
      <c r="J343" s="120"/>
      <c r="K343" s="120"/>
      <c r="L343" s="120"/>
    </row>
    <row r="344" spans="2:12">
      <c r="B344" s="119"/>
      <c r="C344" s="119"/>
      <c r="D344" s="120"/>
      <c r="E344" s="120"/>
      <c r="F344" s="120"/>
      <c r="G344" s="120"/>
      <c r="H344" s="120"/>
      <c r="I344" s="120"/>
      <c r="J344" s="120"/>
      <c r="K344" s="120"/>
      <c r="L344" s="120"/>
    </row>
    <row r="345" spans="2:12">
      <c r="B345" s="119"/>
      <c r="C345" s="119"/>
      <c r="D345" s="120"/>
      <c r="E345" s="120"/>
      <c r="F345" s="120"/>
      <c r="G345" s="120"/>
      <c r="H345" s="120"/>
      <c r="I345" s="120"/>
      <c r="J345" s="120"/>
      <c r="K345" s="120"/>
      <c r="L345" s="120"/>
    </row>
    <row r="346" spans="2:12">
      <c r="B346" s="119"/>
      <c r="C346" s="119"/>
      <c r="D346" s="120"/>
      <c r="E346" s="120"/>
      <c r="F346" s="120"/>
      <c r="G346" s="120"/>
      <c r="H346" s="120"/>
      <c r="I346" s="120"/>
      <c r="J346" s="120"/>
      <c r="K346" s="120"/>
      <c r="L346" s="120"/>
    </row>
    <row r="347" spans="2:12">
      <c r="B347" s="119"/>
      <c r="C347" s="119"/>
      <c r="D347" s="120"/>
      <c r="E347" s="120"/>
      <c r="F347" s="120"/>
      <c r="G347" s="120"/>
      <c r="H347" s="120"/>
      <c r="I347" s="120"/>
      <c r="J347" s="120"/>
      <c r="K347" s="120"/>
      <c r="L347" s="120"/>
    </row>
    <row r="348" spans="2:12">
      <c r="B348" s="119"/>
      <c r="C348" s="119"/>
      <c r="D348" s="120"/>
      <c r="E348" s="120"/>
      <c r="F348" s="120"/>
      <c r="G348" s="120"/>
      <c r="H348" s="120"/>
      <c r="I348" s="120"/>
      <c r="J348" s="120"/>
      <c r="K348" s="120"/>
      <c r="L348" s="120"/>
    </row>
    <row r="349" spans="2:12">
      <c r="B349" s="119"/>
      <c r="C349" s="119"/>
      <c r="D349" s="120"/>
      <c r="E349" s="120"/>
      <c r="F349" s="120"/>
      <c r="G349" s="120"/>
      <c r="H349" s="120"/>
      <c r="I349" s="120"/>
      <c r="J349" s="120"/>
      <c r="K349" s="120"/>
      <c r="L349" s="120"/>
    </row>
    <row r="350" spans="2:12">
      <c r="B350" s="119"/>
      <c r="C350" s="119"/>
      <c r="D350" s="120"/>
      <c r="E350" s="120"/>
      <c r="F350" s="120"/>
      <c r="G350" s="120"/>
      <c r="H350" s="120"/>
      <c r="I350" s="120"/>
      <c r="J350" s="120"/>
      <c r="K350" s="120"/>
      <c r="L350" s="120"/>
    </row>
    <row r="351" spans="2:12">
      <c r="B351" s="119"/>
      <c r="C351" s="119"/>
      <c r="D351" s="120"/>
      <c r="E351" s="120"/>
      <c r="F351" s="120"/>
      <c r="G351" s="120"/>
      <c r="H351" s="120"/>
      <c r="I351" s="120"/>
      <c r="J351" s="120"/>
      <c r="K351" s="120"/>
      <c r="L351" s="120"/>
    </row>
    <row r="352" spans="2:12">
      <c r="B352" s="119"/>
      <c r="C352" s="119"/>
      <c r="D352" s="120"/>
      <c r="E352" s="120"/>
      <c r="F352" s="120"/>
      <c r="G352" s="120"/>
      <c r="H352" s="120"/>
      <c r="I352" s="120"/>
      <c r="J352" s="120"/>
      <c r="K352" s="120"/>
      <c r="L352" s="120"/>
    </row>
    <row r="353" spans="2:12">
      <c r="B353" s="119"/>
      <c r="C353" s="119"/>
      <c r="D353" s="120"/>
      <c r="E353" s="120"/>
      <c r="F353" s="120"/>
      <c r="G353" s="120"/>
      <c r="H353" s="120"/>
      <c r="I353" s="120"/>
      <c r="J353" s="120"/>
      <c r="K353" s="120"/>
      <c r="L353" s="120"/>
    </row>
    <row r="354" spans="2:12">
      <c r="B354" s="119"/>
      <c r="C354" s="119"/>
      <c r="D354" s="120"/>
      <c r="E354" s="120"/>
      <c r="F354" s="120"/>
      <c r="G354" s="120"/>
      <c r="H354" s="120"/>
      <c r="I354" s="120"/>
      <c r="J354" s="120"/>
      <c r="K354" s="120"/>
      <c r="L354" s="120"/>
    </row>
    <row r="355" spans="2:12">
      <c r="B355" s="119"/>
      <c r="C355" s="119"/>
      <c r="D355" s="120"/>
      <c r="E355" s="120"/>
      <c r="F355" s="120"/>
      <c r="G355" s="120"/>
      <c r="H355" s="120"/>
      <c r="I355" s="120"/>
      <c r="J355" s="120"/>
      <c r="K355" s="120"/>
      <c r="L355" s="120"/>
    </row>
    <row r="356" spans="2:12">
      <c r="B356" s="119"/>
      <c r="C356" s="119"/>
      <c r="D356" s="120"/>
      <c r="E356" s="120"/>
      <c r="F356" s="120"/>
      <c r="G356" s="120"/>
      <c r="H356" s="120"/>
      <c r="I356" s="120"/>
      <c r="J356" s="120"/>
      <c r="K356" s="120"/>
      <c r="L356" s="120"/>
    </row>
    <row r="357" spans="2:12">
      <c r="B357" s="119"/>
      <c r="C357" s="119"/>
      <c r="D357" s="120"/>
      <c r="E357" s="120"/>
      <c r="F357" s="120"/>
      <c r="G357" s="120"/>
      <c r="H357" s="120"/>
      <c r="I357" s="120"/>
      <c r="J357" s="120"/>
      <c r="K357" s="120"/>
      <c r="L357" s="120"/>
    </row>
    <row r="358" spans="2:12">
      <c r="B358" s="119"/>
      <c r="C358" s="119"/>
      <c r="D358" s="120"/>
      <c r="E358" s="120"/>
      <c r="F358" s="120"/>
      <c r="G358" s="120"/>
      <c r="H358" s="120"/>
      <c r="I358" s="120"/>
      <c r="J358" s="120"/>
      <c r="K358" s="120"/>
      <c r="L358" s="120"/>
    </row>
    <row r="359" spans="2:12">
      <c r="B359" s="119"/>
      <c r="C359" s="119"/>
      <c r="D359" s="120"/>
      <c r="E359" s="120"/>
      <c r="F359" s="120"/>
      <c r="G359" s="120"/>
      <c r="H359" s="120"/>
      <c r="I359" s="120"/>
      <c r="J359" s="120"/>
      <c r="K359" s="120"/>
      <c r="L359" s="120"/>
    </row>
    <row r="360" spans="2:12">
      <c r="B360" s="119"/>
      <c r="C360" s="119"/>
      <c r="D360" s="120"/>
      <c r="E360" s="120"/>
      <c r="F360" s="120"/>
      <c r="G360" s="120"/>
      <c r="H360" s="120"/>
      <c r="I360" s="120"/>
      <c r="J360" s="120"/>
      <c r="K360" s="120"/>
      <c r="L360" s="120"/>
    </row>
    <row r="361" spans="2:12">
      <c r="B361" s="119"/>
      <c r="C361" s="119"/>
      <c r="D361" s="120"/>
      <c r="E361" s="120"/>
      <c r="F361" s="120"/>
      <c r="G361" s="120"/>
      <c r="H361" s="120"/>
      <c r="I361" s="120"/>
      <c r="J361" s="120"/>
      <c r="K361" s="120"/>
      <c r="L361" s="120"/>
    </row>
    <row r="362" spans="2:12">
      <c r="B362" s="119"/>
      <c r="C362" s="119"/>
      <c r="D362" s="120"/>
      <c r="E362" s="120"/>
      <c r="F362" s="120"/>
      <c r="G362" s="120"/>
      <c r="H362" s="120"/>
      <c r="I362" s="120"/>
      <c r="J362" s="120"/>
      <c r="K362" s="120"/>
      <c r="L362" s="120"/>
    </row>
    <row r="363" spans="2:12">
      <c r="B363" s="119"/>
      <c r="C363" s="119"/>
      <c r="D363" s="120"/>
      <c r="E363" s="120"/>
      <c r="F363" s="120"/>
      <c r="G363" s="120"/>
      <c r="H363" s="120"/>
      <c r="I363" s="120"/>
      <c r="J363" s="120"/>
      <c r="K363" s="120"/>
      <c r="L363" s="120"/>
    </row>
    <row r="364" spans="2:12">
      <c r="B364" s="119"/>
      <c r="C364" s="119"/>
      <c r="D364" s="120"/>
      <c r="E364" s="120"/>
      <c r="F364" s="120"/>
      <c r="G364" s="120"/>
      <c r="H364" s="120"/>
      <c r="I364" s="120"/>
      <c r="J364" s="120"/>
      <c r="K364" s="120"/>
      <c r="L364" s="120"/>
    </row>
    <row r="365" spans="2:12">
      <c r="B365" s="119"/>
      <c r="C365" s="119"/>
      <c r="D365" s="120"/>
      <c r="E365" s="120"/>
      <c r="F365" s="120"/>
      <c r="G365" s="120"/>
      <c r="H365" s="120"/>
      <c r="I365" s="120"/>
      <c r="J365" s="120"/>
      <c r="K365" s="120"/>
      <c r="L365" s="120"/>
    </row>
    <row r="366" spans="2:12">
      <c r="B366" s="119"/>
      <c r="C366" s="119"/>
      <c r="D366" s="120"/>
      <c r="E366" s="120"/>
      <c r="F366" s="120"/>
      <c r="G366" s="120"/>
      <c r="H366" s="120"/>
      <c r="I366" s="120"/>
      <c r="J366" s="120"/>
      <c r="K366" s="120"/>
      <c r="L366" s="120"/>
    </row>
    <row r="367" spans="2:12">
      <c r="B367" s="119"/>
      <c r="C367" s="119"/>
      <c r="D367" s="120"/>
      <c r="E367" s="120"/>
      <c r="F367" s="120"/>
      <c r="G367" s="120"/>
      <c r="H367" s="120"/>
      <c r="I367" s="120"/>
      <c r="J367" s="120"/>
      <c r="K367" s="120"/>
      <c r="L367" s="120"/>
    </row>
    <row r="368" spans="2:12">
      <c r="B368" s="119"/>
      <c r="C368" s="119"/>
      <c r="D368" s="120"/>
      <c r="E368" s="120"/>
      <c r="F368" s="120"/>
      <c r="G368" s="120"/>
      <c r="H368" s="120"/>
      <c r="I368" s="120"/>
      <c r="J368" s="120"/>
      <c r="K368" s="120"/>
      <c r="L368" s="120"/>
    </row>
    <row r="369" spans="2:12">
      <c r="B369" s="119"/>
      <c r="C369" s="119"/>
      <c r="D369" s="120"/>
      <c r="E369" s="120"/>
      <c r="F369" s="120"/>
      <c r="G369" s="120"/>
      <c r="H369" s="120"/>
      <c r="I369" s="120"/>
      <c r="J369" s="120"/>
      <c r="K369" s="120"/>
      <c r="L369" s="120"/>
    </row>
    <row r="370" spans="2:12">
      <c r="B370" s="119"/>
      <c r="C370" s="119"/>
      <c r="D370" s="120"/>
      <c r="E370" s="120"/>
      <c r="F370" s="120"/>
      <c r="G370" s="120"/>
      <c r="H370" s="120"/>
      <c r="I370" s="120"/>
      <c r="J370" s="120"/>
      <c r="K370" s="120"/>
      <c r="L370" s="120"/>
    </row>
    <row r="371" spans="2:12">
      <c r="B371" s="119"/>
      <c r="C371" s="119"/>
      <c r="D371" s="120"/>
      <c r="E371" s="120"/>
      <c r="F371" s="120"/>
      <c r="G371" s="120"/>
      <c r="H371" s="120"/>
      <c r="I371" s="120"/>
      <c r="J371" s="120"/>
      <c r="K371" s="120"/>
      <c r="L371" s="120"/>
    </row>
    <row r="372" spans="2:12">
      <c r="B372" s="119"/>
      <c r="C372" s="119"/>
      <c r="D372" s="120"/>
      <c r="E372" s="120"/>
      <c r="F372" s="120"/>
      <c r="G372" s="120"/>
      <c r="H372" s="120"/>
      <c r="I372" s="120"/>
      <c r="J372" s="120"/>
      <c r="K372" s="120"/>
      <c r="L372" s="120"/>
    </row>
    <row r="373" spans="2:12">
      <c r="B373" s="119"/>
      <c r="C373" s="119"/>
      <c r="D373" s="120"/>
      <c r="E373" s="120"/>
      <c r="F373" s="120"/>
      <c r="G373" s="120"/>
      <c r="H373" s="120"/>
      <c r="I373" s="120"/>
      <c r="J373" s="120"/>
      <c r="K373" s="120"/>
      <c r="L373" s="120"/>
    </row>
    <row r="374" spans="2:12">
      <c r="B374" s="119"/>
      <c r="C374" s="119"/>
      <c r="D374" s="120"/>
      <c r="E374" s="120"/>
      <c r="F374" s="120"/>
      <c r="G374" s="120"/>
      <c r="H374" s="120"/>
      <c r="I374" s="120"/>
      <c r="J374" s="120"/>
      <c r="K374" s="120"/>
      <c r="L374" s="120"/>
    </row>
    <row r="375" spans="2:12">
      <c r="B375" s="119"/>
      <c r="C375" s="119"/>
      <c r="D375" s="120"/>
      <c r="E375" s="120"/>
      <c r="F375" s="120"/>
      <c r="G375" s="120"/>
      <c r="H375" s="120"/>
      <c r="I375" s="120"/>
      <c r="J375" s="120"/>
      <c r="K375" s="120"/>
      <c r="L375" s="120"/>
    </row>
    <row r="376" spans="2:12">
      <c r="B376" s="119"/>
      <c r="C376" s="119"/>
      <c r="D376" s="120"/>
      <c r="E376" s="120"/>
      <c r="F376" s="120"/>
      <c r="G376" s="120"/>
      <c r="H376" s="120"/>
      <c r="I376" s="120"/>
      <c r="J376" s="120"/>
      <c r="K376" s="120"/>
      <c r="L376" s="120"/>
    </row>
    <row r="377" spans="2:12">
      <c r="B377" s="119"/>
      <c r="C377" s="119"/>
      <c r="D377" s="120"/>
      <c r="E377" s="120"/>
      <c r="F377" s="120"/>
      <c r="G377" s="120"/>
      <c r="H377" s="120"/>
      <c r="I377" s="120"/>
      <c r="J377" s="120"/>
      <c r="K377" s="120"/>
      <c r="L377" s="120"/>
    </row>
    <row r="378" spans="2:12">
      <c r="B378" s="119"/>
      <c r="C378" s="119"/>
      <c r="D378" s="120"/>
      <c r="E378" s="120"/>
      <c r="F378" s="120"/>
      <c r="G378" s="120"/>
      <c r="H378" s="120"/>
      <c r="I378" s="120"/>
      <c r="J378" s="120"/>
      <c r="K378" s="120"/>
      <c r="L378" s="120"/>
    </row>
    <row r="379" spans="2:12">
      <c r="B379" s="119"/>
      <c r="C379" s="119"/>
      <c r="D379" s="120"/>
      <c r="E379" s="120"/>
      <c r="F379" s="120"/>
      <c r="G379" s="120"/>
      <c r="H379" s="120"/>
      <c r="I379" s="120"/>
      <c r="J379" s="120"/>
      <c r="K379" s="120"/>
      <c r="L379" s="120"/>
    </row>
    <row r="380" spans="2:12">
      <c r="B380" s="119"/>
      <c r="C380" s="119"/>
      <c r="D380" s="120"/>
      <c r="E380" s="120"/>
      <c r="F380" s="120"/>
      <c r="G380" s="120"/>
      <c r="H380" s="120"/>
      <c r="I380" s="120"/>
      <c r="J380" s="120"/>
      <c r="K380" s="120"/>
      <c r="L380" s="120"/>
    </row>
    <row r="381" spans="2:12">
      <c r="B381" s="119"/>
      <c r="C381" s="119"/>
      <c r="D381" s="120"/>
      <c r="E381" s="120"/>
      <c r="F381" s="120"/>
      <c r="G381" s="120"/>
      <c r="H381" s="120"/>
      <c r="I381" s="120"/>
      <c r="J381" s="120"/>
      <c r="K381" s="120"/>
      <c r="L381" s="120"/>
    </row>
    <row r="382" spans="2:12">
      <c r="B382" s="119"/>
      <c r="C382" s="119"/>
      <c r="D382" s="120"/>
      <c r="E382" s="120"/>
      <c r="F382" s="120"/>
      <c r="G382" s="120"/>
      <c r="H382" s="120"/>
      <c r="I382" s="120"/>
      <c r="J382" s="120"/>
      <c r="K382" s="120"/>
      <c r="L382" s="120"/>
    </row>
    <row r="383" spans="2:12">
      <c r="B383" s="119"/>
      <c r="C383" s="119"/>
      <c r="D383" s="120"/>
      <c r="E383" s="120"/>
      <c r="F383" s="120"/>
      <c r="G383" s="120"/>
      <c r="H383" s="120"/>
      <c r="I383" s="120"/>
      <c r="J383" s="120"/>
      <c r="K383" s="120"/>
      <c r="L383" s="120"/>
    </row>
    <row r="384" spans="2:12">
      <c r="B384" s="119"/>
      <c r="C384" s="119"/>
      <c r="D384" s="120"/>
      <c r="E384" s="120"/>
      <c r="F384" s="120"/>
      <c r="G384" s="120"/>
      <c r="H384" s="120"/>
      <c r="I384" s="120"/>
      <c r="J384" s="120"/>
      <c r="K384" s="120"/>
      <c r="L384" s="120"/>
    </row>
    <row r="385" spans="2:12">
      <c r="B385" s="119"/>
      <c r="C385" s="119"/>
      <c r="D385" s="120"/>
      <c r="E385" s="120"/>
      <c r="F385" s="120"/>
      <c r="G385" s="120"/>
      <c r="H385" s="120"/>
      <c r="I385" s="120"/>
      <c r="J385" s="120"/>
      <c r="K385" s="120"/>
      <c r="L385" s="120"/>
    </row>
    <row r="386" spans="2:12">
      <c r="B386" s="119"/>
      <c r="C386" s="119"/>
      <c r="D386" s="120"/>
      <c r="E386" s="120"/>
      <c r="F386" s="120"/>
      <c r="G386" s="120"/>
      <c r="H386" s="120"/>
      <c r="I386" s="120"/>
      <c r="J386" s="120"/>
      <c r="K386" s="120"/>
      <c r="L386" s="120"/>
    </row>
    <row r="387" spans="2:12">
      <c r="B387" s="119"/>
      <c r="C387" s="119"/>
      <c r="D387" s="120"/>
      <c r="E387" s="120"/>
      <c r="F387" s="120"/>
      <c r="G387" s="120"/>
      <c r="H387" s="120"/>
      <c r="I387" s="120"/>
      <c r="J387" s="120"/>
      <c r="K387" s="120"/>
      <c r="L387" s="120"/>
    </row>
    <row r="388" spans="2:12">
      <c r="B388" s="119"/>
      <c r="C388" s="119"/>
      <c r="D388" s="120"/>
      <c r="E388" s="120"/>
      <c r="F388" s="120"/>
      <c r="G388" s="120"/>
      <c r="H388" s="120"/>
      <c r="I388" s="120"/>
      <c r="J388" s="120"/>
      <c r="K388" s="120"/>
      <c r="L388" s="120"/>
    </row>
    <row r="389" spans="2:12">
      <c r="B389" s="119"/>
      <c r="C389" s="119"/>
      <c r="D389" s="120"/>
      <c r="E389" s="120"/>
      <c r="F389" s="120"/>
      <c r="G389" s="120"/>
      <c r="H389" s="120"/>
      <c r="I389" s="120"/>
      <c r="J389" s="120"/>
      <c r="K389" s="120"/>
      <c r="L389" s="120"/>
    </row>
    <row r="390" spans="2:12">
      <c r="B390" s="119"/>
      <c r="C390" s="119"/>
      <c r="D390" s="120"/>
      <c r="E390" s="120"/>
      <c r="F390" s="120"/>
      <c r="G390" s="120"/>
      <c r="H390" s="120"/>
      <c r="I390" s="120"/>
      <c r="J390" s="120"/>
      <c r="K390" s="120"/>
      <c r="L390" s="120"/>
    </row>
    <row r="391" spans="2:12">
      <c r="B391" s="119"/>
      <c r="C391" s="119"/>
      <c r="D391" s="120"/>
      <c r="E391" s="120"/>
      <c r="F391" s="120"/>
      <c r="G391" s="120"/>
      <c r="H391" s="120"/>
      <c r="I391" s="120"/>
      <c r="J391" s="120"/>
      <c r="K391" s="120"/>
      <c r="L391" s="120"/>
    </row>
    <row r="392" spans="2:12">
      <c r="B392" s="119"/>
      <c r="C392" s="119"/>
      <c r="D392" s="120"/>
      <c r="E392" s="120"/>
      <c r="F392" s="120"/>
      <c r="G392" s="120"/>
      <c r="H392" s="120"/>
      <c r="I392" s="120"/>
      <c r="J392" s="120"/>
      <c r="K392" s="120"/>
      <c r="L392" s="120"/>
    </row>
    <row r="393" spans="2:12">
      <c r="B393" s="119"/>
      <c r="C393" s="119"/>
      <c r="D393" s="120"/>
      <c r="E393" s="120"/>
      <c r="F393" s="120"/>
      <c r="G393" s="120"/>
      <c r="H393" s="120"/>
      <c r="I393" s="120"/>
      <c r="J393" s="120"/>
      <c r="K393" s="120"/>
      <c r="L393" s="120"/>
    </row>
    <row r="394" spans="2:12">
      <c r="B394" s="119"/>
      <c r="C394" s="119"/>
      <c r="D394" s="120"/>
      <c r="E394" s="120"/>
      <c r="F394" s="120"/>
      <c r="G394" s="120"/>
      <c r="H394" s="120"/>
      <c r="I394" s="120"/>
      <c r="J394" s="120"/>
      <c r="K394" s="120"/>
      <c r="L394" s="120"/>
    </row>
    <row r="395" spans="2:12">
      <c r="B395" s="119"/>
      <c r="C395" s="119"/>
      <c r="D395" s="120"/>
      <c r="E395" s="120"/>
      <c r="F395" s="120"/>
      <c r="G395" s="120"/>
      <c r="H395" s="120"/>
      <c r="I395" s="120"/>
      <c r="J395" s="120"/>
      <c r="K395" s="120"/>
      <c r="L395" s="120"/>
    </row>
    <row r="396" spans="2:12">
      <c r="B396" s="119"/>
      <c r="C396" s="119"/>
      <c r="D396" s="120"/>
      <c r="E396" s="120"/>
      <c r="F396" s="120"/>
      <c r="G396" s="120"/>
      <c r="H396" s="120"/>
      <c r="I396" s="120"/>
      <c r="J396" s="120"/>
      <c r="K396" s="120"/>
      <c r="L396" s="120"/>
    </row>
    <row r="397" spans="2:12">
      <c r="B397" s="119"/>
      <c r="C397" s="119"/>
      <c r="D397" s="120"/>
      <c r="E397" s="120"/>
      <c r="F397" s="120"/>
      <c r="G397" s="120"/>
      <c r="H397" s="120"/>
      <c r="I397" s="120"/>
      <c r="J397" s="120"/>
      <c r="K397" s="120"/>
      <c r="L397" s="120"/>
    </row>
    <row r="398" spans="2:12">
      <c r="B398" s="119"/>
      <c r="C398" s="119"/>
      <c r="D398" s="120"/>
      <c r="E398" s="120"/>
      <c r="F398" s="120"/>
      <c r="G398" s="120"/>
      <c r="H398" s="120"/>
      <c r="I398" s="120"/>
      <c r="J398" s="120"/>
      <c r="K398" s="120"/>
      <c r="L398" s="120"/>
    </row>
    <row r="399" spans="2:12">
      <c r="B399" s="119"/>
      <c r="C399" s="119"/>
      <c r="D399" s="120"/>
      <c r="E399" s="120"/>
      <c r="F399" s="120"/>
      <c r="G399" s="120"/>
      <c r="H399" s="120"/>
      <c r="I399" s="120"/>
      <c r="J399" s="120"/>
      <c r="K399" s="120"/>
      <c r="L399" s="120"/>
    </row>
    <row r="400" spans="2:12">
      <c r="B400" s="119"/>
      <c r="C400" s="119"/>
      <c r="D400" s="120"/>
      <c r="E400" s="120"/>
      <c r="F400" s="120"/>
      <c r="G400" s="120"/>
      <c r="H400" s="120"/>
      <c r="I400" s="120"/>
      <c r="J400" s="120"/>
      <c r="K400" s="120"/>
      <c r="L400" s="120"/>
    </row>
    <row r="401" spans="2:12">
      <c r="B401" s="119"/>
      <c r="C401" s="119"/>
      <c r="D401" s="120"/>
      <c r="E401" s="120"/>
      <c r="F401" s="120"/>
      <c r="G401" s="120"/>
      <c r="H401" s="120"/>
      <c r="I401" s="120"/>
      <c r="J401" s="120"/>
      <c r="K401" s="120"/>
      <c r="L401" s="120"/>
    </row>
    <row r="402" spans="2:12">
      <c r="B402" s="119"/>
      <c r="C402" s="119"/>
      <c r="D402" s="120"/>
      <c r="E402" s="120"/>
      <c r="F402" s="120"/>
      <c r="G402" s="120"/>
      <c r="H402" s="120"/>
      <c r="I402" s="120"/>
      <c r="J402" s="120"/>
      <c r="K402" s="120"/>
      <c r="L402" s="120"/>
    </row>
    <row r="403" spans="2:12">
      <c r="B403" s="119"/>
      <c r="C403" s="119"/>
      <c r="D403" s="120"/>
      <c r="E403" s="120"/>
      <c r="F403" s="120"/>
      <c r="G403" s="120"/>
      <c r="H403" s="120"/>
      <c r="I403" s="120"/>
      <c r="J403" s="120"/>
      <c r="K403" s="120"/>
      <c r="L403" s="120"/>
    </row>
    <row r="404" spans="2:12">
      <c r="B404" s="119"/>
      <c r="C404" s="119"/>
      <c r="D404" s="120"/>
      <c r="E404" s="120"/>
      <c r="F404" s="120"/>
      <c r="G404" s="120"/>
      <c r="H404" s="120"/>
      <c r="I404" s="120"/>
      <c r="J404" s="120"/>
      <c r="K404" s="120"/>
      <c r="L404" s="120"/>
    </row>
    <row r="405" spans="2:12">
      <c r="B405" s="119"/>
      <c r="C405" s="119"/>
      <c r="D405" s="120"/>
      <c r="E405" s="120"/>
      <c r="F405" s="120"/>
      <c r="G405" s="120"/>
      <c r="H405" s="120"/>
      <c r="I405" s="120"/>
      <c r="J405" s="120"/>
      <c r="K405" s="120"/>
      <c r="L405" s="120"/>
    </row>
    <row r="406" spans="2:12">
      <c r="B406" s="119"/>
      <c r="C406" s="119"/>
      <c r="D406" s="120"/>
      <c r="E406" s="120"/>
      <c r="F406" s="120"/>
      <c r="G406" s="120"/>
      <c r="H406" s="120"/>
      <c r="I406" s="120"/>
      <c r="J406" s="120"/>
      <c r="K406" s="120"/>
      <c r="L406" s="120"/>
    </row>
    <row r="407" spans="2:12">
      <c r="B407" s="119"/>
      <c r="C407" s="119"/>
      <c r="D407" s="120"/>
      <c r="E407" s="120"/>
      <c r="F407" s="120"/>
      <c r="G407" s="120"/>
      <c r="H407" s="120"/>
      <c r="I407" s="120"/>
      <c r="J407" s="120"/>
      <c r="K407" s="120"/>
      <c r="L407" s="120"/>
    </row>
    <row r="408" spans="2:12">
      <c r="B408" s="119"/>
      <c r="C408" s="119"/>
      <c r="D408" s="120"/>
      <c r="E408" s="120"/>
      <c r="F408" s="120"/>
      <c r="G408" s="120"/>
      <c r="H408" s="120"/>
      <c r="I408" s="120"/>
      <c r="J408" s="120"/>
      <c r="K408" s="120"/>
      <c r="L408" s="120"/>
    </row>
    <row r="409" spans="2:12">
      <c r="B409" s="119"/>
      <c r="C409" s="119"/>
      <c r="D409" s="120"/>
      <c r="E409" s="120"/>
      <c r="F409" s="120"/>
      <c r="G409" s="120"/>
      <c r="H409" s="120"/>
      <c r="I409" s="120"/>
      <c r="J409" s="120"/>
      <c r="K409" s="120"/>
      <c r="L409" s="120"/>
    </row>
    <row r="410" spans="2:12">
      <c r="B410" s="119"/>
      <c r="C410" s="119"/>
      <c r="D410" s="120"/>
      <c r="E410" s="120"/>
      <c r="F410" s="120"/>
      <c r="G410" s="120"/>
      <c r="H410" s="120"/>
      <c r="I410" s="120"/>
      <c r="J410" s="120"/>
      <c r="K410" s="120"/>
      <c r="L410" s="120"/>
    </row>
    <row r="411" spans="2:12">
      <c r="B411" s="119"/>
      <c r="C411" s="119"/>
      <c r="D411" s="120"/>
      <c r="E411" s="120"/>
      <c r="F411" s="120"/>
      <c r="G411" s="120"/>
      <c r="H411" s="120"/>
      <c r="I411" s="120"/>
      <c r="J411" s="120"/>
      <c r="K411" s="120"/>
      <c r="L411" s="120"/>
    </row>
    <row r="412" spans="2:12">
      <c r="B412" s="119"/>
      <c r="C412" s="119"/>
      <c r="D412" s="120"/>
      <c r="E412" s="120"/>
      <c r="F412" s="120"/>
      <c r="G412" s="120"/>
      <c r="H412" s="120"/>
      <c r="I412" s="120"/>
      <c r="J412" s="120"/>
      <c r="K412" s="120"/>
      <c r="L412" s="120"/>
    </row>
    <row r="413" spans="2:12">
      <c r="B413" s="119"/>
      <c r="C413" s="119"/>
      <c r="D413" s="120"/>
      <c r="E413" s="120"/>
      <c r="F413" s="120"/>
      <c r="G413" s="120"/>
      <c r="H413" s="120"/>
      <c r="I413" s="120"/>
      <c r="J413" s="120"/>
      <c r="K413" s="120"/>
      <c r="L413" s="120"/>
    </row>
    <row r="414" spans="2:12">
      <c r="B414" s="119"/>
      <c r="C414" s="119"/>
      <c r="D414" s="120"/>
      <c r="E414" s="120"/>
      <c r="F414" s="120"/>
      <c r="G414" s="120"/>
      <c r="H414" s="120"/>
      <c r="I414" s="120"/>
      <c r="J414" s="120"/>
      <c r="K414" s="120"/>
      <c r="L414" s="120"/>
    </row>
    <row r="415" spans="2:12">
      <c r="B415" s="119"/>
      <c r="C415" s="119"/>
      <c r="D415" s="120"/>
      <c r="E415" s="120"/>
      <c r="F415" s="120"/>
      <c r="G415" s="120"/>
      <c r="H415" s="120"/>
      <c r="I415" s="120"/>
      <c r="J415" s="120"/>
      <c r="K415" s="120"/>
      <c r="L415" s="120"/>
    </row>
    <row r="416" spans="2:12">
      <c r="B416" s="119"/>
      <c r="C416" s="119"/>
      <c r="D416" s="120"/>
      <c r="E416" s="120"/>
      <c r="F416" s="120"/>
      <c r="G416" s="120"/>
      <c r="H416" s="120"/>
      <c r="I416" s="120"/>
      <c r="J416" s="120"/>
      <c r="K416" s="120"/>
      <c r="L416" s="120"/>
    </row>
    <row r="417" spans="2:12">
      <c r="B417" s="119"/>
      <c r="C417" s="119"/>
      <c r="D417" s="120"/>
      <c r="E417" s="120"/>
      <c r="F417" s="120"/>
      <c r="G417" s="120"/>
      <c r="H417" s="120"/>
      <c r="I417" s="120"/>
      <c r="J417" s="120"/>
      <c r="K417" s="120"/>
      <c r="L417" s="120"/>
    </row>
    <row r="418" spans="2:12">
      <c r="B418" s="119"/>
      <c r="C418" s="119"/>
      <c r="D418" s="120"/>
      <c r="E418" s="120"/>
      <c r="F418" s="120"/>
      <c r="G418" s="120"/>
      <c r="H418" s="120"/>
      <c r="I418" s="120"/>
      <c r="J418" s="120"/>
      <c r="K418" s="120"/>
      <c r="L418" s="120"/>
    </row>
    <row r="419" spans="2:12">
      <c r="B419" s="119"/>
      <c r="C419" s="119"/>
      <c r="D419" s="120"/>
      <c r="E419" s="120"/>
      <c r="F419" s="120"/>
      <c r="G419" s="120"/>
      <c r="H419" s="120"/>
      <c r="I419" s="120"/>
      <c r="J419" s="120"/>
      <c r="K419" s="120"/>
      <c r="L419" s="120"/>
    </row>
    <row r="420" spans="2:12">
      <c r="B420" s="119"/>
      <c r="C420" s="119"/>
      <c r="D420" s="120"/>
      <c r="E420" s="120"/>
      <c r="F420" s="120"/>
      <c r="G420" s="120"/>
      <c r="H420" s="120"/>
      <c r="I420" s="120"/>
      <c r="J420" s="120"/>
      <c r="K420" s="120"/>
      <c r="L420" s="120"/>
    </row>
    <row r="421" spans="2:12">
      <c r="B421" s="119"/>
      <c r="C421" s="119"/>
      <c r="D421" s="120"/>
      <c r="E421" s="120"/>
      <c r="F421" s="120"/>
      <c r="G421" s="120"/>
      <c r="H421" s="120"/>
      <c r="I421" s="120"/>
      <c r="J421" s="120"/>
      <c r="K421" s="120"/>
      <c r="L421" s="120"/>
    </row>
    <row r="422" spans="2:12">
      <c r="B422" s="119"/>
      <c r="C422" s="119"/>
      <c r="D422" s="120"/>
      <c r="E422" s="120"/>
      <c r="F422" s="120"/>
      <c r="G422" s="120"/>
      <c r="H422" s="120"/>
      <c r="I422" s="120"/>
      <c r="J422" s="120"/>
      <c r="K422" s="120"/>
      <c r="L422" s="120"/>
    </row>
    <row r="423" spans="2:12">
      <c r="B423" s="119"/>
      <c r="C423" s="119"/>
      <c r="D423" s="120"/>
      <c r="E423" s="120"/>
      <c r="F423" s="120"/>
      <c r="G423" s="120"/>
      <c r="H423" s="120"/>
      <c r="I423" s="120"/>
      <c r="J423" s="120"/>
      <c r="K423" s="120"/>
      <c r="L423" s="120"/>
    </row>
    <row r="424" spans="2:12">
      <c r="B424" s="119"/>
      <c r="C424" s="119"/>
      <c r="D424" s="120"/>
      <c r="E424" s="120"/>
      <c r="F424" s="120"/>
      <c r="G424" s="120"/>
      <c r="H424" s="120"/>
      <c r="I424" s="120"/>
      <c r="J424" s="120"/>
      <c r="K424" s="120"/>
      <c r="L424" s="120"/>
    </row>
    <row r="425" spans="2:12">
      <c r="B425" s="119"/>
      <c r="C425" s="119"/>
      <c r="D425" s="120"/>
      <c r="E425" s="120"/>
      <c r="F425" s="120"/>
      <c r="G425" s="120"/>
      <c r="H425" s="120"/>
      <c r="I425" s="120"/>
      <c r="J425" s="120"/>
      <c r="K425" s="120"/>
      <c r="L425" s="120"/>
    </row>
    <row r="426" spans="2:12">
      <c r="B426" s="119"/>
      <c r="C426" s="119"/>
      <c r="D426" s="120"/>
      <c r="E426" s="120"/>
      <c r="F426" s="120"/>
      <c r="G426" s="120"/>
      <c r="H426" s="120"/>
      <c r="I426" s="120"/>
      <c r="J426" s="120"/>
      <c r="K426" s="120"/>
      <c r="L426" s="120"/>
    </row>
    <row r="427" spans="2:12">
      <c r="B427" s="119"/>
      <c r="C427" s="119"/>
      <c r="D427" s="120"/>
      <c r="E427" s="120"/>
      <c r="F427" s="120"/>
      <c r="G427" s="120"/>
      <c r="H427" s="120"/>
      <c r="I427" s="120"/>
      <c r="J427" s="120"/>
      <c r="K427" s="120"/>
      <c r="L427" s="120"/>
    </row>
    <row r="428" spans="2:12">
      <c r="B428" s="119"/>
      <c r="C428" s="119"/>
      <c r="D428" s="120"/>
      <c r="E428" s="120"/>
      <c r="F428" s="120"/>
      <c r="G428" s="120"/>
      <c r="H428" s="120"/>
      <c r="I428" s="120"/>
      <c r="J428" s="120"/>
      <c r="K428" s="120"/>
      <c r="L428" s="120"/>
    </row>
    <row r="429" spans="2:12">
      <c r="B429" s="119"/>
      <c r="C429" s="119"/>
      <c r="D429" s="120"/>
      <c r="E429" s="120"/>
      <c r="F429" s="120"/>
      <c r="G429" s="120"/>
      <c r="H429" s="120"/>
      <c r="I429" s="120"/>
      <c r="J429" s="120"/>
      <c r="K429" s="120"/>
      <c r="L429" s="120"/>
    </row>
    <row r="430" spans="2:12">
      <c r="B430" s="119"/>
      <c r="C430" s="119"/>
      <c r="D430" s="120"/>
      <c r="E430" s="120"/>
      <c r="F430" s="120"/>
      <c r="G430" s="120"/>
      <c r="H430" s="120"/>
      <c r="I430" s="120"/>
      <c r="J430" s="120"/>
      <c r="K430" s="120"/>
      <c r="L430" s="120"/>
    </row>
    <row r="431" spans="2:12">
      <c r="B431" s="119"/>
      <c r="C431" s="119"/>
      <c r="D431" s="120"/>
      <c r="E431" s="120"/>
      <c r="F431" s="120"/>
      <c r="G431" s="120"/>
      <c r="H431" s="120"/>
      <c r="I431" s="120"/>
      <c r="J431" s="120"/>
      <c r="K431" s="120"/>
      <c r="L431" s="120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A1:A1048576 B1:B19 C5:C1048576 B21:B24 B26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48.140625" style="2" customWidth="1"/>
    <col min="4" max="4" width="6.42578125" style="2" bestFit="1" customWidth="1"/>
    <col min="5" max="5" width="5.28515625" style="2" bestFit="1" customWidth="1"/>
    <col min="6" max="6" width="12" style="1" bestFit="1" customWidth="1"/>
    <col min="7" max="7" width="8" style="1" bestFit="1" customWidth="1"/>
    <col min="8" max="8" width="14.28515625" style="1" bestFit="1" customWidth="1"/>
    <col min="9" max="9" width="8" style="1" customWidth="1"/>
    <col min="10" max="10" width="6.28515625" style="1" bestFit="1" customWidth="1"/>
    <col min="11" max="11" width="9.85546875" style="1" bestFit="1" customWidth="1"/>
    <col min="12" max="12" width="9" style="1" bestFit="1" customWidth="1"/>
    <col min="13" max="16384" width="9.140625" style="1"/>
  </cols>
  <sheetData>
    <row r="1" spans="2:13">
      <c r="B1" s="46" t="s">
        <v>144</v>
      </c>
      <c r="C1" s="67" t="s" vm="1">
        <v>228</v>
      </c>
    </row>
    <row r="2" spans="2:13">
      <c r="B2" s="46" t="s">
        <v>143</v>
      </c>
      <c r="C2" s="67" t="s">
        <v>229</v>
      </c>
    </row>
    <row r="3" spans="2:13">
      <c r="B3" s="46" t="s">
        <v>145</v>
      </c>
      <c r="C3" s="67" t="s">
        <v>230</v>
      </c>
    </row>
    <row r="4" spans="2:13">
      <c r="B4" s="46" t="s">
        <v>146</v>
      </c>
      <c r="C4" s="67">
        <v>12145</v>
      </c>
    </row>
    <row r="6" spans="2:13" ht="26.25" customHeight="1">
      <c r="B6" s="150" t="s">
        <v>172</v>
      </c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2:13" ht="26.25" customHeight="1">
      <c r="B7" s="150" t="s">
        <v>94</v>
      </c>
      <c r="C7" s="151"/>
      <c r="D7" s="151"/>
      <c r="E7" s="151"/>
      <c r="F7" s="151"/>
      <c r="G7" s="151"/>
      <c r="H7" s="151"/>
      <c r="I7" s="151"/>
      <c r="J7" s="151"/>
      <c r="K7" s="151"/>
      <c r="L7" s="152"/>
      <c r="M7" s="3"/>
    </row>
    <row r="8" spans="2:13" s="3" customFormat="1" ht="78.75">
      <c r="B8" s="21" t="s">
        <v>115</v>
      </c>
      <c r="C8" s="29" t="s">
        <v>45</v>
      </c>
      <c r="D8" s="29" t="s">
        <v>118</v>
      </c>
      <c r="E8" s="29" t="s">
        <v>65</v>
      </c>
      <c r="F8" s="29" t="s">
        <v>102</v>
      </c>
      <c r="G8" s="29" t="s">
        <v>204</v>
      </c>
      <c r="H8" s="29" t="s">
        <v>203</v>
      </c>
      <c r="I8" s="29" t="s">
        <v>61</v>
      </c>
      <c r="J8" s="29" t="s">
        <v>58</v>
      </c>
      <c r="K8" s="29" t="s">
        <v>147</v>
      </c>
      <c r="L8" s="30" t="s">
        <v>149</v>
      </c>
    </row>
    <row r="9" spans="2:13" s="3" customFormat="1">
      <c r="B9" s="14"/>
      <c r="C9" s="29"/>
      <c r="D9" s="29"/>
      <c r="E9" s="29"/>
      <c r="F9" s="29"/>
      <c r="G9" s="15" t="s">
        <v>211</v>
      </c>
      <c r="H9" s="15"/>
      <c r="I9" s="15" t="s">
        <v>207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94" t="s">
        <v>50</v>
      </c>
      <c r="C11" s="71"/>
      <c r="D11" s="71"/>
      <c r="E11" s="71"/>
      <c r="F11" s="71"/>
      <c r="G11" s="80"/>
      <c r="H11" s="82"/>
      <c r="I11" s="80">
        <v>403.26022091700008</v>
      </c>
      <c r="J11" s="71"/>
      <c r="K11" s="81">
        <f>IFERROR(I11/$I$11,0)</f>
        <v>1</v>
      </c>
      <c r="L11" s="81">
        <f>I11/'סכום נכסי הקרן'!$C$42</f>
        <v>6.6716933184543165E-5</v>
      </c>
    </row>
    <row r="12" spans="2:13">
      <c r="B12" s="93" t="s">
        <v>197</v>
      </c>
      <c r="C12" s="73"/>
      <c r="D12" s="73"/>
      <c r="E12" s="73"/>
      <c r="F12" s="73"/>
      <c r="G12" s="83"/>
      <c r="H12" s="85"/>
      <c r="I12" s="83">
        <v>326.32699131800001</v>
      </c>
      <c r="J12" s="73"/>
      <c r="K12" s="84">
        <f t="shared" ref="K12:K24" si="0">IFERROR(I12/$I$11,0)</f>
        <v>0.80922187310204685</v>
      </c>
      <c r="L12" s="84">
        <f>I12/'סכום נכסי הקרן'!$C$42</f>
        <v>5.3988801639220125E-5</v>
      </c>
    </row>
    <row r="13" spans="2:13">
      <c r="B13" s="90" t="s">
        <v>190</v>
      </c>
      <c r="C13" s="71"/>
      <c r="D13" s="71"/>
      <c r="E13" s="71"/>
      <c r="F13" s="71"/>
      <c r="G13" s="80"/>
      <c r="H13" s="82"/>
      <c r="I13" s="80">
        <v>326.32699131800001</v>
      </c>
      <c r="J13" s="71"/>
      <c r="K13" s="81">
        <f t="shared" si="0"/>
        <v>0.80922187310204685</v>
      </c>
      <c r="L13" s="81">
        <f>I13/'סכום נכסי הקרן'!$C$42</f>
        <v>5.3988801639220125E-5</v>
      </c>
    </row>
    <row r="14" spans="2:13">
      <c r="B14" s="76" t="s">
        <v>1693</v>
      </c>
      <c r="C14" s="73" t="s">
        <v>1694</v>
      </c>
      <c r="D14" s="86" t="s">
        <v>119</v>
      </c>
      <c r="E14" s="86" t="s">
        <v>510</v>
      </c>
      <c r="F14" s="86" t="s">
        <v>131</v>
      </c>
      <c r="G14" s="83">
        <v>21.531065000000002</v>
      </c>
      <c r="H14" s="105">
        <v>287800</v>
      </c>
      <c r="I14" s="83">
        <v>61.966403630999991</v>
      </c>
      <c r="J14" s="73"/>
      <c r="K14" s="84">
        <f t="shared" si="0"/>
        <v>0.15366356614617352</v>
      </c>
      <c r="L14" s="84">
        <f>I14/'סכום נכסי הקרן'!$C$42</f>
        <v>1.0251961875472888E-5</v>
      </c>
    </row>
    <row r="15" spans="2:13">
      <c r="B15" s="76" t="s">
        <v>1695</v>
      </c>
      <c r="C15" s="73" t="s">
        <v>1696</v>
      </c>
      <c r="D15" s="86" t="s">
        <v>119</v>
      </c>
      <c r="E15" s="86" t="s">
        <v>510</v>
      </c>
      <c r="F15" s="86" t="s">
        <v>131</v>
      </c>
      <c r="G15" s="83">
        <v>90.182986999999997</v>
      </c>
      <c r="H15" s="105">
        <v>768200</v>
      </c>
      <c r="I15" s="83">
        <v>692.78570920699997</v>
      </c>
      <c r="J15" s="73"/>
      <c r="K15" s="84">
        <f t="shared" si="0"/>
        <v>1.7179619344343677</v>
      </c>
      <c r="L15" s="84">
        <f>I15/'סכום נכסי הקרן'!$C$42</f>
        <v>1.1461715159324623E-4</v>
      </c>
    </row>
    <row r="16" spans="2:13">
      <c r="B16" s="76" t="s">
        <v>1697</v>
      </c>
      <c r="C16" s="73" t="s">
        <v>1698</v>
      </c>
      <c r="D16" s="86" t="s">
        <v>119</v>
      </c>
      <c r="E16" s="86" t="s">
        <v>510</v>
      </c>
      <c r="F16" s="86" t="s">
        <v>131</v>
      </c>
      <c r="G16" s="83">
        <v>-90.182986999999997</v>
      </c>
      <c r="H16" s="105">
        <v>1E-4</v>
      </c>
      <c r="I16" s="83">
        <v>-9.9E-8</v>
      </c>
      <c r="J16" s="73"/>
      <c r="K16" s="84">
        <f t="shared" si="0"/>
        <v>-2.4549904717821498E-10</v>
      </c>
      <c r="L16" s="84">
        <f>I16/'סכום נכסי הקרן'!$C$42</f>
        <v>-1.6378943527457979E-14</v>
      </c>
    </row>
    <row r="17" spans="2:12">
      <c r="B17" s="76" t="s">
        <v>1699</v>
      </c>
      <c r="C17" s="73" t="s">
        <v>1700</v>
      </c>
      <c r="D17" s="86" t="s">
        <v>119</v>
      </c>
      <c r="E17" s="86" t="s">
        <v>510</v>
      </c>
      <c r="F17" s="86" t="s">
        <v>131</v>
      </c>
      <c r="G17" s="83">
        <v>-21.531065000000002</v>
      </c>
      <c r="H17" s="105">
        <v>1989800</v>
      </c>
      <c r="I17" s="83">
        <v>-428.42512142099997</v>
      </c>
      <c r="J17" s="73"/>
      <c r="K17" s="84">
        <f t="shared" si="0"/>
        <v>-1.0624036272329955</v>
      </c>
      <c r="L17" s="84">
        <f>I17/'סכום נכסי הקרן'!$C$42</f>
        <v>-7.0880311813120055E-5</v>
      </c>
    </row>
    <row r="18" spans="2:12">
      <c r="B18" s="72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93" t="s">
        <v>196</v>
      </c>
      <c r="C19" s="73"/>
      <c r="D19" s="73"/>
      <c r="E19" s="73"/>
      <c r="F19" s="73"/>
      <c r="G19" s="83"/>
      <c r="H19" s="85"/>
      <c r="I19" s="83">
        <v>76.933229599000057</v>
      </c>
      <c r="J19" s="73"/>
      <c r="K19" s="84">
        <f t="shared" si="0"/>
        <v>0.19077812689795315</v>
      </c>
      <c r="L19" s="84">
        <f>I19/'סכום נכסי הקרן'!$C$42</f>
        <v>1.2728131545323036E-5</v>
      </c>
    </row>
    <row r="20" spans="2:12">
      <c r="B20" s="90" t="s">
        <v>190</v>
      </c>
      <c r="C20" s="71"/>
      <c r="D20" s="71"/>
      <c r="E20" s="71"/>
      <c r="F20" s="71"/>
      <c r="G20" s="80"/>
      <c r="H20" s="82"/>
      <c r="I20" s="80">
        <v>76.933229599000057</v>
      </c>
      <c r="J20" s="71"/>
      <c r="K20" s="81">
        <f t="shared" si="0"/>
        <v>0.19077812689795315</v>
      </c>
      <c r="L20" s="81">
        <f>I20/'סכום נכסי הקרן'!$C$42</f>
        <v>1.2728131545323036E-5</v>
      </c>
    </row>
    <row r="21" spans="2:12">
      <c r="B21" s="76" t="s">
        <v>1701</v>
      </c>
      <c r="C21" s="73" t="s">
        <v>1701</v>
      </c>
      <c r="D21" s="86" t="s">
        <v>27</v>
      </c>
      <c r="E21" s="86" t="s">
        <v>510</v>
      </c>
      <c r="F21" s="86" t="s">
        <v>130</v>
      </c>
      <c r="G21" s="83">
        <v>291.49655999999999</v>
      </c>
      <c r="H21" s="85">
        <v>262</v>
      </c>
      <c r="I21" s="83">
        <v>268.75341539600004</v>
      </c>
      <c r="J21" s="73"/>
      <c r="K21" s="84">
        <f t="shared" si="0"/>
        <v>0.66645158995564668</v>
      </c>
      <c r="L21" s="84">
        <f>I21/'סכום נכסי הקרן'!$C$42</f>
        <v>4.4463606197803439E-5</v>
      </c>
    </row>
    <row r="22" spans="2:12">
      <c r="B22" s="76" t="s">
        <v>1702</v>
      </c>
      <c r="C22" s="73" t="s">
        <v>1702</v>
      </c>
      <c r="D22" s="86" t="s">
        <v>27</v>
      </c>
      <c r="E22" s="86" t="s">
        <v>510</v>
      </c>
      <c r="F22" s="86" t="s">
        <v>130</v>
      </c>
      <c r="G22" s="83">
        <v>-291.49655999999999</v>
      </c>
      <c r="H22" s="85">
        <v>71</v>
      </c>
      <c r="I22" s="83">
        <v>-72.830124018999996</v>
      </c>
      <c r="J22" s="73"/>
      <c r="K22" s="84">
        <f t="shared" si="0"/>
        <v>-0.18060329345995685</v>
      </c>
      <c r="L22" s="84">
        <f>I22/'סכום נכסי הקרן'!$C$42</f>
        <v>-1.2049297862676382E-5</v>
      </c>
    </row>
    <row r="23" spans="2:12">
      <c r="B23" s="76" t="s">
        <v>1703</v>
      </c>
      <c r="C23" s="73" t="s">
        <v>1703</v>
      </c>
      <c r="D23" s="86" t="s">
        <v>27</v>
      </c>
      <c r="E23" s="86" t="s">
        <v>510</v>
      </c>
      <c r="F23" s="86" t="s">
        <v>130</v>
      </c>
      <c r="G23" s="83">
        <v>291.49655999999999</v>
      </c>
      <c r="H23" s="85">
        <v>105</v>
      </c>
      <c r="I23" s="83">
        <v>107.70652143700001</v>
      </c>
      <c r="J23" s="73"/>
      <c r="K23" s="84">
        <f t="shared" si="0"/>
        <v>0.26708937765316654</v>
      </c>
      <c r="L23" s="84">
        <f>I23/'סכום נכסי הקרן'!$C$42</f>
        <v>1.7819384163187528E-5</v>
      </c>
    </row>
    <row r="24" spans="2:12">
      <c r="B24" s="76" t="s">
        <v>1704</v>
      </c>
      <c r="C24" s="73" t="s">
        <v>1704</v>
      </c>
      <c r="D24" s="86" t="s">
        <v>27</v>
      </c>
      <c r="E24" s="86" t="s">
        <v>510</v>
      </c>
      <c r="F24" s="86" t="s">
        <v>130</v>
      </c>
      <c r="G24" s="83">
        <v>-291.49655999999999</v>
      </c>
      <c r="H24" s="85">
        <v>221</v>
      </c>
      <c r="I24" s="83">
        <v>-226.696583215</v>
      </c>
      <c r="J24" s="73"/>
      <c r="K24" s="84">
        <f t="shared" si="0"/>
        <v>-0.56215954725090334</v>
      </c>
      <c r="L24" s="84">
        <f>I24/'סכום נכסי הקרן'!$C$42</f>
        <v>-3.7505560952991551E-5</v>
      </c>
    </row>
    <row r="25" spans="2:12">
      <c r="B25" s="72"/>
      <c r="C25" s="73"/>
      <c r="D25" s="73"/>
      <c r="E25" s="73"/>
      <c r="F25" s="73"/>
      <c r="G25" s="83"/>
      <c r="H25" s="85"/>
      <c r="I25" s="73"/>
      <c r="J25" s="73"/>
      <c r="K25" s="84"/>
      <c r="L25" s="73"/>
    </row>
    <row r="26" spans="2:12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2:1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2:12">
      <c r="B28" s="126" t="s">
        <v>219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2:12">
      <c r="B29" s="126" t="s">
        <v>111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2:12">
      <c r="B30" s="126" t="s">
        <v>202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2:12">
      <c r="B31" s="126" t="s">
        <v>210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2:12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2:12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2:12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2:12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</row>
    <row r="39" spans="2:12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2:1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</row>
    <row r="41" spans="2:1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</row>
    <row r="42" spans="2:1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3" spans="2:1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2:1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</row>
    <row r="45" spans="2:1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2:1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</row>
    <row r="47" spans="2:1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</row>
    <row r="48" spans="2:12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</row>
    <row r="49" spans="2:12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</row>
    <row r="50" spans="2:12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2:12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</row>
    <row r="52" spans="2:12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</row>
    <row r="53" spans="2:12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</row>
    <row r="54" spans="2:12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</row>
    <row r="55" spans="2:12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</row>
    <row r="56" spans="2:12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12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12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</row>
    <row r="59" spans="2:12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</row>
    <row r="60" spans="2:12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</row>
    <row r="61" spans="2:12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</row>
    <row r="62" spans="2:12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</row>
    <row r="63" spans="2:12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</row>
    <row r="64" spans="2:12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</row>
    <row r="65" spans="2:12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</row>
    <row r="66" spans="2:12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</row>
    <row r="67" spans="2:12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</row>
    <row r="68" spans="2:12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</row>
    <row r="69" spans="2:12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</row>
    <row r="70" spans="2:12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</row>
    <row r="71" spans="2:12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</row>
    <row r="72" spans="2:12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</row>
    <row r="73" spans="2:12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</row>
    <row r="74" spans="2:12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</row>
    <row r="75" spans="2:12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</row>
    <row r="76" spans="2:12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</row>
    <row r="77" spans="2:12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</row>
    <row r="78" spans="2:12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</row>
    <row r="79" spans="2:12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</row>
    <row r="80" spans="2:12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</row>
    <row r="81" spans="2:12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</row>
    <row r="82" spans="2:12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</row>
    <row r="83" spans="2:12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</row>
    <row r="84" spans="2:12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</row>
    <row r="85" spans="2:12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</row>
    <row r="86" spans="2:12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</row>
    <row r="87" spans="2:12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</row>
    <row r="88" spans="2:12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</row>
    <row r="89" spans="2:12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</row>
    <row r="90" spans="2:12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</row>
    <row r="91" spans="2:12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</row>
    <row r="92" spans="2:12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</row>
    <row r="93" spans="2:12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</row>
    <row r="94" spans="2:12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</row>
    <row r="95" spans="2:12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</row>
    <row r="96" spans="2:12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</row>
    <row r="97" spans="2:12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</row>
    <row r="98" spans="2:12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</row>
    <row r="99" spans="2:12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</row>
    <row r="100" spans="2:12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</row>
    <row r="101" spans="2:12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</row>
    <row r="102" spans="2:12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</row>
    <row r="103" spans="2:12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</row>
    <row r="104" spans="2:12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2:12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2:12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2:12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2:12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2:12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2:12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2:12"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</row>
    <row r="112" spans="2:12"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</row>
    <row r="113" spans="2:12"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</row>
    <row r="114" spans="2:12"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</row>
    <row r="115" spans="2:12"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</row>
    <row r="116" spans="2:12"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</row>
    <row r="117" spans="2:12"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</row>
    <row r="118" spans="2:12"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</row>
    <row r="119" spans="2:12"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</row>
    <row r="120" spans="2:12"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</row>
    <row r="121" spans="2:12"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</row>
    <row r="122" spans="2:12"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</row>
    <row r="123" spans="2:12"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</row>
    <row r="124" spans="2:12"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</row>
    <row r="125" spans="2:12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</row>
    <row r="126" spans="2:12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</row>
    <row r="127" spans="2:12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</row>
    <row r="128" spans="2:12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</row>
    <row r="129" spans="2:12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</row>
    <row r="130" spans="2:12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</row>
    <row r="131" spans="2:12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</row>
    <row r="132" spans="2:12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</row>
    <row r="133" spans="2:12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</row>
    <row r="134" spans="2:12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</row>
    <row r="135" spans="2:12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</row>
    <row r="136" spans="2:12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</row>
    <row r="137" spans="2:12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</row>
    <row r="138" spans="2:12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</row>
    <row r="139" spans="2:12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</row>
    <row r="140" spans="2:12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</row>
    <row r="141" spans="2:12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</row>
    <row r="142" spans="2:12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</row>
    <row r="143" spans="2:12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</row>
    <row r="144" spans="2:12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</row>
    <row r="145" spans="2:12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</row>
    <row r="146" spans="2:12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</row>
    <row r="147" spans="2:12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</row>
    <row r="148" spans="2:12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</row>
    <row r="149" spans="2:12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</row>
    <row r="150" spans="2:12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</row>
    <row r="151" spans="2:12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</row>
    <row r="152" spans="2:12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</row>
    <row r="153" spans="2:12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</row>
    <row r="154" spans="2:12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</row>
    <row r="155" spans="2:12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</row>
    <row r="156" spans="2:12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</row>
    <row r="157" spans="2:12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</row>
    <row r="158" spans="2:12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</row>
    <row r="159" spans="2:12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</row>
    <row r="160" spans="2:12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</row>
    <row r="161" spans="2:12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</row>
    <row r="162" spans="2:12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</row>
    <row r="163" spans="2:12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</row>
    <row r="164" spans="2:12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</row>
    <row r="165" spans="2:12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</row>
    <row r="166" spans="2:12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</row>
    <row r="167" spans="2:12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</row>
    <row r="168" spans="2:12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</row>
    <row r="169" spans="2:12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</row>
    <row r="170" spans="2:12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</row>
    <row r="171" spans="2:12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</row>
    <row r="172" spans="2:12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</row>
    <row r="173" spans="2:12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</row>
    <row r="174" spans="2:12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</row>
    <row r="175" spans="2:12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</row>
    <row r="176" spans="2:12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</row>
    <row r="177" spans="2:12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</row>
    <row r="178" spans="2:12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</row>
    <row r="179" spans="2:12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</row>
    <row r="180" spans="2:12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</row>
    <row r="181" spans="2:12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</row>
    <row r="182" spans="2:12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</row>
    <row r="183" spans="2:12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</row>
    <row r="184" spans="2:12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</row>
    <row r="185" spans="2:12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</row>
    <row r="186" spans="2:12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</row>
    <row r="187" spans="2:12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</row>
    <row r="188" spans="2:12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</row>
    <row r="189" spans="2:12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</row>
    <row r="190" spans="2:12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</row>
    <row r="191" spans="2:12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</row>
    <row r="192" spans="2:12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</row>
    <row r="193" spans="2:12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</row>
    <row r="194" spans="2:12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</row>
    <row r="195" spans="2:12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</row>
    <row r="196" spans="2:12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</row>
    <row r="197" spans="2:12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</row>
    <row r="198" spans="2:12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</row>
    <row r="199" spans="2:12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</row>
    <row r="200" spans="2:12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</row>
    <row r="201" spans="2:12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</row>
    <row r="202" spans="2:12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</row>
    <row r="203" spans="2:12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</row>
    <row r="204" spans="2:12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</row>
    <row r="205" spans="2:12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</row>
    <row r="206" spans="2:12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</row>
    <row r="207" spans="2:12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</row>
    <row r="208" spans="2:12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</row>
    <row r="209" spans="2:12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</row>
    <row r="210" spans="2:12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</row>
    <row r="211" spans="2:12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</row>
    <row r="212" spans="2:12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</row>
    <row r="213" spans="2:12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</row>
    <row r="214" spans="2:12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</row>
    <row r="215" spans="2:12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</row>
    <row r="216" spans="2:12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</row>
    <row r="217" spans="2:12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</row>
    <row r="218" spans="2:12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</row>
    <row r="219" spans="2:12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</row>
    <row r="220" spans="2:12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</row>
    <row r="221" spans="2:12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</row>
    <row r="222" spans="2:12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</row>
    <row r="223" spans="2:12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</row>
    <row r="224" spans="2:12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</row>
    <row r="225" spans="2:12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</row>
    <row r="226" spans="2:12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</row>
    <row r="227" spans="2:12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</row>
    <row r="228" spans="2:12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</row>
    <row r="229" spans="2:12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</row>
    <row r="230" spans="2:12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</row>
    <row r="231" spans="2:12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</row>
    <row r="232" spans="2:12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</row>
    <row r="233" spans="2:12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</row>
    <row r="234" spans="2:12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</row>
    <row r="235" spans="2:12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</row>
    <row r="236" spans="2:12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</row>
    <row r="237" spans="2:12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</row>
    <row r="238" spans="2:12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</row>
    <row r="239" spans="2:12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</row>
    <row r="240" spans="2:12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</row>
    <row r="241" spans="2:12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</row>
    <row r="242" spans="2:12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</row>
    <row r="243" spans="2:12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</row>
    <row r="244" spans="2:12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</row>
    <row r="245" spans="2:12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</row>
    <row r="246" spans="2:12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</row>
    <row r="247" spans="2:12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</row>
    <row r="248" spans="2:12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</row>
    <row r="249" spans="2:12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</row>
    <row r="250" spans="2:12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</row>
    <row r="251" spans="2:12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</row>
    <row r="252" spans="2:12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</row>
    <row r="253" spans="2:12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</row>
    <row r="254" spans="2:12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</row>
    <row r="255" spans="2:12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</row>
    <row r="256" spans="2:12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</row>
    <row r="257" spans="2:12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</row>
    <row r="258" spans="2:12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</row>
    <row r="259" spans="2:12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</row>
    <row r="260" spans="2:12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</row>
    <row r="261" spans="2:12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</row>
    <row r="262" spans="2:12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</row>
    <row r="263" spans="2:12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</row>
    <row r="264" spans="2:12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</row>
    <row r="265" spans="2:12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</row>
    <row r="266" spans="2:12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</row>
    <row r="267" spans="2:12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</row>
    <row r="268" spans="2:12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</row>
    <row r="269" spans="2:12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</row>
    <row r="270" spans="2:12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</row>
    <row r="271" spans="2:12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</row>
    <row r="272" spans="2:12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</row>
    <row r="273" spans="2:12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</row>
    <row r="274" spans="2:12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</row>
    <row r="275" spans="2:12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</row>
    <row r="276" spans="2:12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</row>
    <row r="277" spans="2:12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</row>
    <row r="278" spans="2:12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</row>
    <row r="279" spans="2:12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</row>
    <row r="280" spans="2:12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</row>
    <row r="281" spans="2:12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</row>
    <row r="282" spans="2:12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</row>
    <row r="283" spans="2:12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</row>
    <row r="284" spans="2:12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</row>
    <row r="285" spans="2:12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</row>
    <row r="286" spans="2:12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</row>
    <row r="287" spans="2:12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</row>
    <row r="288" spans="2:12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</row>
    <row r="289" spans="2:12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</row>
    <row r="290" spans="2:12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</row>
    <row r="291" spans="2:12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</row>
    <row r="292" spans="2:12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</row>
    <row r="293" spans="2:12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</row>
    <row r="294" spans="2:12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</row>
    <row r="295" spans="2:12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</row>
    <row r="296" spans="2:12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</row>
    <row r="297" spans="2:12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</row>
    <row r="298" spans="2:12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</row>
    <row r="299" spans="2:12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</row>
    <row r="300" spans="2:12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</row>
    <row r="301" spans="2:12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</row>
    <row r="302" spans="2:12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</row>
    <row r="303" spans="2:12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</row>
    <row r="304" spans="2:12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</row>
    <row r="305" spans="2:12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</row>
    <row r="306" spans="2:12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</row>
    <row r="307" spans="2:12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</row>
    <row r="308" spans="2:12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</row>
    <row r="309" spans="2:12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</row>
    <row r="310" spans="2:12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</row>
    <row r="311" spans="2:12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</row>
    <row r="312" spans="2:12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</row>
    <row r="313" spans="2:12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</row>
    <row r="314" spans="2:12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</row>
    <row r="315" spans="2:12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</row>
    <row r="316" spans="2:12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</row>
    <row r="317" spans="2:12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</row>
    <row r="318" spans="2:12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</row>
    <row r="319" spans="2:12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</row>
    <row r="320" spans="2:12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</row>
    <row r="321" spans="2:12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</row>
    <row r="322" spans="2:12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</row>
    <row r="323" spans="2:12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</row>
    <row r="324" spans="2:12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</row>
    <row r="325" spans="2:12">
      <c r="B325" s="119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</row>
    <row r="326" spans="2:12">
      <c r="B326" s="119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</row>
    <row r="327" spans="2:12">
      <c r="B327" s="119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</row>
    <row r="328" spans="2:12">
      <c r="B328" s="119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</row>
    <row r="329" spans="2:12">
      <c r="B329" s="119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</row>
    <row r="330" spans="2:12">
      <c r="B330" s="119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</row>
    <row r="331" spans="2:12">
      <c r="B331" s="119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</row>
    <row r="332" spans="2:12">
      <c r="B332" s="119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</row>
    <row r="333" spans="2:12">
      <c r="B333" s="119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</row>
    <row r="334" spans="2:12">
      <c r="B334" s="119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</row>
    <row r="335" spans="2:12">
      <c r="B335" s="119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</row>
    <row r="336" spans="2:12">
      <c r="B336" s="119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</row>
    <row r="337" spans="2:12">
      <c r="B337" s="119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</row>
    <row r="338" spans="2:12">
      <c r="B338" s="119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</row>
    <row r="339" spans="2:12">
      <c r="B339" s="119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</row>
    <row r="340" spans="2:12">
      <c r="B340" s="119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</row>
    <row r="341" spans="2:12">
      <c r="B341" s="119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</row>
    <row r="342" spans="2:12">
      <c r="B342" s="119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</row>
    <row r="343" spans="2:12">
      <c r="B343" s="119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</row>
    <row r="344" spans="2:12"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</row>
    <row r="345" spans="2:12">
      <c r="B345" s="119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</row>
    <row r="346" spans="2:12">
      <c r="B346" s="119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</row>
    <row r="347" spans="2:12">
      <c r="B347" s="119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</row>
    <row r="348" spans="2:12">
      <c r="B348" s="119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</row>
    <row r="349" spans="2:12">
      <c r="B349" s="119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</row>
    <row r="350" spans="2:12">
      <c r="B350" s="119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</row>
    <row r="351" spans="2:12">
      <c r="B351" s="119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</row>
    <row r="352" spans="2:12">
      <c r="B352" s="119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</row>
    <row r="353" spans="2:12">
      <c r="B353" s="119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</row>
    <row r="354" spans="2:12">
      <c r="B354" s="119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</row>
    <row r="355" spans="2:12">
      <c r="B355" s="119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</row>
    <row r="356" spans="2:12">
      <c r="B356" s="119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</row>
    <row r="357" spans="2:12">
      <c r="B357" s="119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</row>
    <row r="358" spans="2:12">
      <c r="B358" s="119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</row>
    <row r="359" spans="2:12">
      <c r="B359" s="119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</row>
    <row r="360" spans="2:12">
      <c r="B360" s="119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</row>
    <row r="361" spans="2:12">
      <c r="B361" s="119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</row>
    <row r="362" spans="2:12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</row>
    <row r="363" spans="2:12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</row>
    <row r="364" spans="2:12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</row>
    <row r="365" spans="2:12">
      <c r="B365" s="119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</row>
    <row r="366" spans="2:12">
      <c r="B366" s="119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</row>
    <row r="367" spans="2:12">
      <c r="B367" s="119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</row>
    <row r="368" spans="2:12">
      <c r="B368" s="119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</row>
    <row r="369" spans="2:12">
      <c r="B369" s="119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</row>
    <row r="370" spans="2:12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</row>
    <row r="371" spans="2:12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</row>
    <row r="372" spans="2:12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</row>
    <row r="373" spans="2:12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</row>
    <row r="374" spans="2:12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</row>
    <row r="375" spans="2:12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</row>
    <row r="376" spans="2:12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</row>
    <row r="377" spans="2:12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</row>
    <row r="378" spans="2:12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</row>
    <row r="379" spans="2:12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</row>
    <row r="380" spans="2:12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</row>
    <row r="381" spans="2:12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</row>
    <row r="382" spans="2:12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</row>
    <row r="383" spans="2:12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</row>
    <row r="384" spans="2:12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</row>
    <row r="385" spans="2:12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</row>
    <row r="386" spans="2:12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</row>
    <row r="387" spans="2:12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</row>
    <row r="388" spans="2:12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</row>
    <row r="389" spans="2:12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</row>
    <row r="390" spans="2:12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</row>
    <row r="391" spans="2:12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</row>
    <row r="392" spans="2:12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</row>
    <row r="393" spans="2:12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</row>
    <row r="394" spans="2:12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</row>
    <row r="395" spans="2:12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</row>
    <row r="396" spans="2:12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</row>
    <row r="397" spans="2:12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</row>
    <row r="398" spans="2:12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</row>
    <row r="399" spans="2:12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</row>
    <row r="400" spans="2:12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</row>
    <row r="401" spans="2:12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</row>
    <row r="402" spans="2:12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</row>
    <row r="403" spans="2:12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</row>
    <row r="404" spans="2:12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</row>
    <row r="405" spans="2:12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</row>
    <row r="406" spans="2:12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</row>
    <row r="407" spans="2:12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</row>
    <row r="408" spans="2:12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</row>
    <row r="409" spans="2:12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</row>
    <row r="410" spans="2:12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</row>
    <row r="411" spans="2:12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</row>
    <row r="412" spans="2:12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</row>
    <row r="413" spans="2:12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</row>
    <row r="414" spans="2:12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</row>
    <row r="415" spans="2:12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</row>
    <row r="416" spans="2:12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</row>
    <row r="417" spans="2:12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</row>
    <row r="418" spans="2:12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</row>
    <row r="419" spans="2:12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</row>
    <row r="420" spans="2:12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</row>
    <row r="421" spans="2:12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</row>
    <row r="422" spans="2:12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</row>
    <row r="423" spans="2:12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</row>
    <row r="424" spans="2:12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</row>
    <row r="425" spans="2:12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</row>
    <row r="426" spans="2:12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</row>
    <row r="427" spans="2:12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</row>
    <row r="428" spans="2:12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</row>
    <row r="429" spans="2:12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</row>
    <row r="430" spans="2:12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</row>
    <row r="431" spans="2:12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</row>
    <row r="432" spans="2:12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</row>
    <row r="433" spans="2:12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</row>
    <row r="434" spans="2:12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</row>
    <row r="435" spans="2:12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</row>
    <row r="436" spans="2:12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</row>
    <row r="437" spans="2:12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</row>
    <row r="438" spans="2:12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</row>
    <row r="439" spans="2:12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</row>
    <row r="440" spans="2:12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</row>
    <row r="441" spans="2:12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</row>
    <row r="442" spans="2:12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</row>
    <row r="443" spans="2:12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</row>
    <row r="444" spans="2:12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</row>
    <row r="445" spans="2:12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</row>
    <row r="446" spans="2:12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</row>
    <row r="447" spans="2:12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</row>
    <row r="448" spans="2:12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</row>
    <row r="449" spans="2:12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</row>
    <row r="450" spans="2:12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</row>
    <row r="451" spans="2:12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</row>
    <row r="452" spans="2:12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</row>
    <row r="453" spans="2:12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</row>
    <row r="454" spans="2:12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</row>
    <row r="455" spans="2:12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</row>
    <row r="456" spans="2:12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</row>
    <row r="457" spans="2:12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</row>
    <row r="458" spans="2:12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</row>
    <row r="459" spans="2:12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</row>
    <row r="460" spans="2:12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</row>
    <row r="461" spans="2:12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</row>
    <row r="462" spans="2:12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</row>
    <row r="463" spans="2:12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</row>
    <row r="464" spans="2:12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</row>
    <row r="465" spans="2:12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</row>
    <row r="466" spans="2:12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</row>
    <row r="467" spans="2:12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</row>
    <row r="468" spans="2:12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</row>
    <row r="469" spans="2:12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</row>
    <row r="470" spans="2:12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</row>
    <row r="471" spans="2:12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</row>
    <row r="472" spans="2:12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</row>
    <row r="473" spans="2:12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</row>
    <row r="474" spans="2:12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</row>
    <row r="475" spans="2:12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</row>
    <row r="476" spans="2:12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</row>
    <row r="477" spans="2:12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</row>
    <row r="478" spans="2:12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</row>
    <row r="479" spans="2:12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</row>
    <row r="480" spans="2:12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</row>
    <row r="481" spans="2:12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</row>
    <row r="482" spans="2:12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</row>
    <row r="483" spans="2:12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</row>
    <row r="484" spans="2:12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</row>
    <row r="485" spans="2:12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</row>
    <row r="486" spans="2:12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</row>
    <row r="487" spans="2:12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</row>
    <row r="488" spans="2:12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</row>
    <row r="489" spans="2:12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</row>
    <row r="490" spans="2:12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</row>
    <row r="491" spans="2:12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</row>
    <row r="492" spans="2:12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</row>
    <row r="493" spans="2:12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</row>
    <row r="494" spans="2:12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</row>
    <row r="495" spans="2:12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</row>
    <row r="496" spans="2:12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</row>
    <row r="497" spans="2:12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</row>
    <row r="498" spans="2:12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</row>
    <row r="499" spans="2:12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</row>
    <row r="500" spans="2:12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</row>
    <row r="501" spans="2:12">
      <c r="B501" s="119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</row>
    <row r="502" spans="2:12">
      <c r="B502" s="119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</row>
    <row r="503" spans="2:12">
      <c r="B503" s="119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</row>
    <row r="504" spans="2:12">
      <c r="B504" s="119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</row>
    <row r="505" spans="2:12">
      <c r="B505" s="119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</row>
    <row r="506" spans="2:12">
      <c r="B506" s="119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</row>
    <row r="507" spans="2:12">
      <c r="B507" s="119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</row>
    <row r="508" spans="2:12">
      <c r="B508" s="119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</row>
    <row r="509" spans="2:12">
      <c r="B509" s="119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</row>
    <row r="510" spans="2:12">
      <c r="B510" s="119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</row>
    <row r="511" spans="2:12">
      <c r="B511" s="119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</row>
    <row r="512" spans="2:12">
      <c r="B512" s="119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</row>
    <row r="513" spans="2:12">
      <c r="B513" s="119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</row>
    <row r="514" spans="2:12">
      <c r="B514" s="119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</row>
    <row r="515" spans="2:12">
      <c r="B515" s="119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</row>
    <row r="516" spans="2:12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</row>
    <row r="517" spans="2:12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</row>
    <row r="518" spans="2:12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</row>
    <row r="519" spans="2:12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</row>
    <row r="520" spans="2:12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</row>
    <row r="521" spans="2:12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</row>
    <row r="522" spans="2:12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</row>
    <row r="523" spans="2:12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</row>
    <row r="524" spans="2:12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</row>
    <row r="525" spans="2:12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</row>
    <row r="526" spans="2:12">
      <c r="B526" s="119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</row>
    <row r="527" spans="2:12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</row>
    <row r="528" spans="2:12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</row>
    <row r="529" spans="2:12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</row>
    <row r="530" spans="2:12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</row>
    <row r="531" spans="2:12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</row>
    <row r="532" spans="2:12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</row>
    <row r="533" spans="2:12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</row>
    <row r="534" spans="2:12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</row>
    <row r="535" spans="2:12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</row>
    <row r="536" spans="2:12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</row>
    <row r="537" spans="2:12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</row>
    <row r="538" spans="2:12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</row>
    <row r="539" spans="2:12">
      <c r="B539" s="119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</row>
    <row r="540" spans="2:12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</row>
    <row r="541" spans="2:12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</row>
    <row r="542" spans="2:12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</row>
    <row r="543" spans="2:12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</row>
    <row r="544" spans="2:12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</row>
    <row r="545" spans="2:12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</row>
    <row r="546" spans="2:12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</row>
    <row r="547" spans="2:12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</row>
    <row r="548" spans="2:12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</row>
    <row r="549" spans="2:12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</row>
    <row r="550" spans="2:12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</row>
    <row r="551" spans="2:12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</row>
    <row r="552" spans="2:12">
      <c r="B552" s="119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</row>
    <row r="553" spans="2:12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</row>
    <row r="554" spans="2:12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</row>
    <row r="555" spans="2:12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</row>
    <row r="556" spans="2:12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</row>
    <row r="557" spans="2:12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</row>
    <row r="558" spans="2:12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</row>
    <row r="559" spans="2:12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</row>
    <row r="560" spans="2:12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</row>
    <row r="561" spans="2:12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</row>
    <row r="562" spans="2:12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</row>
    <row r="563" spans="2:12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</row>
    <row r="564" spans="2:12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</row>
    <row r="565" spans="2:12">
      <c r="B565" s="119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</row>
    <row r="566" spans="2:12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</row>
    <row r="567" spans="2:12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</row>
    <row r="568" spans="2:12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</row>
    <row r="569" spans="2:12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</row>
    <row r="570" spans="2:12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</row>
    <row r="571" spans="2:12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</row>
    <row r="572" spans="2:12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</row>
    <row r="573" spans="2:12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</row>
    <row r="574" spans="2:12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</row>
    <row r="575" spans="2:12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</row>
    <row r="576" spans="2:12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</row>
    <row r="577" spans="2:12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</row>
    <row r="578" spans="2:12">
      <c r="B578" s="119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</row>
    <row r="579" spans="2:12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</row>
    <row r="580" spans="2:12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</row>
    <row r="581" spans="2:12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</row>
    <row r="582" spans="2:12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</row>
    <row r="583" spans="2:12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</row>
    <row r="584" spans="2:12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</row>
    <row r="585" spans="2:12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</row>
    <row r="586" spans="2:12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" style="2" bestFit="1" customWidth="1"/>
    <col min="3" max="3" width="62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4.28515625" style="1" bestFit="1" customWidth="1"/>
    <col min="9" max="9" width="9.7109375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144</v>
      </c>
      <c r="C1" s="67" t="s" vm="1">
        <v>228</v>
      </c>
    </row>
    <row r="2" spans="1:11">
      <c r="B2" s="46" t="s">
        <v>143</v>
      </c>
      <c r="C2" s="67" t="s">
        <v>229</v>
      </c>
    </row>
    <row r="3" spans="1:11">
      <c r="B3" s="46" t="s">
        <v>145</v>
      </c>
      <c r="C3" s="67" t="s">
        <v>230</v>
      </c>
    </row>
    <row r="4" spans="1:11">
      <c r="B4" s="46" t="s">
        <v>146</v>
      </c>
      <c r="C4" s="67">
        <v>12145</v>
      </c>
    </row>
    <row r="6" spans="1:11" ht="26.25" customHeight="1">
      <c r="B6" s="150" t="s">
        <v>172</v>
      </c>
      <c r="C6" s="151"/>
      <c r="D6" s="151"/>
      <c r="E6" s="151"/>
      <c r="F6" s="151"/>
      <c r="G6" s="151"/>
      <c r="H6" s="151"/>
      <c r="I6" s="151"/>
      <c r="J6" s="151"/>
      <c r="K6" s="152"/>
    </row>
    <row r="7" spans="1:11" ht="26.25" customHeight="1">
      <c r="B7" s="150" t="s">
        <v>95</v>
      </c>
      <c r="C7" s="151"/>
      <c r="D7" s="151"/>
      <c r="E7" s="151"/>
      <c r="F7" s="151"/>
      <c r="G7" s="151"/>
      <c r="H7" s="151"/>
      <c r="I7" s="151"/>
      <c r="J7" s="151"/>
      <c r="K7" s="152"/>
    </row>
    <row r="8" spans="1:11" s="3" customFormat="1" ht="78.75">
      <c r="A8" s="2"/>
      <c r="B8" s="21" t="s">
        <v>115</v>
      </c>
      <c r="C8" s="29" t="s">
        <v>45</v>
      </c>
      <c r="D8" s="29" t="s">
        <v>118</v>
      </c>
      <c r="E8" s="29" t="s">
        <v>65</v>
      </c>
      <c r="F8" s="29" t="s">
        <v>102</v>
      </c>
      <c r="G8" s="29" t="s">
        <v>204</v>
      </c>
      <c r="H8" s="29" t="s">
        <v>203</v>
      </c>
      <c r="I8" s="29" t="s">
        <v>61</v>
      </c>
      <c r="J8" s="29" t="s">
        <v>147</v>
      </c>
      <c r="K8" s="30" t="s">
        <v>149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211</v>
      </c>
      <c r="H9" s="15"/>
      <c r="I9" s="15" t="s">
        <v>207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9" t="s">
        <v>49</v>
      </c>
      <c r="C11" s="73"/>
      <c r="D11" s="73"/>
      <c r="E11" s="73"/>
      <c r="F11" s="73"/>
      <c r="G11" s="83"/>
      <c r="H11" s="85"/>
      <c r="I11" s="83">
        <v>-7348.6042620850021</v>
      </c>
      <c r="J11" s="84">
        <f>IFERROR(I11/$I$11,0)</f>
        <v>1</v>
      </c>
      <c r="K11" s="84">
        <f>I11/'סכום נכסי הקרן'!$C$42</f>
        <v>-1.2157815577204774E-3</v>
      </c>
    </row>
    <row r="12" spans="1:11">
      <c r="B12" s="93" t="s">
        <v>199</v>
      </c>
      <c r="C12" s="73"/>
      <c r="D12" s="73"/>
      <c r="E12" s="73"/>
      <c r="F12" s="73"/>
      <c r="G12" s="83"/>
      <c r="H12" s="85"/>
      <c r="I12" s="83">
        <v>-7348.6042620850003</v>
      </c>
      <c r="J12" s="84">
        <f t="shared" ref="J12:J18" si="0">IFERROR(I12/$I$11,0)</f>
        <v>0.99999999999999978</v>
      </c>
      <c r="K12" s="84">
        <f>I12/'סכום נכסי הקרן'!$C$42</f>
        <v>-1.215781557720477E-3</v>
      </c>
    </row>
    <row r="13" spans="1:11">
      <c r="B13" s="72" t="s">
        <v>1705</v>
      </c>
      <c r="C13" s="73" t="s">
        <v>1706</v>
      </c>
      <c r="D13" s="86" t="s">
        <v>27</v>
      </c>
      <c r="E13" s="86" t="s">
        <v>510</v>
      </c>
      <c r="F13" s="86" t="s">
        <v>130</v>
      </c>
      <c r="G13" s="83">
        <v>58.386761</v>
      </c>
      <c r="H13" s="105">
        <v>95940</v>
      </c>
      <c r="I13" s="83">
        <v>-229.87442789500003</v>
      </c>
      <c r="J13" s="84">
        <f t="shared" si="0"/>
        <v>3.1281372584047451E-2</v>
      </c>
      <c r="K13" s="84">
        <f>I13/'סכום נכסי הקרן'!$C$42</f>
        <v>-3.803131588786784E-5</v>
      </c>
    </row>
    <row r="14" spans="1:11">
      <c r="B14" s="72" t="s">
        <v>1707</v>
      </c>
      <c r="C14" s="73" t="s">
        <v>1708</v>
      </c>
      <c r="D14" s="86" t="s">
        <v>27</v>
      </c>
      <c r="E14" s="86" t="s">
        <v>510</v>
      </c>
      <c r="F14" s="86" t="s">
        <v>130</v>
      </c>
      <c r="G14" s="83">
        <v>10.348128000000001</v>
      </c>
      <c r="H14" s="105">
        <v>1102225</v>
      </c>
      <c r="I14" s="83">
        <v>-537.21653616899994</v>
      </c>
      <c r="J14" s="84">
        <f t="shared" si="0"/>
        <v>7.3104567481033028E-2</v>
      </c>
      <c r="K14" s="84">
        <f>I14/'סכום נכסי הקרן'!$C$42</f>
        <v>-8.887918492857209E-5</v>
      </c>
    </row>
    <row r="15" spans="1:11">
      <c r="B15" s="72" t="s">
        <v>1709</v>
      </c>
      <c r="C15" s="73" t="s">
        <v>1710</v>
      </c>
      <c r="D15" s="86" t="s">
        <v>27</v>
      </c>
      <c r="E15" s="86" t="s">
        <v>510</v>
      </c>
      <c r="F15" s="86" t="s">
        <v>138</v>
      </c>
      <c r="G15" s="83">
        <v>9.32789</v>
      </c>
      <c r="H15" s="105">
        <v>116990</v>
      </c>
      <c r="I15" s="83">
        <v>-201.14904134900002</v>
      </c>
      <c r="J15" s="84">
        <f t="shared" si="0"/>
        <v>2.7372414430700133E-2</v>
      </c>
      <c r="K15" s="84">
        <f>I15/'סכום נכסי הקרן'!$C$42</f>
        <v>-3.3278876655127081E-5</v>
      </c>
    </row>
    <row r="16" spans="1:11">
      <c r="B16" s="72" t="s">
        <v>1711</v>
      </c>
      <c r="C16" s="73" t="s">
        <v>1712</v>
      </c>
      <c r="D16" s="86" t="s">
        <v>27</v>
      </c>
      <c r="E16" s="86" t="s">
        <v>510</v>
      </c>
      <c r="F16" s="86" t="s">
        <v>130</v>
      </c>
      <c r="G16" s="83">
        <v>225.01591099999999</v>
      </c>
      <c r="H16" s="105">
        <v>386100</v>
      </c>
      <c r="I16" s="83">
        <v>-5648.8213106230014</v>
      </c>
      <c r="J16" s="84">
        <f t="shared" si="0"/>
        <v>0.76869308907652001</v>
      </c>
      <c r="K16" s="84">
        <f>I16/'סכום נכסי הקרן'!$C$42</f>
        <v>-9.345628812464172E-4</v>
      </c>
    </row>
    <row r="17" spans="2:11">
      <c r="B17" s="72" t="s">
        <v>1713</v>
      </c>
      <c r="C17" s="73" t="s">
        <v>1714</v>
      </c>
      <c r="D17" s="86" t="s">
        <v>27</v>
      </c>
      <c r="E17" s="86" t="s">
        <v>510</v>
      </c>
      <c r="F17" s="86" t="s">
        <v>132</v>
      </c>
      <c r="G17" s="83">
        <v>121.14596999999999</v>
      </c>
      <c r="H17" s="105">
        <v>42410</v>
      </c>
      <c r="I17" s="83">
        <v>-375.13911325599997</v>
      </c>
      <c r="J17" s="84">
        <f t="shared" si="0"/>
        <v>5.1049029159390691E-2</v>
      </c>
      <c r="K17" s="84">
        <f>I17/'סכום נכסי הקרן'!$C$42</f>
        <v>-6.2064468191522085E-5</v>
      </c>
    </row>
    <row r="18" spans="2:11">
      <c r="B18" s="72" t="s">
        <v>1715</v>
      </c>
      <c r="C18" s="73" t="s">
        <v>1716</v>
      </c>
      <c r="D18" s="86" t="s">
        <v>27</v>
      </c>
      <c r="E18" s="86" t="s">
        <v>510</v>
      </c>
      <c r="F18" s="86" t="s">
        <v>130</v>
      </c>
      <c r="G18" s="83">
        <v>66.616843000000003</v>
      </c>
      <c r="H18" s="105">
        <v>11828.125</v>
      </c>
      <c r="I18" s="83">
        <v>-356.40383279299999</v>
      </c>
      <c r="J18" s="84">
        <f t="shared" si="0"/>
        <v>4.849952726830855E-2</v>
      </c>
      <c r="K18" s="84">
        <f>I18/'סכום נכסי הקרן'!$C$42</f>
        <v>-5.8964830810970937E-5</v>
      </c>
    </row>
    <row r="19" spans="2:11">
      <c r="B19" s="72"/>
      <c r="C19" s="73"/>
      <c r="D19" s="86"/>
      <c r="E19" s="86"/>
      <c r="F19" s="86"/>
      <c r="G19" s="83"/>
      <c r="H19" s="85"/>
      <c r="I19" s="73"/>
      <c r="J19" s="84"/>
      <c r="K19" s="73"/>
    </row>
    <row r="20" spans="2:11">
      <c r="B20" s="93"/>
      <c r="C20" s="73"/>
      <c r="D20" s="73"/>
      <c r="E20" s="73"/>
      <c r="F20" s="73"/>
      <c r="G20" s="83"/>
      <c r="H20" s="85"/>
      <c r="I20" s="73"/>
      <c r="J20" s="84"/>
      <c r="K20" s="73"/>
    </row>
    <row r="21" spans="2:11">
      <c r="B21" s="89"/>
      <c r="C21" s="89"/>
      <c r="D21" s="89"/>
      <c r="E21" s="89"/>
      <c r="F21" s="89"/>
      <c r="G21" s="89"/>
      <c r="H21" s="89"/>
      <c r="I21" s="89"/>
      <c r="J21" s="89"/>
      <c r="K21" s="89"/>
    </row>
    <row r="22" spans="2:11">
      <c r="B22" s="89"/>
      <c r="C22" s="89"/>
      <c r="D22" s="89"/>
      <c r="E22" s="89"/>
      <c r="F22" s="89"/>
      <c r="G22" s="89"/>
      <c r="H22" s="89"/>
      <c r="I22" s="89"/>
      <c r="J22" s="89"/>
      <c r="K22" s="89"/>
    </row>
    <row r="23" spans="2:11">
      <c r="B23" s="126" t="s">
        <v>219</v>
      </c>
      <c r="C23" s="89"/>
      <c r="D23" s="89"/>
      <c r="E23" s="89"/>
      <c r="F23" s="89"/>
      <c r="G23" s="89"/>
      <c r="H23" s="89"/>
      <c r="I23" s="89"/>
      <c r="J23" s="89"/>
      <c r="K23" s="89"/>
    </row>
    <row r="24" spans="2:11">
      <c r="B24" s="126" t="s">
        <v>111</v>
      </c>
      <c r="C24" s="89"/>
      <c r="D24" s="89"/>
      <c r="E24" s="89"/>
      <c r="F24" s="89"/>
      <c r="G24" s="89"/>
      <c r="H24" s="89"/>
      <c r="I24" s="89"/>
      <c r="J24" s="89"/>
      <c r="K24" s="89"/>
    </row>
    <row r="25" spans="2:11">
      <c r="B25" s="126" t="s">
        <v>202</v>
      </c>
      <c r="C25" s="89"/>
      <c r="D25" s="89"/>
      <c r="E25" s="89"/>
      <c r="F25" s="89"/>
      <c r="G25" s="89"/>
      <c r="H25" s="89"/>
      <c r="I25" s="89"/>
      <c r="J25" s="89"/>
      <c r="K25" s="89"/>
    </row>
    <row r="26" spans="2:11">
      <c r="B26" s="126" t="s">
        <v>210</v>
      </c>
      <c r="C26" s="89"/>
      <c r="D26" s="89"/>
      <c r="E26" s="89"/>
      <c r="F26" s="89"/>
      <c r="G26" s="89"/>
      <c r="H26" s="89"/>
      <c r="I26" s="89"/>
      <c r="J26" s="89"/>
      <c r="K26" s="89"/>
    </row>
    <row r="27" spans="2:11"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2:11"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2:11"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2:11"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2:11"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2:11">
      <c r="B32" s="89"/>
      <c r="C32" s="89"/>
      <c r="D32" s="89"/>
      <c r="E32" s="89"/>
      <c r="F32" s="89"/>
      <c r="G32" s="89"/>
      <c r="H32" s="89"/>
      <c r="I32" s="89"/>
      <c r="J32" s="89"/>
      <c r="K32" s="89"/>
    </row>
    <row r="33" spans="2:11">
      <c r="B33" s="89"/>
      <c r="C33" s="89"/>
      <c r="D33" s="89"/>
      <c r="E33" s="89"/>
      <c r="F33" s="89"/>
      <c r="G33" s="89"/>
      <c r="H33" s="89"/>
      <c r="I33" s="89"/>
      <c r="J33" s="89"/>
      <c r="K33" s="89"/>
    </row>
    <row r="34" spans="2:11"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2:11"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2:11"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2:11">
      <c r="B37" s="89"/>
      <c r="C37" s="89"/>
      <c r="D37" s="89"/>
      <c r="E37" s="89"/>
      <c r="F37" s="89"/>
      <c r="G37" s="89"/>
      <c r="H37" s="89"/>
      <c r="I37" s="89"/>
      <c r="J37" s="89"/>
      <c r="K37" s="89"/>
    </row>
    <row r="38" spans="2:11"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2:11"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2:11"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2:11"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2:11"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2:11">
      <c r="B43" s="89"/>
      <c r="C43" s="89"/>
      <c r="D43" s="89"/>
      <c r="E43" s="89"/>
      <c r="F43" s="89"/>
      <c r="G43" s="89"/>
      <c r="H43" s="89"/>
      <c r="I43" s="89"/>
      <c r="J43" s="89"/>
      <c r="K43" s="89"/>
    </row>
    <row r="44" spans="2:11">
      <c r="B44" s="89"/>
      <c r="C44" s="89"/>
      <c r="D44" s="89"/>
      <c r="E44" s="89"/>
      <c r="F44" s="89"/>
      <c r="G44" s="89"/>
      <c r="H44" s="89"/>
      <c r="I44" s="89"/>
      <c r="J44" s="89"/>
      <c r="K44" s="89"/>
    </row>
    <row r="45" spans="2:11">
      <c r="B45" s="89"/>
      <c r="C45" s="89"/>
      <c r="D45" s="89"/>
      <c r="E45" s="89"/>
      <c r="F45" s="89"/>
      <c r="G45" s="89"/>
      <c r="H45" s="89"/>
      <c r="I45" s="89"/>
      <c r="J45" s="89"/>
      <c r="K45" s="89"/>
    </row>
    <row r="46" spans="2:11"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2:11">
      <c r="B47" s="89"/>
      <c r="C47" s="89"/>
      <c r="D47" s="89"/>
      <c r="E47" s="89"/>
      <c r="F47" s="89"/>
      <c r="G47" s="89"/>
      <c r="H47" s="89"/>
      <c r="I47" s="89"/>
      <c r="J47" s="89"/>
      <c r="K47" s="89"/>
    </row>
    <row r="48" spans="2:11"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2:11">
      <c r="B49" s="89"/>
      <c r="C49" s="89"/>
      <c r="D49" s="89"/>
      <c r="E49" s="89"/>
      <c r="F49" s="89"/>
      <c r="G49" s="89"/>
      <c r="H49" s="89"/>
      <c r="I49" s="89"/>
      <c r="J49" s="89"/>
      <c r="K49" s="89"/>
    </row>
    <row r="50" spans="2:11">
      <c r="B50" s="89"/>
      <c r="C50" s="89"/>
      <c r="D50" s="89"/>
      <c r="E50" s="89"/>
      <c r="F50" s="89"/>
      <c r="G50" s="89"/>
      <c r="H50" s="89"/>
      <c r="I50" s="89"/>
      <c r="J50" s="89"/>
      <c r="K50" s="89"/>
    </row>
    <row r="51" spans="2:11"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2" spans="2:11">
      <c r="B52" s="89"/>
      <c r="C52" s="89"/>
      <c r="D52" s="89"/>
      <c r="E52" s="89"/>
      <c r="F52" s="89"/>
      <c r="G52" s="89"/>
      <c r="H52" s="89"/>
      <c r="I52" s="89"/>
      <c r="J52" s="89"/>
      <c r="K52" s="89"/>
    </row>
    <row r="53" spans="2:11">
      <c r="B53" s="89"/>
      <c r="C53" s="89"/>
      <c r="D53" s="89"/>
      <c r="E53" s="89"/>
      <c r="F53" s="89"/>
      <c r="G53" s="89"/>
      <c r="H53" s="89"/>
      <c r="I53" s="89"/>
      <c r="J53" s="89"/>
      <c r="K53" s="89"/>
    </row>
    <row r="54" spans="2:11"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2:11">
      <c r="B55" s="89"/>
      <c r="C55" s="89"/>
      <c r="D55" s="89"/>
      <c r="E55" s="89"/>
      <c r="F55" s="89"/>
      <c r="G55" s="89"/>
      <c r="H55" s="89"/>
      <c r="I55" s="89"/>
      <c r="J55" s="89"/>
      <c r="K55" s="89"/>
    </row>
    <row r="56" spans="2:11"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2:11">
      <c r="B57" s="89"/>
      <c r="C57" s="89"/>
      <c r="D57" s="89"/>
      <c r="E57" s="89"/>
      <c r="F57" s="89"/>
      <c r="G57" s="89"/>
      <c r="H57" s="89"/>
      <c r="I57" s="89"/>
      <c r="J57" s="89"/>
      <c r="K57" s="89"/>
    </row>
    <row r="58" spans="2:11">
      <c r="B58" s="89"/>
      <c r="C58" s="89"/>
      <c r="D58" s="89"/>
      <c r="E58" s="89"/>
      <c r="F58" s="89"/>
      <c r="G58" s="89"/>
      <c r="H58" s="89"/>
      <c r="I58" s="89"/>
      <c r="J58" s="89"/>
      <c r="K58" s="89"/>
    </row>
    <row r="59" spans="2:11">
      <c r="B59" s="89"/>
      <c r="C59" s="89"/>
      <c r="D59" s="89"/>
      <c r="E59" s="89"/>
      <c r="F59" s="89"/>
      <c r="G59" s="89"/>
      <c r="H59" s="89"/>
      <c r="I59" s="89"/>
      <c r="J59" s="89"/>
      <c r="K59" s="89"/>
    </row>
    <row r="60" spans="2:11">
      <c r="B60" s="89"/>
      <c r="C60" s="89"/>
      <c r="D60" s="89"/>
      <c r="E60" s="89"/>
      <c r="F60" s="89"/>
      <c r="G60" s="89"/>
      <c r="H60" s="89"/>
      <c r="I60" s="89"/>
      <c r="J60" s="89"/>
      <c r="K60" s="89"/>
    </row>
    <row r="61" spans="2:11">
      <c r="B61" s="89"/>
      <c r="C61" s="89"/>
      <c r="D61" s="89"/>
      <c r="E61" s="89"/>
      <c r="F61" s="89"/>
      <c r="G61" s="89"/>
      <c r="H61" s="89"/>
      <c r="I61" s="89"/>
      <c r="J61" s="89"/>
      <c r="K61" s="89"/>
    </row>
    <row r="62" spans="2:11">
      <c r="B62" s="89"/>
      <c r="C62" s="89"/>
      <c r="D62" s="89"/>
      <c r="E62" s="89"/>
      <c r="F62" s="89"/>
      <c r="G62" s="89"/>
      <c r="H62" s="89"/>
      <c r="I62" s="89"/>
      <c r="J62" s="89"/>
      <c r="K62" s="89"/>
    </row>
    <row r="63" spans="2:11">
      <c r="B63" s="89"/>
      <c r="C63" s="89"/>
      <c r="D63" s="89"/>
      <c r="E63" s="89"/>
      <c r="F63" s="89"/>
      <c r="G63" s="89"/>
      <c r="H63" s="89"/>
      <c r="I63" s="89"/>
      <c r="J63" s="89"/>
      <c r="K63" s="89"/>
    </row>
    <row r="64" spans="2:11">
      <c r="B64" s="89"/>
      <c r="C64" s="89"/>
      <c r="D64" s="89"/>
      <c r="E64" s="89"/>
      <c r="F64" s="89"/>
      <c r="G64" s="89"/>
      <c r="H64" s="89"/>
      <c r="I64" s="89"/>
      <c r="J64" s="89"/>
      <c r="K64" s="89"/>
    </row>
    <row r="65" spans="2:11">
      <c r="B65" s="89"/>
      <c r="C65" s="89"/>
      <c r="D65" s="89"/>
      <c r="E65" s="89"/>
      <c r="F65" s="89"/>
      <c r="G65" s="89"/>
      <c r="H65" s="89"/>
      <c r="I65" s="89"/>
      <c r="J65" s="89"/>
      <c r="K65" s="89"/>
    </row>
    <row r="66" spans="2:11">
      <c r="B66" s="89"/>
      <c r="C66" s="89"/>
      <c r="D66" s="89"/>
      <c r="E66" s="89"/>
      <c r="F66" s="89"/>
      <c r="G66" s="89"/>
      <c r="H66" s="89"/>
      <c r="I66" s="89"/>
      <c r="J66" s="89"/>
      <c r="K66" s="89"/>
    </row>
    <row r="67" spans="2:11">
      <c r="B67" s="89"/>
      <c r="C67" s="89"/>
      <c r="D67" s="89"/>
      <c r="E67" s="89"/>
      <c r="F67" s="89"/>
      <c r="G67" s="89"/>
      <c r="H67" s="89"/>
      <c r="I67" s="89"/>
      <c r="J67" s="89"/>
      <c r="K67" s="89"/>
    </row>
    <row r="68" spans="2:11">
      <c r="B68" s="89"/>
      <c r="C68" s="89"/>
      <c r="D68" s="89"/>
      <c r="E68" s="89"/>
      <c r="F68" s="89"/>
      <c r="G68" s="89"/>
      <c r="H68" s="89"/>
      <c r="I68" s="89"/>
      <c r="J68" s="89"/>
      <c r="K68" s="89"/>
    </row>
    <row r="69" spans="2:11">
      <c r="B69" s="89"/>
      <c r="C69" s="89"/>
      <c r="D69" s="89"/>
      <c r="E69" s="89"/>
      <c r="F69" s="89"/>
      <c r="G69" s="89"/>
      <c r="H69" s="89"/>
      <c r="I69" s="89"/>
      <c r="J69" s="89"/>
      <c r="K69" s="89"/>
    </row>
    <row r="70" spans="2:11">
      <c r="B70" s="89"/>
      <c r="C70" s="89"/>
      <c r="D70" s="89"/>
      <c r="E70" s="89"/>
      <c r="F70" s="89"/>
      <c r="G70" s="89"/>
      <c r="H70" s="89"/>
      <c r="I70" s="89"/>
      <c r="J70" s="89"/>
      <c r="K70" s="89"/>
    </row>
    <row r="71" spans="2:11">
      <c r="B71" s="89"/>
      <c r="C71" s="89"/>
      <c r="D71" s="89"/>
      <c r="E71" s="89"/>
      <c r="F71" s="89"/>
      <c r="G71" s="89"/>
      <c r="H71" s="89"/>
      <c r="I71" s="89"/>
      <c r="J71" s="89"/>
      <c r="K71" s="89"/>
    </row>
    <row r="72" spans="2:11">
      <c r="B72" s="89"/>
      <c r="C72" s="89"/>
      <c r="D72" s="89"/>
      <c r="E72" s="89"/>
      <c r="F72" s="89"/>
      <c r="G72" s="89"/>
      <c r="H72" s="89"/>
      <c r="I72" s="89"/>
      <c r="J72" s="89"/>
      <c r="K72" s="89"/>
    </row>
    <row r="73" spans="2:11">
      <c r="B73" s="89"/>
      <c r="C73" s="89"/>
      <c r="D73" s="89"/>
      <c r="E73" s="89"/>
      <c r="F73" s="89"/>
      <c r="G73" s="89"/>
      <c r="H73" s="89"/>
      <c r="I73" s="89"/>
      <c r="J73" s="89"/>
      <c r="K73" s="89"/>
    </row>
    <row r="74" spans="2:11">
      <c r="B74" s="89"/>
      <c r="C74" s="89"/>
      <c r="D74" s="89"/>
      <c r="E74" s="89"/>
      <c r="F74" s="89"/>
      <c r="G74" s="89"/>
      <c r="H74" s="89"/>
      <c r="I74" s="89"/>
      <c r="J74" s="89"/>
      <c r="K74" s="89"/>
    </row>
    <row r="75" spans="2:11">
      <c r="B75" s="89"/>
      <c r="C75" s="89"/>
      <c r="D75" s="89"/>
      <c r="E75" s="89"/>
      <c r="F75" s="89"/>
      <c r="G75" s="89"/>
      <c r="H75" s="89"/>
      <c r="I75" s="89"/>
      <c r="J75" s="89"/>
      <c r="K75" s="89"/>
    </row>
    <row r="76" spans="2:11">
      <c r="B76" s="89"/>
      <c r="C76" s="89"/>
      <c r="D76" s="89"/>
      <c r="E76" s="89"/>
      <c r="F76" s="89"/>
      <c r="G76" s="89"/>
      <c r="H76" s="89"/>
      <c r="I76" s="89"/>
      <c r="J76" s="89"/>
      <c r="K76" s="89"/>
    </row>
    <row r="77" spans="2:11">
      <c r="B77" s="89"/>
      <c r="C77" s="89"/>
      <c r="D77" s="89"/>
      <c r="E77" s="89"/>
      <c r="F77" s="89"/>
      <c r="G77" s="89"/>
      <c r="H77" s="89"/>
      <c r="I77" s="89"/>
      <c r="J77" s="89"/>
      <c r="K77" s="89"/>
    </row>
    <row r="78" spans="2:11">
      <c r="B78" s="89"/>
      <c r="C78" s="89"/>
      <c r="D78" s="89"/>
      <c r="E78" s="89"/>
      <c r="F78" s="89"/>
      <c r="G78" s="89"/>
      <c r="H78" s="89"/>
      <c r="I78" s="89"/>
      <c r="J78" s="89"/>
      <c r="K78" s="89"/>
    </row>
    <row r="79" spans="2:11">
      <c r="B79" s="89"/>
      <c r="C79" s="89"/>
      <c r="D79" s="89"/>
      <c r="E79" s="89"/>
      <c r="F79" s="89"/>
      <c r="G79" s="89"/>
      <c r="H79" s="89"/>
      <c r="I79" s="89"/>
      <c r="J79" s="89"/>
      <c r="K79" s="89"/>
    </row>
    <row r="80" spans="2:11">
      <c r="B80" s="89"/>
      <c r="C80" s="89"/>
      <c r="D80" s="89"/>
      <c r="E80" s="89"/>
      <c r="F80" s="89"/>
      <c r="G80" s="89"/>
      <c r="H80" s="89"/>
      <c r="I80" s="89"/>
      <c r="J80" s="89"/>
      <c r="K80" s="89"/>
    </row>
    <row r="81" spans="2:11">
      <c r="B81" s="89"/>
      <c r="C81" s="89"/>
      <c r="D81" s="89"/>
      <c r="E81" s="89"/>
      <c r="F81" s="89"/>
      <c r="G81" s="89"/>
      <c r="H81" s="89"/>
      <c r="I81" s="89"/>
      <c r="J81" s="89"/>
      <c r="K81" s="89"/>
    </row>
    <row r="82" spans="2:11">
      <c r="B82" s="89"/>
      <c r="C82" s="89"/>
      <c r="D82" s="89"/>
      <c r="E82" s="89"/>
      <c r="F82" s="89"/>
      <c r="G82" s="89"/>
      <c r="H82" s="89"/>
      <c r="I82" s="89"/>
      <c r="J82" s="89"/>
      <c r="K82" s="89"/>
    </row>
    <row r="83" spans="2:11">
      <c r="B83" s="89"/>
      <c r="C83" s="89"/>
      <c r="D83" s="89"/>
      <c r="E83" s="89"/>
      <c r="F83" s="89"/>
      <c r="G83" s="89"/>
      <c r="H83" s="89"/>
      <c r="I83" s="89"/>
      <c r="J83" s="89"/>
      <c r="K83" s="89"/>
    </row>
    <row r="84" spans="2:11">
      <c r="B84" s="89"/>
      <c r="C84" s="89"/>
      <c r="D84" s="89"/>
      <c r="E84" s="89"/>
      <c r="F84" s="89"/>
      <c r="G84" s="89"/>
      <c r="H84" s="89"/>
      <c r="I84" s="89"/>
      <c r="J84" s="89"/>
      <c r="K84" s="89"/>
    </row>
    <row r="85" spans="2:11">
      <c r="B85" s="89"/>
      <c r="C85" s="89"/>
      <c r="D85" s="89"/>
      <c r="E85" s="89"/>
      <c r="F85" s="89"/>
      <c r="G85" s="89"/>
      <c r="H85" s="89"/>
      <c r="I85" s="89"/>
      <c r="J85" s="89"/>
      <c r="K85" s="89"/>
    </row>
    <row r="86" spans="2:11">
      <c r="B86" s="89"/>
      <c r="C86" s="89"/>
      <c r="D86" s="89"/>
      <c r="E86" s="89"/>
      <c r="F86" s="89"/>
      <c r="G86" s="89"/>
      <c r="H86" s="89"/>
      <c r="I86" s="89"/>
      <c r="J86" s="89"/>
      <c r="K86" s="89"/>
    </row>
    <row r="87" spans="2:11">
      <c r="B87" s="89"/>
      <c r="C87" s="89"/>
      <c r="D87" s="89"/>
      <c r="E87" s="89"/>
      <c r="F87" s="89"/>
      <c r="G87" s="89"/>
      <c r="H87" s="89"/>
      <c r="I87" s="89"/>
      <c r="J87" s="89"/>
      <c r="K87" s="89"/>
    </row>
    <row r="88" spans="2:11">
      <c r="B88" s="89"/>
      <c r="C88" s="89"/>
      <c r="D88" s="89"/>
      <c r="E88" s="89"/>
      <c r="F88" s="89"/>
      <c r="G88" s="89"/>
      <c r="H88" s="89"/>
      <c r="I88" s="89"/>
      <c r="J88" s="89"/>
      <c r="K88" s="89"/>
    </row>
    <row r="89" spans="2:11">
      <c r="B89" s="89"/>
      <c r="C89" s="89"/>
      <c r="D89" s="89"/>
      <c r="E89" s="89"/>
      <c r="F89" s="89"/>
      <c r="G89" s="89"/>
      <c r="H89" s="89"/>
      <c r="I89" s="89"/>
      <c r="J89" s="89"/>
      <c r="K89" s="89"/>
    </row>
    <row r="90" spans="2:11">
      <c r="B90" s="89"/>
      <c r="C90" s="89"/>
      <c r="D90" s="89"/>
      <c r="E90" s="89"/>
      <c r="F90" s="89"/>
      <c r="G90" s="89"/>
      <c r="H90" s="89"/>
      <c r="I90" s="89"/>
      <c r="J90" s="89"/>
      <c r="K90" s="89"/>
    </row>
    <row r="91" spans="2:11">
      <c r="B91" s="89"/>
      <c r="C91" s="89"/>
      <c r="D91" s="89"/>
      <c r="E91" s="89"/>
      <c r="F91" s="89"/>
      <c r="G91" s="89"/>
      <c r="H91" s="89"/>
      <c r="I91" s="89"/>
      <c r="J91" s="89"/>
      <c r="K91" s="89"/>
    </row>
    <row r="92" spans="2:11">
      <c r="B92" s="89"/>
      <c r="C92" s="89"/>
      <c r="D92" s="89"/>
      <c r="E92" s="89"/>
      <c r="F92" s="89"/>
      <c r="G92" s="89"/>
      <c r="H92" s="89"/>
      <c r="I92" s="89"/>
      <c r="J92" s="89"/>
      <c r="K92" s="89"/>
    </row>
    <row r="93" spans="2:11">
      <c r="B93" s="89"/>
      <c r="C93" s="89"/>
      <c r="D93" s="89"/>
      <c r="E93" s="89"/>
      <c r="F93" s="89"/>
      <c r="G93" s="89"/>
      <c r="H93" s="89"/>
      <c r="I93" s="89"/>
      <c r="J93" s="89"/>
      <c r="K93" s="89"/>
    </row>
    <row r="94" spans="2:11">
      <c r="B94" s="89"/>
      <c r="C94" s="89"/>
      <c r="D94" s="89"/>
      <c r="E94" s="89"/>
      <c r="F94" s="89"/>
      <c r="G94" s="89"/>
      <c r="H94" s="89"/>
      <c r="I94" s="89"/>
      <c r="J94" s="89"/>
      <c r="K94" s="89"/>
    </row>
    <row r="95" spans="2:11">
      <c r="B95" s="89"/>
      <c r="C95" s="89"/>
      <c r="D95" s="89"/>
      <c r="E95" s="89"/>
      <c r="F95" s="89"/>
      <c r="G95" s="89"/>
      <c r="H95" s="89"/>
      <c r="I95" s="89"/>
      <c r="J95" s="89"/>
      <c r="K95" s="89"/>
    </row>
    <row r="96" spans="2:11">
      <c r="B96" s="89"/>
      <c r="C96" s="89"/>
      <c r="D96" s="89"/>
      <c r="E96" s="89"/>
      <c r="F96" s="89"/>
      <c r="G96" s="89"/>
      <c r="H96" s="89"/>
      <c r="I96" s="89"/>
      <c r="J96" s="89"/>
      <c r="K96" s="89"/>
    </row>
    <row r="97" spans="2:11">
      <c r="B97" s="89"/>
      <c r="C97" s="89"/>
      <c r="D97" s="89"/>
      <c r="E97" s="89"/>
      <c r="F97" s="89"/>
      <c r="G97" s="89"/>
      <c r="H97" s="89"/>
      <c r="I97" s="89"/>
      <c r="J97" s="89"/>
      <c r="K97" s="89"/>
    </row>
    <row r="98" spans="2:11">
      <c r="B98" s="89"/>
      <c r="C98" s="89"/>
      <c r="D98" s="89"/>
      <c r="E98" s="89"/>
      <c r="F98" s="89"/>
      <c r="G98" s="89"/>
      <c r="H98" s="89"/>
      <c r="I98" s="89"/>
      <c r="J98" s="89"/>
      <c r="K98" s="89"/>
    </row>
    <row r="99" spans="2:11">
      <c r="B99" s="89"/>
      <c r="C99" s="89"/>
      <c r="D99" s="89"/>
      <c r="E99" s="89"/>
      <c r="F99" s="89"/>
      <c r="G99" s="89"/>
      <c r="H99" s="89"/>
      <c r="I99" s="89"/>
      <c r="J99" s="89"/>
      <c r="K99" s="89"/>
    </row>
    <row r="100" spans="2:11">
      <c r="B100" s="89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2:11">
      <c r="B101" s="89"/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2:11">
      <c r="B102" s="89"/>
      <c r="C102" s="89"/>
      <c r="D102" s="89"/>
      <c r="E102" s="89"/>
      <c r="F102" s="89"/>
      <c r="G102" s="89"/>
      <c r="H102" s="89"/>
      <c r="I102" s="89"/>
      <c r="J102" s="89"/>
      <c r="K102" s="89"/>
    </row>
    <row r="103" spans="2:11">
      <c r="B103" s="89"/>
      <c r="C103" s="89"/>
      <c r="D103" s="89"/>
      <c r="E103" s="89"/>
      <c r="F103" s="89"/>
      <c r="G103" s="89"/>
      <c r="H103" s="89"/>
      <c r="I103" s="89"/>
      <c r="J103" s="89"/>
      <c r="K103" s="89"/>
    </row>
    <row r="104" spans="2:11">
      <c r="B104" s="89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2:11">
      <c r="B105" s="89"/>
      <c r="C105" s="89"/>
      <c r="D105" s="89"/>
      <c r="E105" s="89"/>
      <c r="F105" s="89"/>
      <c r="G105" s="89"/>
      <c r="H105" s="89"/>
      <c r="I105" s="89"/>
      <c r="J105" s="89"/>
      <c r="K105" s="89"/>
    </row>
    <row r="106" spans="2:11">
      <c r="B106" s="89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2:11">
      <c r="B107" s="89"/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2:11">
      <c r="B108" s="89"/>
      <c r="C108" s="89"/>
      <c r="D108" s="89"/>
      <c r="E108" s="89"/>
      <c r="F108" s="89"/>
      <c r="G108" s="89"/>
      <c r="H108" s="89"/>
      <c r="I108" s="89"/>
      <c r="J108" s="89"/>
      <c r="K108" s="89"/>
    </row>
    <row r="109" spans="2:11">
      <c r="B109" s="89"/>
      <c r="C109" s="89"/>
      <c r="D109" s="89"/>
      <c r="E109" s="89"/>
      <c r="F109" s="89"/>
      <c r="G109" s="89"/>
      <c r="H109" s="89"/>
      <c r="I109" s="89"/>
      <c r="J109" s="89"/>
      <c r="K109" s="89"/>
    </row>
    <row r="110" spans="2:11">
      <c r="B110" s="89"/>
      <c r="C110" s="89"/>
      <c r="D110" s="89"/>
      <c r="E110" s="89"/>
      <c r="F110" s="89"/>
      <c r="G110" s="89"/>
      <c r="H110" s="89"/>
      <c r="I110" s="89"/>
      <c r="J110" s="89"/>
      <c r="K110" s="89"/>
    </row>
    <row r="111" spans="2:11">
      <c r="B111" s="89"/>
      <c r="C111" s="89"/>
      <c r="D111" s="89"/>
      <c r="E111" s="89"/>
      <c r="F111" s="89"/>
      <c r="G111" s="89"/>
      <c r="H111" s="89"/>
      <c r="I111" s="89"/>
      <c r="J111" s="89"/>
      <c r="K111" s="89"/>
    </row>
    <row r="112" spans="2:11">
      <c r="B112" s="89"/>
      <c r="C112" s="89"/>
      <c r="D112" s="89"/>
      <c r="E112" s="89"/>
      <c r="F112" s="89"/>
      <c r="G112" s="89"/>
      <c r="H112" s="89"/>
      <c r="I112" s="89"/>
      <c r="J112" s="89"/>
      <c r="K112" s="89"/>
    </row>
    <row r="113" spans="2:11">
      <c r="B113" s="89"/>
      <c r="C113" s="89"/>
      <c r="D113" s="89"/>
      <c r="E113" s="89"/>
      <c r="F113" s="89"/>
      <c r="G113" s="89"/>
      <c r="H113" s="89"/>
      <c r="I113" s="89"/>
      <c r="J113" s="89"/>
      <c r="K113" s="89"/>
    </row>
    <row r="114" spans="2:11">
      <c r="B114" s="89"/>
      <c r="C114" s="89"/>
      <c r="D114" s="89"/>
      <c r="E114" s="89"/>
      <c r="F114" s="89"/>
      <c r="G114" s="89"/>
      <c r="H114" s="89"/>
      <c r="I114" s="89"/>
      <c r="J114" s="89"/>
      <c r="K114" s="89"/>
    </row>
    <row r="115" spans="2:11">
      <c r="B115" s="89"/>
      <c r="C115" s="89"/>
      <c r="D115" s="89"/>
      <c r="E115" s="89"/>
      <c r="F115" s="89"/>
      <c r="G115" s="89"/>
      <c r="H115" s="89"/>
      <c r="I115" s="89"/>
      <c r="J115" s="89"/>
      <c r="K115" s="89"/>
    </row>
    <row r="116" spans="2:11">
      <c r="B116" s="89"/>
      <c r="C116" s="89"/>
      <c r="D116" s="89"/>
      <c r="E116" s="89"/>
      <c r="F116" s="89"/>
      <c r="G116" s="89"/>
      <c r="H116" s="89"/>
      <c r="I116" s="89"/>
      <c r="J116" s="89"/>
      <c r="K116" s="89"/>
    </row>
    <row r="117" spans="2:11">
      <c r="B117" s="89"/>
      <c r="C117" s="89"/>
      <c r="D117" s="89"/>
      <c r="E117" s="89"/>
      <c r="F117" s="89"/>
      <c r="G117" s="89"/>
      <c r="H117" s="89"/>
      <c r="I117" s="89"/>
      <c r="J117" s="89"/>
      <c r="K117" s="89"/>
    </row>
    <row r="118" spans="2:11">
      <c r="B118" s="89"/>
      <c r="C118" s="89"/>
      <c r="D118" s="89"/>
      <c r="E118" s="89"/>
      <c r="F118" s="89"/>
      <c r="G118" s="89"/>
      <c r="H118" s="89"/>
      <c r="I118" s="89"/>
      <c r="J118" s="89"/>
      <c r="K118" s="89"/>
    </row>
    <row r="119" spans="2:11">
      <c r="B119" s="89"/>
      <c r="C119" s="89"/>
      <c r="D119" s="89"/>
      <c r="E119" s="89"/>
      <c r="F119" s="89"/>
      <c r="G119" s="89"/>
      <c r="H119" s="89"/>
      <c r="I119" s="89"/>
      <c r="J119" s="89"/>
      <c r="K119" s="89"/>
    </row>
    <row r="120" spans="2:11">
      <c r="B120" s="119"/>
      <c r="C120" s="128"/>
      <c r="D120" s="128"/>
      <c r="E120" s="128"/>
      <c r="F120" s="128"/>
      <c r="G120" s="128"/>
      <c r="H120" s="128"/>
      <c r="I120" s="120"/>
      <c r="J120" s="120"/>
      <c r="K120" s="128"/>
    </row>
    <row r="121" spans="2:11">
      <c r="B121" s="119"/>
      <c r="C121" s="128"/>
      <c r="D121" s="128"/>
      <c r="E121" s="128"/>
      <c r="F121" s="128"/>
      <c r="G121" s="128"/>
      <c r="H121" s="128"/>
      <c r="I121" s="120"/>
      <c r="J121" s="120"/>
      <c r="K121" s="128"/>
    </row>
    <row r="122" spans="2:11">
      <c r="B122" s="119"/>
      <c r="C122" s="128"/>
      <c r="D122" s="128"/>
      <c r="E122" s="128"/>
      <c r="F122" s="128"/>
      <c r="G122" s="128"/>
      <c r="H122" s="128"/>
      <c r="I122" s="120"/>
      <c r="J122" s="120"/>
      <c r="K122" s="128"/>
    </row>
    <row r="123" spans="2:11">
      <c r="B123" s="119"/>
      <c r="C123" s="128"/>
      <c r="D123" s="128"/>
      <c r="E123" s="128"/>
      <c r="F123" s="128"/>
      <c r="G123" s="128"/>
      <c r="H123" s="128"/>
      <c r="I123" s="120"/>
      <c r="J123" s="120"/>
      <c r="K123" s="128"/>
    </row>
    <row r="124" spans="2:11">
      <c r="B124" s="119"/>
      <c r="C124" s="128"/>
      <c r="D124" s="128"/>
      <c r="E124" s="128"/>
      <c r="F124" s="128"/>
      <c r="G124" s="128"/>
      <c r="H124" s="128"/>
      <c r="I124" s="120"/>
      <c r="J124" s="120"/>
      <c r="K124" s="128"/>
    </row>
    <row r="125" spans="2:11">
      <c r="B125" s="119"/>
      <c r="C125" s="128"/>
      <c r="D125" s="128"/>
      <c r="E125" s="128"/>
      <c r="F125" s="128"/>
      <c r="G125" s="128"/>
      <c r="H125" s="128"/>
      <c r="I125" s="120"/>
      <c r="J125" s="120"/>
      <c r="K125" s="128"/>
    </row>
    <row r="126" spans="2:11">
      <c r="B126" s="119"/>
      <c r="C126" s="128"/>
      <c r="D126" s="128"/>
      <c r="E126" s="128"/>
      <c r="F126" s="128"/>
      <c r="G126" s="128"/>
      <c r="H126" s="128"/>
      <c r="I126" s="120"/>
      <c r="J126" s="120"/>
      <c r="K126" s="128"/>
    </row>
    <row r="127" spans="2:11">
      <c r="B127" s="119"/>
      <c r="C127" s="128"/>
      <c r="D127" s="128"/>
      <c r="E127" s="128"/>
      <c r="F127" s="128"/>
      <c r="G127" s="128"/>
      <c r="H127" s="128"/>
      <c r="I127" s="120"/>
      <c r="J127" s="120"/>
      <c r="K127" s="128"/>
    </row>
    <row r="128" spans="2:11">
      <c r="B128" s="119"/>
      <c r="C128" s="128"/>
      <c r="D128" s="128"/>
      <c r="E128" s="128"/>
      <c r="F128" s="128"/>
      <c r="G128" s="128"/>
      <c r="H128" s="128"/>
      <c r="I128" s="120"/>
      <c r="J128" s="120"/>
      <c r="K128" s="128"/>
    </row>
    <row r="129" spans="2:11">
      <c r="B129" s="119"/>
      <c r="C129" s="128"/>
      <c r="D129" s="128"/>
      <c r="E129" s="128"/>
      <c r="F129" s="128"/>
      <c r="G129" s="128"/>
      <c r="H129" s="128"/>
      <c r="I129" s="120"/>
      <c r="J129" s="120"/>
      <c r="K129" s="128"/>
    </row>
    <row r="130" spans="2:11">
      <c r="B130" s="119"/>
      <c r="C130" s="128"/>
      <c r="D130" s="128"/>
      <c r="E130" s="128"/>
      <c r="F130" s="128"/>
      <c r="G130" s="128"/>
      <c r="H130" s="128"/>
      <c r="I130" s="120"/>
      <c r="J130" s="120"/>
      <c r="K130" s="128"/>
    </row>
    <row r="131" spans="2:11">
      <c r="B131" s="119"/>
      <c r="C131" s="128"/>
      <c r="D131" s="128"/>
      <c r="E131" s="128"/>
      <c r="F131" s="128"/>
      <c r="G131" s="128"/>
      <c r="H131" s="128"/>
      <c r="I131" s="120"/>
      <c r="J131" s="120"/>
      <c r="K131" s="128"/>
    </row>
    <row r="132" spans="2:11">
      <c r="B132" s="119"/>
      <c r="C132" s="128"/>
      <c r="D132" s="128"/>
      <c r="E132" s="128"/>
      <c r="F132" s="128"/>
      <c r="G132" s="128"/>
      <c r="H132" s="128"/>
      <c r="I132" s="120"/>
      <c r="J132" s="120"/>
      <c r="K132" s="128"/>
    </row>
    <row r="133" spans="2:11">
      <c r="B133" s="119"/>
      <c r="C133" s="128"/>
      <c r="D133" s="128"/>
      <c r="E133" s="128"/>
      <c r="F133" s="128"/>
      <c r="G133" s="128"/>
      <c r="H133" s="128"/>
      <c r="I133" s="120"/>
      <c r="J133" s="120"/>
      <c r="K133" s="128"/>
    </row>
    <row r="134" spans="2:11">
      <c r="B134" s="119"/>
      <c r="C134" s="128"/>
      <c r="D134" s="128"/>
      <c r="E134" s="128"/>
      <c r="F134" s="128"/>
      <c r="G134" s="128"/>
      <c r="H134" s="128"/>
      <c r="I134" s="120"/>
      <c r="J134" s="120"/>
      <c r="K134" s="128"/>
    </row>
    <row r="135" spans="2:11">
      <c r="B135" s="119"/>
      <c r="C135" s="128"/>
      <c r="D135" s="128"/>
      <c r="E135" s="128"/>
      <c r="F135" s="128"/>
      <c r="G135" s="128"/>
      <c r="H135" s="128"/>
      <c r="I135" s="120"/>
      <c r="J135" s="120"/>
      <c r="K135" s="128"/>
    </row>
    <row r="136" spans="2:11">
      <c r="B136" s="119"/>
      <c r="C136" s="128"/>
      <c r="D136" s="128"/>
      <c r="E136" s="128"/>
      <c r="F136" s="128"/>
      <c r="G136" s="128"/>
      <c r="H136" s="128"/>
      <c r="I136" s="120"/>
      <c r="J136" s="120"/>
      <c r="K136" s="128"/>
    </row>
    <row r="137" spans="2:11">
      <c r="B137" s="119"/>
      <c r="C137" s="128"/>
      <c r="D137" s="128"/>
      <c r="E137" s="128"/>
      <c r="F137" s="128"/>
      <c r="G137" s="128"/>
      <c r="H137" s="128"/>
      <c r="I137" s="120"/>
      <c r="J137" s="120"/>
      <c r="K137" s="128"/>
    </row>
    <row r="138" spans="2:11">
      <c r="B138" s="119"/>
      <c r="C138" s="128"/>
      <c r="D138" s="128"/>
      <c r="E138" s="128"/>
      <c r="F138" s="128"/>
      <c r="G138" s="128"/>
      <c r="H138" s="128"/>
      <c r="I138" s="120"/>
      <c r="J138" s="120"/>
      <c r="K138" s="128"/>
    </row>
    <row r="139" spans="2:11">
      <c r="B139" s="119"/>
      <c r="C139" s="128"/>
      <c r="D139" s="128"/>
      <c r="E139" s="128"/>
      <c r="F139" s="128"/>
      <c r="G139" s="128"/>
      <c r="H139" s="128"/>
      <c r="I139" s="120"/>
      <c r="J139" s="120"/>
      <c r="K139" s="128"/>
    </row>
    <row r="140" spans="2:11">
      <c r="B140" s="119"/>
      <c r="C140" s="128"/>
      <c r="D140" s="128"/>
      <c r="E140" s="128"/>
      <c r="F140" s="128"/>
      <c r="G140" s="128"/>
      <c r="H140" s="128"/>
      <c r="I140" s="120"/>
      <c r="J140" s="120"/>
      <c r="K140" s="128"/>
    </row>
    <row r="141" spans="2:11">
      <c r="B141" s="119"/>
      <c r="C141" s="128"/>
      <c r="D141" s="128"/>
      <c r="E141" s="128"/>
      <c r="F141" s="128"/>
      <c r="G141" s="128"/>
      <c r="H141" s="128"/>
      <c r="I141" s="120"/>
      <c r="J141" s="120"/>
      <c r="K141" s="128"/>
    </row>
    <row r="142" spans="2:11">
      <c r="B142" s="119"/>
      <c r="C142" s="128"/>
      <c r="D142" s="128"/>
      <c r="E142" s="128"/>
      <c r="F142" s="128"/>
      <c r="G142" s="128"/>
      <c r="H142" s="128"/>
      <c r="I142" s="120"/>
      <c r="J142" s="120"/>
      <c r="K142" s="128"/>
    </row>
    <row r="143" spans="2:11">
      <c r="B143" s="119"/>
      <c r="C143" s="128"/>
      <c r="D143" s="128"/>
      <c r="E143" s="128"/>
      <c r="F143" s="128"/>
      <c r="G143" s="128"/>
      <c r="H143" s="128"/>
      <c r="I143" s="120"/>
      <c r="J143" s="120"/>
      <c r="K143" s="128"/>
    </row>
    <row r="144" spans="2:11">
      <c r="B144" s="119"/>
      <c r="C144" s="128"/>
      <c r="D144" s="128"/>
      <c r="E144" s="128"/>
      <c r="F144" s="128"/>
      <c r="G144" s="128"/>
      <c r="H144" s="128"/>
      <c r="I144" s="120"/>
      <c r="J144" s="120"/>
      <c r="K144" s="128"/>
    </row>
    <row r="145" spans="2:11">
      <c r="B145" s="119"/>
      <c r="C145" s="128"/>
      <c r="D145" s="128"/>
      <c r="E145" s="128"/>
      <c r="F145" s="128"/>
      <c r="G145" s="128"/>
      <c r="H145" s="128"/>
      <c r="I145" s="120"/>
      <c r="J145" s="120"/>
      <c r="K145" s="128"/>
    </row>
    <row r="146" spans="2:11">
      <c r="B146" s="119"/>
      <c r="C146" s="128"/>
      <c r="D146" s="128"/>
      <c r="E146" s="128"/>
      <c r="F146" s="128"/>
      <c r="G146" s="128"/>
      <c r="H146" s="128"/>
      <c r="I146" s="120"/>
      <c r="J146" s="120"/>
      <c r="K146" s="128"/>
    </row>
    <row r="147" spans="2:11">
      <c r="B147" s="119"/>
      <c r="C147" s="128"/>
      <c r="D147" s="128"/>
      <c r="E147" s="128"/>
      <c r="F147" s="128"/>
      <c r="G147" s="128"/>
      <c r="H147" s="128"/>
      <c r="I147" s="120"/>
      <c r="J147" s="120"/>
      <c r="K147" s="128"/>
    </row>
    <row r="148" spans="2:11">
      <c r="B148" s="119"/>
      <c r="C148" s="128"/>
      <c r="D148" s="128"/>
      <c r="E148" s="128"/>
      <c r="F148" s="128"/>
      <c r="G148" s="128"/>
      <c r="H148" s="128"/>
      <c r="I148" s="120"/>
      <c r="J148" s="120"/>
      <c r="K148" s="128"/>
    </row>
    <row r="149" spans="2:11">
      <c r="B149" s="119"/>
      <c r="C149" s="128"/>
      <c r="D149" s="128"/>
      <c r="E149" s="128"/>
      <c r="F149" s="128"/>
      <c r="G149" s="128"/>
      <c r="H149" s="128"/>
      <c r="I149" s="120"/>
      <c r="J149" s="120"/>
      <c r="K149" s="128"/>
    </row>
    <row r="150" spans="2:11">
      <c r="B150" s="119"/>
      <c r="C150" s="128"/>
      <c r="D150" s="128"/>
      <c r="E150" s="128"/>
      <c r="F150" s="128"/>
      <c r="G150" s="128"/>
      <c r="H150" s="128"/>
      <c r="I150" s="120"/>
      <c r="J150" s="120"/>
      <c r="K150" s="128"/>
    </row>
    <row r="151" spans="2:11">
      <c r="B151" s="119"/>
      <c r="C151" s="128"/>
      <c r="D151" s="128"/>
      <c r="E151" s="128"/>
      <c r="F151" s="128"/>
      <c r="G151" s="128"/>
      <c r="H151" s="128"/>
      <c r="I151" s="120"/>
      <c r="J151" s="120"/>
      <c r="K151" s="128"/>
    </row>
    <row r="152" spans="2:11">
      <c r="B152" s="119"/>
      <c r="C152" s="128"/>
      <c r="D152" s="128"/>
      <c r="E152" s="128"/>
      <c r="F152" s="128"/>
      <c r="G152" s="128"/>
      <c r="H152" s="128"/>
      <c r="I152" s="120"/>
      <c r="J152" s="120"/>
      <c r="K152" s="128"/>
    </row>
    <row r="153" spans="2:11">
      <c r="B153" s="119"/>
      <c r="C153" s="128"/>
      <c r="D153" s="128"/>
      <c r="E153" s="128"/>
      <c r="F153" s="128"/>
      <c r="G153" s="128"/>
      <c r="H153" s="128"/>
      <c r="I153" s="120"/>
      <c r="J153" s="120"/>
      <c r="K153" s="128"/>
    </row>
    <row r="154" spans="2:11">
      <c r="B154" s="119"/>
      <c r="C154" s="128"/>
      <c r="D154" s="128"/>
      <c r="E154" s="128"/>
      <c r="F154" s="128"/>
      <c r="G154" s="128"/>
      <c r="H154" s="128"/>
      <c r="I154" s="120"/>
      <c r="J154" s="120"/>
      <c r="K154" s="128"/>
    </row>
    <row r="155" spans="2:11">
      <c r="B155" s="119"/>
      <c r="C155" s="128"/>
      <c r="D155" s="128"/>
      <c r="E155" s="128"/>
      <c r="F155" s="128"/>
      <c r="G155" s="128"/>
      <c r="H155" s="128"/>
      <c r="I155" s="120"/>
      <c r="J155" s="120"/>
      <c r="K155" s="128"/>
    </row>
    <row r="156" spans="2:11">
      <c r="B156" s="119"/>
      <c r="C156" s="128"/>
      <c r="D156" s="128"/>
      <c r="E156" s="128"/>
      <c r="F156" s="128"/>
      <c r="G156" s="128"/>
      <c r="H156" s="128"/>
      <c r="I156" s="120"/>
      <c r="J156" s="120"/>
      <c r="K156" s="128"/>
    </row>
    <row r="157" spans="2:11">
      <c r="B157" s="119"/>
      <c r="C157" s="128"/>
      <c r="D157" s="128"/>
      <c r="E157" s="128"/>
      <c r="F157" s="128"/>
      <c r="G157" s="128"/>
      <c r="H157" s="128"/>
      <c r="I157" s="120"/>
      <c r="J157" s="120"/>
      <c r="K157" s="128"/>
    </row>
    <row r="158" spans="2:11">
      <c r="B158" s="119"/>
      <c r="C158" s="128"/>
      <c r="D158" s="128"/>
      <c r="E158" s="128"/>
      <c r="F158" s="128"/>
      <c r="G158" s="128"/>
      <c r="H158" s="128"/>
      <c r="I158" s="120"/>
      <c r="J158" s="120"/>
      <c r="K158" s="128"/>
    </row>
    <row r="159" spans="2:11">
      <c r="B159" s="119"/>
      <c r="C159" s="128"/>
      <c r="D159" s="128"/>
      <c r="E159" s="128"/>
      <c r="F159" s="128"/>
      <c r="G159" s="128"/>
      <c r="H159" s="128"/>
      <c r="I159" s="120"/>
      <c r="J159" s="120"/>
      <c r="K159" s="128"/>
    </row>
    <row r="160" spans="2:11">
      <c r="B160" s="119"/>
      <c r="C160" s="128"/>
      <c r="D160" s="128"/>
      <c r="E160" s="128"/>
      <c r="F160" s="128"/>
      <c r="G160" s="128"/>
      <c r="H160" s="128"/>
      <c r="I160" s="120"/>
      <c r="J160" s="120"/>
      <c r="K160" s="128"/>
    </row>
    <row r="161" spans="2:11">
      <c r="B161" s="119"/>
      <c r="C161" s="128"/>
      <c r="D161" s="128"/>
      <c r="E161" s="128"/>
      <c r="F161" s="128"/>
      <c r="G161" s="128"/>
      <c r="H161" s="128"/>
      <c r="I161" s="120"/>
      <c r="J161" s="120"/>
      <c r="K161" s="128"/>
    </row>
    <row r="162" spans="2:11">
      <c r="B162" s="119"/>
      <c r="C162" s="128"/>
      <c r="D162" s="128"/>
      <c r="E162" s="128"/>
      <c r="F162" s="128"/>
      <c r="G162" s="128"/>
      <c r="H162" s="128"/>
      <c r="I162" s="120"/>
      <c r="J162" s="120"/>
      <c r="K162" s="128"/>
    </row>
    <row r="163" spans="2:11">
      <c r="B163" s="119"/>
      <c r="C163" s="128"/>
      <c r="D163" s="128"/>
      <c r="E163" s="128"/>
      <c r="F163" s="128"/>
      <c r="G163" s="128"/>
      <c r="H163" s="128"/>
      <c r="I163" s="120"/>
      <c r="J163" s="120"/>
      <c r="K163" s="128"/>
    </row>
    <row r="164" spans="2:11">
      <c r="B164" s="119"/>
      <c r="C164" s="128"/>
      <c r="D164" s="128"/>
      <c r="E164" s="128"/>
      <c r="F164" s="128"/>
      <c r="G164" s="128"/>
      <c r="H164" s="128"/>
      <c r="I164" s="120"/>
      <c r="J164" s="120"/>
      <c r="K164" s="128"/>
    </row>
    <row r="165" spans="2:11">
      <c r="B165" s="119"/>
      <c r="C165" s="128"/>
      <c r="D165" s="128"/>
      <c r="E165" s="128"/>
      <c r="F165" s="128"/>
      <c r="G165" s="128"/>
      <c r="H165" s="128"/>
      <c r="I165" s="120"/>
      <c r="J165" s="120"/>
      <c r="K165" s="128"/>
    </row>
    <row r="166" spans="2:11">
      <c r="B166" s="119"/>
      <c r="C166" s="128"/>
      <c r="D166" s="128"/>
      <c r="E166" s="128"/>
      <c r="F166" s="128"/>
      <c r="G166" s="128"/>
      <c r="H166" s="128"/>
      <c r="I166" s="120"/>
      <c r="J166" s="120"/>
      <c r="K166" s="128"/>
    </row>
    <row r="167" spans="2:11">
      <c r="B167" s="119"/>
      <c r="C167" s="128"/>
      <c r="D167" s="128"/>
      <c r="E167" s="128"/>
      <c r="F167" s="128"/>
      <c r="G167" s="128"/>
      <c r="H167" s="128"/>
      <c r="I167" s="120"/>
      <c r="J167" s="120"/>
      <c r="K167" s="128"/>
    </row>
    <row r="168" spans="2:11">
      <c r="B168" s="119"/>
      <c r="C168" s="128"/>
      <c r="D168" s="128"/>
      <c r="E168" s="128"/>
      <c r="F168" s="128"/>
      <c r="G168" s="128"/>
      <c r="H168" s="128"/>
      <c r="I168" s="120"/>
      <c r="J168" s="120"/>
      <c r="K168" s="128"/>
    </row>
    <row r="169" spans="2:11">
      <c r="B169" s="119"/>
      <c r="C169" s="128"/>
      <c r="D169" s="128"/>
      <c r="E169" s="128"/>
      <c r="F169" s="128"/>
      <c r="G169" s="128"/>
      <c r="H169" s="128"/>
      <c r="I169" s="120"/>
      <c r="J169" s="120"/>
      <c r="K169" s="128"/>
    </row>
    <row r="170" spans="2:11">
      <c r="B170" s="119"/>
      <c r="C170" s="128"/>
      <c r="D170" s="128"/>
      <c r="E170" s="128"/>
      <c r="F170" s="128"/>
      <c r="G170" s="128"/>
      <c r="H170" s="128"/>
      <c r="I170" s="120"/>
      <c r="J170" s="120"/>
      <c r="K170" s="128"/>
    </row>
    <row r="171" spans="2:11">
      <c r="B171" s="119"/>
      <c r="C171" s="128"/>
      <c r="D171" s="128"/>
      <c r="E171" s="128"/>
      <c r="F171" s="128"/>
      <c r="G171" s="128"/>
      <c r="H171" s="128"/>
      <c r="I171" s="120"/>
      <c r="J171" s="120"/>
      <c r="K171" s="128"/>
    </row>
    <row r="172" spans="2:11">
      <c r="B172" s="119"/>
      <c r="C172" s="128"/>
      <c r="D172" s="128"/>
      <c r="E172" s="128"/>
      <c r="F172" s="128"/>
      <c r="G172" s="128"/>
      <c r="H172" s="128"/>
      <c r="I172" s="120"/>
      <c r="J172" s="120"/>
      <c r="K172" s="128"/>
    </row>
    <row r="173" spans="2:11">
      <c r="B173" s="119"/>
      <c r="C173" s="128"/>
      <c r="D173" s="128"/>
      <c r="E173" s="128"/>
      <c r="F173" s="128"/>
      <c r="G173" s="128"/>
      <c r="H173" s="128"/>
      <c r="I173" s="120"/>
      <c r="J173" s="120"/>
      <c r="K173" s="128"/>
    </row>
    <row r="174" spans="2:11">
      <c r="B174" s="119"/>
      <c r="C174" s="128"/>
      <c r="D174" s="128"/>
      <c r="E174" s="128"/>
      <c r="F174" s="128"/>
      <c r="G174" s="128"/>
      <c r="H174" s="128"/>
      <c r="I174" s="120"/>
      <c r="J174" s="120"/>
      <c r="K174" s="128"/>
    </row>
    <row r="175" spans="2:11">
      <c r="B175" s="119"/>
      <c r="C175" s="128"/>
      <c r="D175" s="128"/>
      <c r="E175" s="128"/>
      <c r="F175" s="128"/>
      <c r="G175" s="128"/>
      <c r="H175" s="128"/>
      <c r="I175" s="120"/>
      <c r="J175" s="120"/>
      <c r="K175" s="128"/>
    </row>
    <row r="176" spans="2:11">
      <c r="B176" s="119"/>
      <c r="C176" s="128"/>
      <c r="D176" s="128"/>
      <c r="E176" s="128"/>
      <c r="F176" s="128"/>
      <c r="G176" s="128"/>
      <c r="H176" s="128"/>
      <c r="I176" s="120"/>
      <c r="J176" s="120"/>
      <c r="K176" s="128"/>
    </row>
    <row r="177" spans="2:11">
      <c r="B177" s="119"/>
      <c r="C177" s="128"/>
      <c r="D177" s="128"/>
      <c r="E177" s="128"/>
      <c r="F177" s="128"/>
      <c r="G177" s="128"/>
      <c r="H177" s="128"/>
      <c r="I177" s="120"/>
      <c r="J177" s="120"/>
      <c r="K177" s="128"/>
    </row>
    <row r="178" spans="2:11">
      <c r="B178" s="119"/>
      <c r="C178" s="128"/>
      <c r="D178" s="128"/>
      <c r="E178" s="128"/>
      <c r="F178" s="128"/>
      <c r="G178" s="128"/>
      <c r="H178" s="128"/>
      <c r="I178" s="120"/>
      <c r="J178" s="120"/>
      <c r="K178" s="128"/>
    </row>
    <row r="179" spans="2:11">
      <c r="B179" s="119"/>
      <c r="C179" s="128"/>
      <c r="D179" s="128"/>
      <c r="E179" s="128"/>
      <c r="F179" s="128"/>
      <c r="G179" s="128"/>
      <c r="H179" s="128"/>
      <c r="I179" s="120"/>
      <c r="J179" s="120"/>
      <c r="K179" s="128"/>
    </row>
    <row r="180" spans="2:11">
      <c r="B180" s="119"/>
      <c r="C180" s="128"/>
      <c r="D180" s="128"/>
      <c r="E180" s="128"/>
      <c r="F180" s="128"/>
      <c r="G180" s="128"/>
      <c r="H180" s="128"/>
      <c r="I180" s="120"/>
      <c r="J180" s="120"/>
      <c r="K180" s="128"/>
    </row>
    <row r="181" spans="2:11">
      <c r="B181" s="119"/>
      <c r="C181" s="128"/>
      <c r="D181" s="128"/>
      <c r="E181" s="128"/>
      <c r="F181" s="128"/>
      <c r="G181" s="128"/>
      <c r="H181" s="128"/>
      <c r="I181" s="120"/>
      <c r="J181" s="120"/>
      <c r="K181" s="128"/>
    </row>
    <row r="182" spans="2:11">
      <c r="B182" s="119"/>
      <c r="C182" s="128"/>
      <c r="D182" s="128"/>
      <c r="E182" s="128"/>
      <c r="F182" s="128"/>
      <c r="G182" s="128"/>
      <c r="H182" s="128"/>
      <c r="I182" s="120"/>
      <c r="J182" s="120"/>
      <c r="K182" s="128"/>
    </row>
    <row r="183" spans="2:11">
      <c r="B183" s="119"/>
      <c r="C183" s="128"/>
      <c r="D183" s="128"/>
      <c r="E183" s="128"/>
      <c r="F183" s="128"/>
      <c r="G183" s="128"/>
      <c r="H183" s="128"/>
      <c r="I183" s="120"/>
      <c r="J183" s="120"/>
      <c r="K183" s="128"/>
    </row>
    <row r="184" spans="2:11">
      <c r="B184" s="119"/>
      <c r="C184" s="128"/>
      <c r="D184" s="128"/>
      <c r="E184" s="128"/>
      <c r="F184" s="128"/>
      <c r="G184" s="128"/>
      <c r="H184" s="128"/>
      <c r="I184" s="120"/>
      <c r="J184" s="120"/>
      <c r="K184" s="128"/>
    </row>
    <row r="185" spans="2:11">
      <c r="B185" s="119"/>
      <c r="C185" s="128"/>
      <c r="D185" s="128"/>
      <c r="E185" s="128"/>
      <c r="F185" s="128"/>
      <c r="G185" s="128"/>
      <c r="H185" s="128"/>
      <c r="I185" s="120"/>
      <c r="J185" s="120"/>
      <c r="K185" s="128"/>
    </row>
    <row r="186" spans="2:11">
      <c r="B186" s="119"/>
      <c r="C186" s="128"/>
      <c r="D186" s="128"/>
      <c r="E186" s="128"/>
      <c r="F186" s="128"/>
      <c r="G186" s="128"/>
      <c r="H186" s="128"/>
      <c r="I186" s="120"/>
      <c r="J186" s="120"/>
      <c r="K186" s="128"/>
    </row>
    <row r="187" spans="2:11">
      <c r="B187" s="119"/>
      <c r="C187" s="128"/>
      <c r="D187" s="128"/>
      <c r="E187" s="128"/>
      <c r="F187" s="128"/>
      <c r="G187" s="128"/>
      <c r="H187" s="128"/>
      <c r="I187" s="120"/>
      <c r="J187" s="120"/>
      <c r="K187" s="128"/>
    </row>
    <row r="188" spans="2:11">
      <c r="B188" s="119"/>
      <c r="C188" s="128"/>
      <c r="D188" s="128"/>
      <c r="E188" s="128"/>
      <c r="F188" s="128"/>
      <c r="G188" s="128"/>
      <c r="H188" s="128"/>
      <c r="I188" s="120"/>
      <c r="J188" s="120"/>
      <c r="K188" s="128"/>
    </row>
    <row r="189" spans="2:11">
      <c r="B189" s="119"/>
      <c r="C189" s="128"/>
      <c r="D189" s="128"/>
      <c r="E189" s="128"/>
      <c r="F189" s="128"/>
      <c r="G189" s="128"/>
      <c r="H189" s="128"/>
      <c r="I189" s="120"/>
      <c r="J189" s="120"/>
      <c r="K189" s="128"/>
    </row>
    <row r="190" spans="2:11">
      <c r="B190" s="119"/>
      <c r="C190" s="128"/>
      <c r="D190" s="128"/>
      <c r="E190" s="128"/>
      <c r="F190" s="128"/>
      <c r="G190" s="128"/>
      <c r="H190" s="128"/>
      <c r="I190" s="120"/>
      <c r="J190" s="120"/>
      <c r="K190" s="128"/>
    </row>
    <row r="191" spans="2:11">
      <c r="B191" s="119"/>
      <c r="C191" s="128"/>
      <c r="D191" s="128"/>
      <c r="E191" s="128"/>
      <c r="F191" s="128"/>
      <c r="G191" s="128"/>
      <c r="H191" s="128"/>
      <c r="I191" s="120"/>
      <c r="J191" s="120"/>
      <c r="K191" s="128"/>
    </row>
    <row r="192" spans="2:11">
      <c r="B192" s="119"/>
      <c r="C192" s="128"/>
      <c r="D192" s="128"/>
      <c r="E192" s="128"/>
      <c r="F192" s="128"/>
      <c r="G192" s="128"/>
      <c r="H192" s="128"/>
      <c r="I192" s="120"/>
      <c r="J192" s="120"/>
      <c r="K192" s="128"/>
    </row>
    <row r="193" spans="2:11">
      <c r="B193" s="119"/>
      <c r="C193" s="128"/>
      <c r="D193" s="128"/>
      <c r="E193" s="128"/>
      <c r="F193" s="128"/>
      <c r="G193" s="128"/>
      <c r="H193" s="128"/>
      <c r="I193" s="120"/>
      <c r="J193" s="120"/>
      <c r="K193" s="128"/>
    </row>
    <row r="194" spans="2:11">
      <c r="B194" s="119"/>
      <c r="C194" s="128"/>
      <c r="D194" s="128"/>
      <c r="E194" s="128"/>
      <c r="F194" s="128"/>
      <c r="G194" s="128"/>
      <c r="H194" s="128"/>
      <c r="I194" s="120"/>
      <c r="J194" s="120"/>
      <c r="K194" s="128"/>
    </row>
    <row r="195" spans="2:11">
      <c r="B195" s="119"/>
      <c r="C195" s="128"/>
      <c r="D195" s="128"/>
      <c r="E195" s="128"/>
      <c r="F195" s="128"/>
      <c r="G195" s="128"/>
      <c r="H195" s="128"/>
      <c r="I195" s="120"/>
      <c r="J195" s="120"/>
      <c r="K195" s="128"/>
    </row>
    <row r="196" spans="2:11">
      <c r="B196" s="119"/>
      <c r="C196" s="128"/>
      <c r="D196" s="128"/>
      <c r="E196" s="128"/>
      <c r="F196" s="128"/>
      <c r="G196" s="128"/>
      <c r="H196" s="128"/>
      <c r="I196" s="120"/>
      <c r="J196" s="120"/>
      <c r="K196" s="128"/>
    </row>
    <row r="197" spans="2:11">
      <c r="B197" s="119"/>
      <c r="C197" s="128"/>
      <c r="D197" s="128"/>
      <c r="E197" s="128"/>
      <c r="F197" s="128"/>
      <c r="G197" s="128"/>
      <c r="H197" s="128"/>
      <c r="I197" s="120"/>
      <c r="J197" s="120"/>
      <c r="K197" s="128"/>
    </row>
    <row r="198" spans="2:11">
      <c r="B198" s="119"/>
      <c r="C198" s="128"/>
      <c r="D198" s="128"/>
      <c r="E198" s="128"/>
      <c r="F198" s="128"/>
      <c r="G198" s="128"/>
      <c r="H198" s="128"/>
      <c r="I198" s="120"/>
      <c r="J198" s="120"/>
      <c r="K198" s="128"/>
    </row>
    <row r="199" spans="2:11">
      <c r="B199" s="119"/>
      <c r="C199" s="128"/>
      <c r="D199" s="128"/>
      <c r="E199" s="128"/>
      <c r="F199" s="128"/>
      <c r="G199" s="128"/>
      <c r="H199" s="128"/>
      <c r="I199" s="120"/>
      <c r="J199" s="120"/>
      <c r="K199" s="128"/>
    </row>
    <row r="200" spans="2:11">
      <c r="B200" s="119"/>
      <c r="C200" s="128"/>
      <c r="D200" s="128"/>
      <c r="E200" s="128"/>
      <c r="F200" s="128"/>
      <c r="G200" s="128"/>
      <c r="H200" s="128"/>
      <c r="I200" s="120"/>
      <c r="J200" s="120"/>
      <c r="K200" s="128"/>
    </row>
    <row r="201" spans="2:11">
      <c r="B201" s="119"/>
      <c r="C201" s="128"/>
      <c r="D201" s="128"/>
      <c r="E201" s="128"/>
      <c r="F201" s="128"/>
      <c r="G201" s="128"/>
      <c r="H201" s="128"/>
      <c r="I201" s="120"/>
      <c r="J201" s="120"/>
      <c r="K201" s="128"/>
    </row>
    <row r="202" spans="2:11">
      <c r="B202" s="119"/>
      <c r="C202" s="128"/>
      <c r="D202" s="128"/>
      <c r="E202" s="128"/>
      <c r="F202" s="128"/>
      <c r="G202" s="128"/>
      <c r="H202" s="128"/>
      <c r="I202" s="120"/>
      <c r="J202" s="120"/>
      <c r="K202" s="128"/>
    </row>
    <row r="203" spans="2:11">
      <c r="B203" s="119"/>
      <c r="C203" s="128"/>
      <c r="D203" s="128"/>
      <c r="E203" s="128"/>
      <c r="F203" s="128"/>
      <c r="G203" s="128"/>
      <c r="H203" s="128"/>
      <c r="I203" s="120"/>
      <c r="J203" s="120"/>
      <c r="K203" s="128"/>
    </row>
    <row r="204" spans="2:11">
      <c r="B204" s="119"/>
      <c r="C204" s="128"/>
      <c r="D204" s="128"/>
      <c r="E204" s="128"/>
      <c r="F204" s="128"/>
      <c r="G204" s="128"/>
      <c r="H204" s="128"/>
      <c r="I204" s="120"/>
      <c r="J204" s="120"/>
      <c r="K204" s="128"/>
    </row>
    <row r="205" spans="2:11">
      <c r="B205" s="119"/>
      <c r="C205" s="128"/>
      <c r="D205" s="128"/>
      <c r="E205" s="128"/>
      <c r="F205" s="128"/>
      <c r="G205" s="128"/>
      <c r="H205" s="128"/>
      <c r="I205" s="120"/>
      <c r="J205" s="120"/>
      <c r="K205" s="128"/>
    </row>
    <row r="206" spans="2:11">
      <c r="B206" s="119"/>
      <c r="C206" s="128"/>
      <c r="D206" s="128"/>
      <c r="E206" s="128"/>
      <c r="F206" s="128"/>
      <c r="G206" s="128"/>
      <c r="H206" s="128"/>
      <c r="I206" s="120"/>
      <c r="J206" s="120"/>
      <c r="K206" s="128"/>
    </row>
    <row r="207" spans="2:11">
      <c r="B207" s="119"/>
      <c r="C207" s="128"/>
      <c r="D207" s="128"/>
      <c r="E207" s="128"/>
      <c r="F207" s="128"/>
      <c r="G207" s="128"/>
      <c r="H207" s="128"/>
      <c r="I207" s="120"/>
      <c r="J207" s="120"/>
      <c r="K207" s="128"/>
    </row>
    <row r="208" spans="2:11">
      <c r="B208" s="119"/>
      <c r="C208" s="128"/>
      <c r="D208" s="128"/>
      <c r="E208" s="128"/>
      <c r="F208" s="128"/>
      <c r="G208" s="128"/>
      <c r="H208" s="128"/>
      <c r="I208" s="120"/>
      <c r="J208" s="120"/>
      <c r="K208" s="128"/>
    </row>
    <row r="209" spans="2:11">
      <c r="B209" s="119"/>
      <c r="C209" s="128"/>
      <c r="D209" s="128"/>
      <c r="E209" s="128"/>
      <c r="F209" s="128"/>
      <c r="G209" s="128"/>
      <c r="H209" s="128"/>
      <c r="I209" s="120"/>
      <c r="J209" s="120"/>
      <c r="K209" s="128"/>
    </row>
    <row r="210" spans="2:11">
      <c r="B210" s="119"/>
      <c r="C210" s="128"/>
      <c r="D210" s="128"/>
      <c r="E210" s="128"/>
      <c r="F210" s="128"/>
      <c r="G210" s="128"/>
      <c r="H210" s="128"/>
      <c r="I210" s="120"/>
      <c r="J210" s="120"/>
      <c r="K210" s="128"/>
    </row>
    <row r="211" spans="2:11">
      <c r="B211" s="119"/>
      <c r="C211" s="128"/>
      <c r="D211" s="128"/>
      <c r="E211" s="128"/>
      <c r="F211" s="128"/>
      <c r="G211" s="128"/>
      <c r="H211" s="128"/>
      <c r="I211" s="120"/>
      <c r="J211" s="120"/>
      <c r="K211" s="128"/>
    </row>
    <row r="212" spans="2:11">
      <c r="B212" s="119"/>
      <c r="C212" s="128"/>
      <c r="D212" s="128"/>
      <c r="E212" s="128"/>
      <c r="F212" s="128"/>
      <c r="G212" s="128"/>
      <c r="H212" s="128"/>
      <c r="I212" s="120"/>
      <c r="J212" s="120"/>
      <c r="K212" s="128"/>
    </row>
    <row r="213" spans="2:11">
      <c r="B213" s="119"/>
      <c r="C213" s="128"/>
      <c r="D213" s="128"/>
      <c r="E213" s="128"/>
      <c r="F213" s="128"/>
      <c r="G213" s="128"/>
      <c r="H213" s="128"/>
      <c r="I213" s="120"/>
      <c r="J213" s="120"/>
      <c r="K213" s="128"/>
    </row>
    <row r="214" spans="2:11">
      <c r="B214" s="119"/>
      <c r="C214" s="128"/>
      <c r="D214" s="128"/>
      <c r="E214" s="128"/>
      <c r="F214" s="128"/>
      <c r="G214" s="128"/>
      <c r="H214" s="128"/>
      <c r="I214" s="120"/>
      <c r="J214" s="120"/>
      <c r="K214" s="128"/>
    </row>
    <row r="215" spans="2:11">
      <c r="B215" s="119"/>
      <c r="C215" s="128"/>
      <c r="D215" s="128"/>
      <c r="E215" s="128"/>
      <c r="F215" s="128"/>
      <c r="G215" s="128"/>
      <c r="H215" s="128"/>
      <c r="I215" s="120"/>
      <c r="J215" s="120"/>
      <c r="K215" s="128"/>
    </row>
    <row r="216" spans="2:11">
      <c r="B216" s="119"/>
      <c r="C216" s="128"/>
      <c r="D216" s="128"/>
      <c r="E216" s="128"/>
      <c r="F216" s="128"/>
      <c r="G216" s="128"/>
      <c r="H216" s="128"/>
      <c r="I216" s="120"/>
      <c r="J216" s="120"/>
      <c r="K216" s="128"/>
    </row>
    <row r="217" spans="2:11">
      <c r="B217" s="119"/>
      <c r="C217" s="128"/>
      <c r="D217" s="128"/>
      <c r="E217" s="128"/>
      <c r="F217" s="128"/>
      <c r="G217" s="128"/>
      <c r="H217" s="128"/>
      <c r="I217" s="120"/>
      <c r="J217" s="120"/>
      <c r="K217" s="128"/>
    </row>
    <row r="218" spans="2:11">
      <c r="B218" s="119"/>
      <c r="C218" s="128"/>
      <c r="D218" s="128"/>
      <c r="E218" s="128"/>
      <c r="F218" s="128"/>
      <c r="G218" s="128"/>
      <c r="H218" s="128"/>
      <c r="I218" s="120"/>
      <c r="J218" s="120"/>
      <c r="K218" s="128"/>
    </row>
    <row r="219" spans="2:11">
      <c r="B219" s="119"/>
      <c r="C219" s="128"/>
      <c r="D219" s="128"/>
      <c r="E219" s="128"/>
      <c r="F219" s="128"/>
      <c r="G219" s="128"/>
      <c r="H219" s="128"/>
      <c r="I219" s="120"/>
      <c r="J219" s="120"/>
      <c r="K219" s="128"/>
    </row>
    <row r="220" spans="2:11">
      <c r="B220" s="119"/>
      <c r="C220" s="128"/>
      <c r="D220" s="128"/>
      <c r="E220" s="128"/>
      <c r="F220" s="128"/>
      <c r="G220" s="128"/>
      <c r="H220" s="128"/>
      <c r="I220" s="120"/>
      <c r="J220" s="120"/>
      <c r="K220" s="128"/>
    </row>
    <row r="221" spans="2:11">
      <c r="B221" s="119"/>
      <c r="C221" s="128"/>
      <c r="D221" s="128"/>
      <c r="E221" s="128"/>
      <c r="F221" s="128"/>
      <c r="G221" s="128"/>
      <c r="H221" s="128"/>
      <c r="I221" s="120"/>
      <c r="J221" s="120"/>
      <c r="K221" s="128"/>
    </row>
    <row r="222" spans="2:11">
      <c r="B222" s="119"/>
      <c r="C222" s="128"/>
      <c r="D222" s="128"/>
      <c r="E222" s="128"/>
      <c r="F222" s="128"/>
      <c r="G222" s="128"/>
      <c r="H222" s="128"/>
      <c r="I222" s="120"/>
      <c r="J222" s="120"/>
      <c r="K222" s="128"/>
    </row>
    <row r="223" spans="2:11">
      <c r="B223" s="119"/>
      <c r="C223" s="128"/>
      <c r="D223" s="128"/>
      <c r="E223" s="128"/>
      <c r="F223" s="128"/>
      <c r="G223" s="128"/>
      <c r="H223" s="128"/>
      <c r="I223" s="120"/>
      <c r="J223" s="120"/>
      <c r="K223" s="128"/>
    </row>
    <row r="224" spans="2:11">
      <c r="B224" s="119"/>
      <c r="C224" s="128"/>
      <c r="D224" s="128"/>
      <c r="E224" s="128"/>
      <c r="F224" s="128"/>
      <c r="G224" s="128"/>
      <c r="H224" s="128"/>
      <c r="I224" s="120"/>
      <c r="J224" s="120"/>
      <c r="K224" s="128"/>
    </row>
    <row r="225" spans="2:11">
      <c r="B225" s="119"/>
      <c r="C225" s="128"/>
      <c r="D225" s="128"/>
      <c r="E225" s="128"/>
      <c r="F225" s="128"/>
      <c r="G225" s="128"/>
      <c r="H225" s="128"/>
      <c r="I225" s="120"/>
      <c r="J225" s="120"/>
      <c r="K225" s="128"/>
    </row>
    <row r="226" spans="2:11">
      <c r="B226" s="119"/>
      <c r="C226" s="128"/>
      <c r="D226" s="128"/>
      <c r="E226" s="128"/>
      <c r="F226" s="128"/>
      <c r="G226" s="128"/>
      <c r="H226" s="128"/>
      <c r="I226" s="120"/>
      <c r="J226" s="120"/>
      <c r="K226" s="128"/>
    </row>
    <row r="227" spans="2:11">
      <c r="B227" s="119"/>
      <c r="C227" s="128"/>
      <c r="D227" s="128"/>
      <c r="E227" s="128"/>
      <c r="F227" s="128"/>
      <c r="G227" s="128"/>
      <c r="H227" s="128"/>
      <c r="I227" s="120"/>
      <c r="J227" s="120"/>
      <c r="K227" s="128"/>
    </row>
    <row r="228" spans="2:11">
      <c r="B228" s="119"/>
      <c r="C228" s="128"/>
      <c r="D228" s="128"/>
      <c r="E228" s="128"/>
      <c r="F228" s="128"/>
      <c r="G228" s="128"/>
      <c r="H228" s="128"/>
      <c r="I228" s="120"/>
      <c r="J228" s="120"/>
      <c r="K228" s="128"/>
    </row>
    <row r="229" spans="2:11">
      <c r="B229" s="119"/>
      <c r="C229" s="128"/>
      <c r="D229" s="128"/>
      <c r="E229" s="128"/>
      <c r="F229" s="128"/>
      <c r="G229" s="128"/>
      <c r="H229" s="128"/>
      <c r="I229" s="120"/>
      <c r="J229" s="120"/>
      <c r="K229" s="128"/>
    </row>
    <row r="230" spans="2:11">
      <c r="B230" s="119"/>
      <c r="C230" s="128"/>
      <c r="D230" s="128"/>
      <c r="E230" s="128"/>
      <c r="F230" s="128"/>
      <c r="G230" s="128"/>
      <c r="H230" s="128"/>
      <c r="I230" s="120"/>
      <c r="J230" s="120"/>
      <c r="K230" s="128"/>
    </row>
    <row r="231" spans="2:11">
      <c r="B231" s="119"/>
      <c r="C231" s="128"/>
      <c r="D231" s="128"/>
      <c r="E231" s="128"/>
      <c r="F231" s="128"/>
      <c r="G231" s="128"/>
      <c r="H231" s="128"/>
      <c r="I231" s="120"/>
      <c r="J231" s="120"/>
      <c r="K231" s="128"/>
    </row>
    <row r="232" spans="2:11">
      <c r="B232" s="119"/>
      <c r="C232" s="128"/>
      <c r="D232" s="128"/>
      <c r="E232" s="128"/>
      <c r="F232" s="128"/>
      <c r="G232" s="128"/>
      <c r="H232" s="128"/>
      <c r="I232" s="120"/>
      <c r="J232" s="120"/>
      <c r="K232" s="128"/>
    </row>
    <row r="233" spans="2:11">
      <c r="B233" s="119"/>
      <c r="C233" s="128"/>
      <c r="D233" s="128"/>
      <c r="E233" s="128"/>
      <c r="F233" s="128"/>
      <c r="G233" s="128"/>
      <c r="H233" s="128"/>
      <c r="I233" s="120"/>
      <c r="J233" s="120"/>
      <c r="K233" s="128"/>
    </row>
    <row r="234" spans="2:11">
      <c r="B234" s="119"/>
      <c r="C234" s="128"/>
      <c r="D234" s="128"/>
      <c r="E234" s="128"/>
      <c r="F234" s="128"/>
      <c r="G234" s="128"/>
      <c r="H234" s="128"/>
      <c r="I234" s="120"/>
      <c r="J234" s="120"/>
      <c r="K234" s="128"/>
    </row>
    <row r="235" spans="2:11">
      <c r="B235" s="119"/>
      <c r="C235" s="128"/>
      <c r="D235" s="128"/>
      <c r="E235" s="128"/>
      <c r="F235" s="128"/>
      <c r="G235" s="128"/>
      <c r="H235" s="128"/>
      <c r="I235" s="120"/>
      <c r="J235" s="120"/>
      <c r="K235" s="128"/>
    </row>
    <row r="236" spans="2:11">
      <c r="B236" s="119"/>
      <c r="C236" s="128"/>
      <c r="D236" s="128"/>
      <c r="E236" s="128"/>
      <c r="F236" s="128"/>
      <c r="G236" s="128"/>
      <c r="H236" s="128"/>
      <c r="I236" s="120"/>
      <c r="J236" s="120"/>
      <c r="K236" s="128"/>
    </row>
    <row r="237" spans="2:11">
      <c r="B237" s="119"/>
      <c r="C237" s="128"/>
      <c r="D237" s="128"/>
      <c r="E237" s="128"/>
      <c r="F237" s="128"/>
      <c r="G237" s="128"/>
      <c r="H237" s="128"/>
      <c r="I237" s="120"/>
      <c r="J237" s="120"/>
      <c r="K237" s="128"/>
    </row>
    <row r="238" spans="2:11">
      <c r="B238" s="119"/>
      <c r="C238" s="128"/>
      <c r="D238" s="128"/>
      <c r="E238" s="128"/>
      <c r="F238" s="128"/>
      <c r="G238" s="128"/>
      <c r="H238" s="128"/>
      <c r="I238" s="120"/>
      <c r="J238" s="120"/>
      <c r="K238" s="128"/>
    </row>
    <row r="239" spans="2:11">
      <c r="B239" s="119"/>
      <c r="C239" s="128"/>
      <c r="D239" s="128"/>
      <c r="E239" s="128"/>
      <c r="F239" s="128"/>
      <c r="G239" s="128"/>
      <c r="H239" s="128"/>
      <c r="I239" s="120"/>
      <c r="J239" s="120"/>
      <c r="K239" s="128"/>
    </row>
    <row r="240" spans="2:11">
      <c r="B240" s="119"/>
      <c r="C240" s="128"/>
      <c r="D240" s="128"/>
      <c r="E240" s="128"/>
      <c r="F240" s="128"/>
      <c r="G240" s="128"/>
      <c r="H240" s="128"/>
      <c r="I240" s="120"/>
      <c r="J240" s="120"/>
      <c r="K240" s="128"/>
    </row>
    <row r="241" spans="2:11">
      <c r="B241" s="119"/>
      <c r="C241" s="128"/>
      <c r="D241" s="128"/>
      <c r="E241" s="128"/>
      <c r="F241" s="128"/>
      <c r="G241" s="128"/>
      <c r="H241" s="128"/>
      <c r="I241" s="120"/>
      <c r="J241" s="120"/>
      <c r="K241" s="128"/>
    </row>
    <row r="242" spans="2:11">
      <c r="B242" s="119"/>
      <c r="C242" s="128"/>
      <c r="D242" s="128"/>
      <c r="E242" s="128"/>
      <c r="F242" s="128"/>
      <c r="G242" s="128"/>
      <c r="H242" s="128"/>
      <c r="I242" s="120"/>
      <c r="J242" s="120"/>
      <c r="K242" s="128"/>
    </row>
    <row r="243" spans="2:11">
      <c r="B243" s="119"/>
      <c r="C243" s="128"/>
      <c r="D243" s="128"/>
      <c r="E243" s="128"/>
      <c r="F243" s="128"/>
      <c r="G243" s="128"/>
      <c r="H243" s="128"/>
      <c r="I243" s="120"/>
      <c r="J243" s="120"/>
      <c r="K243" s="128"/>
    </row>
    <row r="244" spans="2:11">
      <c r="B244" s="119"/>
      <c r="C244" s="128"/>
      <c r="D244" s="128"/>
      <c r="E244" s="128"/>
      <c r="F244" s="128"/>
      <c r="G244" s="128"/>
      <c r="H244" s="128"/>
      <c r="I244" s="120"/>
      <c r="J244" s="120"/>
      <c r="K244" s="128"/>
    </row>
    <row r="245" spans="2:11">
      <c r="B245" s="119"/>
      <c r="C245" s="128"/>
      <c r="D245" s="128"/>
      <c r="E245" s="128"/>
      <c r="F245" s="128"/>
      <c r="G245" s="128"/>
      <c r="H245" s="128"/>
      <c r="I245" s="120"/>
      <c r="J245" s="120"/>
      <c r="K245" s="128"/>
    </row>
    <row r="246" spans="2:11">
      <c r="B246" s="119"/>
      <c r="C246" s="128"/>
      <c r="D246" s="128"/>
      <c r="E246" s="128"/>
      <c r="F246" s="128"/>
      <c r="G246" s="128"/>
      <c r="H246" s="128"/>
      <c r="I246" s="120"/>
      <c r="J246" s="120"/>
      <c r="K246" s="128"/>
    </row>
    <row r="247" spans="2:11">
      <c r="B247" s="119"/>
      <c r="C247" s="128"/>
      <c r="D247" s="128"/>
      <c r="E247" s="128"/>
      <c r="F247" s="128"/>
      <c r="G247" s="128"/>
      <c r="H247" s="128"/>
      <c r="I247" s="120"/>
      <c r="J247" s="120"/>
      <c r="K247" s="128"/>
    </row>
    <row r="248" spans="2:11">
      <c r="B248" s="119"/>
      <c r="C248" s="128"/>
      <c r="D248" s="128"/>
      <c r="E248" s="128"/>
      <c r="F248" s="128"/>
      <c r="G248" s="128"/>
      <c r="H248" s="128"/>
      <c r="I248" s="120"/>
      <c r="J248" s="120"/>
      <c r="K248" s="128"/>
    </row>
    <row r="249" spans="2:11">
      <c r="B249" s="119"/>
      <c r="C249" s="128"/>
      <c r="D249" s="128"/>
      <c r="E249" s="128"/>
      <c r="F249" s="128"/>
      <c r="G249" s="128"/>
      <c r="H249" s="128"/>
      <c r="I249" s="120"/>
      <c r="J249" s="120"/>
      <c r="K249" s="128"/>
    </row>
    <row r="250" spans="2:11">
      <c r="B250" s="119"/>
      <c r="C250" s="128"/>
      <c r="D250" s="128"/>
      <c r="E250" s="128"/>
      <c r="F250" s="128"/>
      <c r="G250" s="128"/>
      <c r="H250" s="128"/>
      <c r="I250" s="120"/>
      <c r="J250" s="120"/>
      <c r="K250" s="128"/>
    </row>
    <row r="251" spans="2:11">
      <c r="B251" s="119"/>
      <c r="C251" s="128"/>
      <c r="D251" s="128"/>
      <c r="E251" s="128"/>
      <c r="F251" s="128"/>
      <c r="G251" s="128"/>
      <c r="H251" s="128"/>
      <c r="I251" s="120"/>
      <c r="J251" s="120"/>
      <c r="K251" s="128"/>
    </row>
    <row r="252" spans="2:11">
      <c r="B252" s="119"/>
      <c r="C252" s="128"/>
      <c r="D252" s="128"/>
      <c r="E252" s="128"/>
      <c r="F252" s="128"/>
      <c r="G252" s="128"/>
      <c r="H252" s="128"/>
      <c r="I252" s="120"/>
      <c r="J252" s="120"/>
      <c r="K252" s="128"/>
    </row>
    <row r="253" spans="2:11">
      <c r="B253" s="119"/>
      <c r="C253" s="128"/>
      <c r="D253" s="128"/>
      <c r="E253" s="128"/>
      <c r="F253" s="128"/>
      <c r="G253" s="128"/>
      <c r="H253" s="128"/>
      <c r="I253" s="120"/>
      <c r="J253" s="120"/>
      <c r="K253" s="128"/>
    </row>
    <row r="254" spans="2:11">
      <c r="B254" s="119"/>
      <c r="C254" s="128"/>
      <c r="D254" s="128"/>
      <c r="E254" s="128"/>
      <c r="F254" s="128"/>
      <c r="G254" s="128"/>
      <c r="H254" s="128"/>
      <c r="I254" s="120"/>
      <c r="J254" s="120"/>
      <c r="K254" s="128"/>
    </row>
    <row r="255" spans="2:11">
      <c r="B255" s="119"/>
      <c r="C255" s="128"/>
      <c r="D255" s="128"/>
      <c r="E255" s="128"/>
      <c r="F255" s="128"/>
      <c r="G255" s="128"/>
      <c r="H255" s="128"/>
      <c r="I255" s="120"/>
      <c r="J255" s="120"/>
      <c r="K255" s="128"/>
    </row>
    <row r="256" spans="2:11">
      <c r="B256" s="119"/>
      <c r="C256" s="128"/>
      <c r="D256" s="128"/>
      <c r="E256" s="128"/>
      <c r="F256" s="128"/>
      <c r="G256" s="128"/>
      <c r="H256" s="128"/>
      <c r="I256" s="120"/>
      <c r="J256" s="120"/>
      <c r="K256" s="128"/>
    </row>
    <row r="257" spans="2:11">
      <c r="B257" s="119"/>
      <c r="C257" s="128"/>
      <c r="D257" s="128"/>
      <c r="E257" s="128"/>
      <c r="F257" s="128"/>
      <c r="G257" s="128"/>
      <c r="H257" s="128"/>
      <c r="I257" s="120"/>
      <c r="J257" s="120"/>
      <c r="K257" s="128"/>
    </row>
    <row r="258" spans="2:11">
      <c r="B258" s="119"/>
      <c r="C258" s="128"/>
      <c r="D258" s="128"/>
      <c r="E258" s="128"/>
      <c r="F258" s="128"/>
      <c r="G258" s="128"/>
      <c r="H258" s="128"/>
      <c r="I258" s="120"/>
      <c r="J258" s="120"/>
      <c r="K258" s="128"/>
    </row>
    <row r="259" spans="2:11">
      <c r="B259" s="119"/>
      <c r="C259" s="128"/>
      <c r="D259" s="128"/>
      <c r="E259" s="128"/>
      <c r="F259" s="128"/>
      <c r="G259" s="128"/>
      <c r="H259" s="128"/>
      <c r="I259" s="120"/>
      <c r="J259" s="120"/>
      <c r="K259" s="128"/>
    </row>
    <row r="260" spans="2:11">
      <c r="B260" s="119"/>
      <c r="C260" s="128"/>
      <c r="D260" s="128"/>
      <c r="E260" s="128"/>
      <c r="F260" s="128"/>
      <c r="G260" s="128"/>
      <c r="H260" s="128"/>
      <c r="I260" s="120"/>
      <c r="J260" s="120"/>
      <c r="K260" s="128"/>
    </row>
    <row r="261" spans="2:11">
      <c r="B261" s="119"/>
      <c r="C261" s="128"/>
      <c r="D261" s="128"/>
      <c r="E261" s="128"/>
      <c r="F261" s="128"/>
      <c r="G261" s="128"/>
      <c r="H261" s="128"/>
      <c r="I261" s="120"/>
      <c r="J261" s="120"/>
      <c r="K261" s="128"/>
    </row>
    <row r="262" spans="2:11">
      <c r="B262" s="119"/>
      <c r="C262" s="128"/>
      <c r="D262" s="128"/>
      <c r="E262" s="128"/>
      <c r="F262" s="128"/>
      <c r="G262" s="128"/>
      <c r="H262" s="128"/>
      <c r="I262" s="120"/>
      <c r="J262" s="120"/>
      <c r="K262" s="128"/>
    </row>
    <row r="263" spans="2:11">
      <c r="B263" s="119"/>
      <c r="C263" s="128"/>
      <c r="D263" s="128"/>
      <c r="E263" s="128"/>
      <c r="F263" s="128"/>
      <c r="G263" s="128"/>
      <c r="H263" s="128"/>
      <c r="I263" s="120"/>
      <c r="J263" s="120"/>
      <c r="K263" s="128"/>
    </row>
    <row r="264" spans="2:11">
      <c r="B264" s="119"/>
      <c r="C264" s="128"/>
      <c r="D264" s="128"/>
      <c r="E264" s="128"/>
      <c r="F264" s="128"/>
      <c r="G264" s="128"/>
      <c r="H264" s="128"/>
      <c r="I264" s="120"/>
      <c r="J264" s="120"/>
      <c r="K264" s="128"/>
    </row>
    <row r="265" spans="2:11">
      <c r="B265" s="119"/>
      <c r="C265" s="128"/>
      <c r="D265" s="128"/>
      <c r="E265" s="128"/>
      <c r="F265" s="128"/>
      <c r="G265" s="128"/>
      <c r="H265" s="128"/>
      <c r="I265" s="120"/>
      <c r="J265" s="120"/>
      <c r="K265" s="128"/>
    </row>
    <row r="266" spans="2:11">
      <c r="B266" s="119"/>
      <c r="C266" s="128"/>
      <c r="D266" s="128"/>
      <c r="E266" s="128"/>
      <c r="F266" s="128"/>
      <c r="G266" s="128"/>
      <c r="H266" s="128"/>
      <c r="I266" s="120"/>
      <c r="J266" s="120"/>
      <c r="K266" s="128"/>
    </row>
    <row r="267" spans="2:11">
      <c r="B267" s="119"/>
      <c r="C267" s="128"/>
      <c r="D267" s="128"/>
      <c r="E267" s="128"/>
      <c r="F267" s="128"/>
      <c r="G267" s="128"/>
      <c r="H267" s="128"/>
      <c r="I267" s="120"/>
      <c r="J267" s="120"/>
      <c r="K267" s="128"/>
    </row>
    <row r="268" spans="2:11">
      <c r="B268" s="119"/>
      <c r="C268" s="128"/>
      <c r="D268" s="128"/>
      <c r="E268" s="128"/>
      <c r="F268" s="128"/>
      <c r="G268" s="128"/>
      <c r="H268" s="128"/>
      <c r="I268" s="120"/>
      <c r="J268" s="120"/>
      <c r="K268" s="128"/>
    </row>
    <row r="269" spans="2:11">
      <c r="B269" s="119"/>
      <c r="C269" s="128"/>
      <c r="D269" s="128"/>
      <c r="E269" s="128"/>
      <c r="F269" s="128"/>
      <c r="G269" s="128"/>
      <c r="H269" s="128"/>
      <c r="I269" s="120"/>
      <c r="J269" s="120"/>
      <c r="K269" s="128"/>
    </row>
    <row r="270" spans="2:11">
      <c r="B270" s="119"/>
      <c r="C270" s="128"/>
      <c r="D270" s="128"/>
      <c r="E270" s="128"/>
      <c r="F270" s="128"/>
      <c r="G270" s="128"/>
      <c r="H270" s="128"/>
      <c r="I270" s="120"/>
      <c r="J270" s="120"/>
      <c r="K270" s="128"/>
    </row>
    <row r="271" spans="2:11">
      <c r="B271" s="119"/>
      <c r="C271" s="128"/>
      <c r="D271" s="128"/>
      <c r="E271" s="128"/>
      <c r="F271" s="128"/>
      <c r="G271" s="128"/>
      <c r="H271" s="128"/>
      <c r="I271" s="120"/>
      <c r="J271" s="120"/>
      <c r="K271" s="128"/>
    </row>
    <row r="272" spans="2:11">
      <c r="B272" s="119"/>
      <c r="C272" s="128"/>
      <c r="D272" s="128"/>
      <c r="E272" s="128"/>
      <c r="F272" s="128"/>
      <c r="G272" s="128"/>
      <c r="H272" s="128"/>
      <c r="I272" s="120"/>
      <c r="J272" s="120"/>
      <c r="K272" s="128"/>
    </row>
    <row r="273" spans="2:11">
      <c r="B273" s="119"/>
      <c r="C273" s="128"/>
      <c r="D273" s="128"/>
      <c r="E273" s="128"/>
      <c r="F273" s="128"/>
      <c r="G273" s="128"/>
      <c r="H273" s="128"/>
      <c r="I273" s="120"/>
      <c r="J273" s="120"/>
      <c r="K273" s="128"/>
    </row>
    <row r="274" spans="2:11">
      <c r="B274" s="119"/>
      <c r="C274" s="128"/>
      <c r="D274" s="128"/>
      <c r="E274" s="128"/>
      <c r="F274" s="128"/>
      <c r="G274" s="128"/>
      <c r="H274" s="128"/>
      <c r="I274" s="120"/>
      <c r="J274" s="120"/>
      <c r="K274" s="128"/>
    </row>
    <row r="275" spans="2:11">
      <c r="B275" s="119"/>
      <c r="C275" s="128"/>
      <c r="D275" s="128"/>
      <c r="E275" s="128"/>
      <c r="F275" s="128"/>
      <c r="G275" s="128"/>
      <c r="H275" s="128"/>
      <c r="I275" s="120"/>
      <c r="J275" s="120"/>
      <c r="K275" s="128"/>
    </row>
    <row r="276" spans="2:11">
      <c r="B276" s="119"/>
      <c r="C276" s="128"/>
      <c r="D276" s="128"/>
      <c r="E276" s="128"/>
      <c r="F276" s="128"/>
      <c r="G276" s="128"/>
      <c r="H276" s="128"/>
      <c r="I276" s="120"/>
      <c r="J276" s="120"/>
      <c r="K276" s="128"/>
    </row>
    <row r="277" spans="2:11">
      <c r="B277" s="119"/>
      <c r="C277" s="128"/>
      <c r="D277" s="128"/>
      <c r="E277" s="128"/>
      <c r="F277" s="128"/>
      <c r="G277" s="128"/>
      <c r="H277" s="128"/>
      <c r="I277" s="120"/>
      <c r="J277" s="120"/>
      <c r="K277" s="128"/>
    </row>
    <row r="278" spans="2:11">
      <c r="B278" s="119"/>
      <c r="C278" s="128"/>
      <c r="D278" s="128"/>
      <c r="E278" s="128"/>
      <c r="F278" s="128"/>
      <c r="G278" s="128"/>
      <c r="H278" s="128"/>
      <c r="I278" s="120"/>
      <c r="J278" s="120"/>
      <c r="K278" s="128"/>
    </row>
    <row r="279" spans="2:11">
      <c r="B279" s="119"/>
      <c r="C279" s="128"/>
      <c r="D279" s="128"/>
      <c r="E279" s="128"/>
      <c r="F279" s="128"/>
      <c r="G279" s="128"/>
      <c r="H279" s="128"/>
      <c r="I279" s="120"/>
      <c r="J279" s="120"/>
      <c r="K279" s="128"/>
    </row>
    <row r="280" spans="2:11">
      <c r="B280" s="119"/>
      <c r="C280" s="128"/>
      <c r="D280" s="128"/>
      <c r="E280" s="128"/>
      <c r="F280" s="128"/>
      <c r="G280" s="128"/>
      <c r="H280" s="128"/>
      <c r="I280" s="120"/>
      <c r="J280" s="120"/>
      <c r="K280" s="128"/>
    </row>
    <row r="281" spans="2:11">
      <c r="B281" s="119"/>
      <c r="C281" s="128"/>
      <c r="D281" s="128"/>
      <c r="E281" s="128"/>
      <c r="F281" s="128"/>
      <c r="G281" s="128"/>
      <c r="H281" s="128"/>
      <c r="I281" s="120"/>
      <c r="J281" s="120"/>
      <c r="K281" s="128"/>
    </row>
    <row r="282" spans="2:11">
      <c r="B282" s="119"/>
      <c r="C282" s="128"/>
      <c r="D282" s="128"/>
      <c r="E282" s="128"/>
      <c r="F282" s="128"/>
      <c r="G282" s="128"/>
      <c r="H282" s="128"/>
      <c r="I282" s="120"/>
      <c r="J282" s="120"/>
      <c r="K282" s="128"/>
    </row>
    <row r="283" spans="2:11">
      <c r="B283" s="119"/>
      <c r="C283" s="128"/>
      <c r="D283" s="128"/>
      <c r="E283" s="128"/>
      <c r="F283" s="128"/>
      <c r="G283" s="128"/>
      <c r="H283" s="128"/>
      <c r="I283" s="120"/>
      <c r="J283" s="120"/>
      <c r="K283" s="128"/>
    </row>
    <row r="284" spans="2:11">
      <c r="B284" s="119"/>
      <c r="C284" s="128"/>
      <c r="D284" s="128"/>
      <c r="E284" s="128"/>
      <c r="F284" s="128"/>
      <c r="G284" s="128"/>
      <c r="H284" s="128"/>
      <c r="I284" s="120"/>
      <c r="J284" s="120"/>
      <c r="K284" s="128"/>
    </row>
    <row r="285" spans="2:11">
      <c r="B285" s="119"/>
      <c r="C285" s="128"/>
      <c r="D285" s="128"/>
      <c r="E285" s="128"/>
      <c r="F285" s="128"/>
      <c r="G285" s="128"/>
      <c r="H285" s="128"/>
      <c r="I285" s="120"/>
      <c r="J285" s="120"/>
      <c r="K285" s="128"/>
    </row>
    <row r="286" spans="2:11">
      <c r="B286" s="119"/>
      <c r="C286" s="128"/>
      <c r="D286" s="128"/>
      <c r="E286" s="128"/>
      <c r="F286" s="128"/>
      <c r="G286" s="128"/>
      <c r="H286" s="128"/>
      <c r="I286" s="120"/>
      <c r="J286" s="120"/>
      <c r="K286" s="128"/>
    </row>
    <row r="287" spans="2:11">
      <c r="B287" s="119"/>
      <c r="C287" s="128"/>
      <c r="D287" s="128"/>
      <c r="E287" s="128"/>
      <c r="F287" s="128"/>
      <c r="G287" s="128"/>
      <c r="H287" s="128"/>
      <c r="I287" s="120"/>
      <c r="J287" s="120"/>
      <c r="K287" s="128"/>
    </row>
    <row r="288" spans="2:11">
      <c r="B288" s="119"/>
      <c r="C288" s="128"/>
      <c r="D288" s="128"/>
      <c r="E288" s="128"/>
      <c r="F288" s="128"/>
      <c r="G288" s="128"/>
      <c r="H288" s="128"/>
      <c r="I288" s="120"/>
      <c r="J288" s="120"/>
      <c r="K288" s="128"/>
    </row>
    <row r="289" spans="2:11">
      <c r="B289" s="119"/>
      <c r="C289" s="128"/>
      <c r="D289" s="128"/>
      <c r="E289" s="128"/>
      <c r="F289" s="128"/>
      <c r="G289" s="128"/>
      <c r="H289" s="128"/>
      <c r="I289" s="120"/>
      <c r="J289" s="120"/>
      <c r="K289" s="128"/>
    </row>
    <row r="290" spans="2:11">
      <c r="B290" s="119"/>
      <c r="C290" s="128"/>
      <c r="D290" s="128"/>
      <c r="E290" s="128"/>
      <c r="F290" s="128"/>
      <c r="G290" s="128"/>
      <c r="H290" s="128"/>
      <c r="I290" s="120"/>
      <c r="J290" s="120"/>
      <c r="K290" s="128"/>
    </row>
    <row r="291" spans="2:11">
      <c r="B291" s="119"/>
      <c r="C291" s="128"/>
      <c r="D291" s="128"/>
      <c r="E291" s="128"/>
      <c r="F291" s="128"/>
      <c r="G291" s="128"/>
      <c r="H291" s="128"/>
      <c r="I291" s="120"/>
      <c r="J291" s="120"/>
      <c r="K291" s="128"/>
    </row>
    <row r="292" spans="2:11">
      <c r="B292" s="119"/>
      <c r="C292" s="128"/>
      <c r="D292" s="128"/>
      <c r="E292" s="128"/>
      <c r="F292" s="128"/>
      <c r="G292" s="128"/>
      <c r="H292" s="128"/>
      <c r="I292" s="120"/>
      <c r="J292" s="120"/>
      <c r="K292" s="128"/>
    </row>
    <row r="293" spans="2:11">
      <c r="B293" s="119"/>
      <c r="C293" s="128"/>
      <c r="D293" s="128"/>
      <c r="E293" s="128"/>
      <c r="F293" s="128"/>
      <c r="G293" s="128"/>
      <c r="H293" s="128"/>
      <c r="I293" s="120"/>
      <c r="J293" s="120"/>
      <c r="K293" s="128"/>
    </row>
    <row r="294" spans="2:11">
      <c r="B294" s="119"/>
      <c r="C294" s="128"/>
      <c r="D294" s="128"/>
      <c r="E294" s="128"/>
      <c r="F294" s="128"/>
      <c r="G294" s="128"/>
      <c r="H294" s="128"/>
      <c r="I294" s="120"/>
      <c r="J294" s="120"/>
      <c r="K294" s="128"/>
    </row>
    <row r="295" spans="2:11">
      <c r="B295" s="119"/>
      <c r="C295" s="128"/>
      <c r="D295" s="128"/>
      <c r="E295" s="128"/>
      <c r="F295" s="128"/>
      <c r="G295" s="128"/>
      <c r="H295" s="128"/>
      <c r="I295" s="120"/>
      <c r="J295" s="120"/>
      <c r="K295" s="128"/>
    </row>
    <row r="296" spans="2:11">
      <c r="B296" s="119"/>
      <c r="C296" s="128"/>
      <c r="D296" s="128"/>
      <c r="E296" s="128"/>
      <c r="F296" s="128"/>
      <c r="G296" s="128"/>
      <c r="H296" s="128"/>
      <c r="I296" s="120"/>
      <c r="J296" s="120"/>
      <c r="K296" s="128"/>
    </row>
    <row r="297" spans="2:11">
      <c r="B297" s="119"/>
      <c r="C297" s="128"/>
      <c r="D297" s="128"/>
      <c r="E297" s="128"/>
      <c r="F297" s="128"/>
      <c r="G297" s="128"/>
      <c r="H297" s="128"/>
      <c r="I297" s="120"/>
      <c r="J297" s="120"/>
      <c r="K297" s="128"/>
    </row>
    <row r="298" spans="2:11">
      <c r="B298" s="119"/>
      <c r="C298" s="128"/>
      <c r="D298" s="128"/>
      <c r="E298" s="128"/>
      <c r="F298" s="128"/>
      <c r="G298" s="128"/>
      <c r="H298" s="128"/>
      <c r="I298" s="120"/>
      <c r="J298" s="120"/>
      <c r="K298" s="128"/>
    </row>
    <row r="299" spans="2:11">
      <c r="B299" s="119"/>
      <c r="C299" s="128"/>
      <c r="D299" s="128"/>
      <c r="E299" s="128"/>
      <c r="F299" s="128"/>
      <c r="G299" s="128"/>
      <c r="H299" s="128"/>
      <c r="I299" s="120"/>
      <c r="J299" s="120"/>
      <c r="K299" s="128"/>
    </row>
    <row r="300" spans="2:11">
      <c r="B300" s="119"/>
      <c r="C300" s="128"/>
      <c r="D300" s="128"/>
      <c r="E300" s="128"/>
      <c r="F300" s="128"/>
      <c r="G300" s="128"/>
      <c r="H300" s="128"/>
      <c r="I300" s="120"/>
      <c r="J300" s="120"/>
      <c r="K300" s="128"/>
    </row>
    <row r="301" spans="2:11">
      <c r="B301" s="119"/>
      <c r="C301" s="128"/>
      <c r="D301" s="128"/>
      <c r="E301" s="128"/>
      <c r="F301" s="128"/>
      <c r="G301" s="128"/>
      <c r="H301" s="128"/>
      <c r="I301" s="120"/>
      <c r="J301" s="120"/>
      <c r="K301" s="128"/>
    </row>
    <row r="302" spans="2:11">
      <c r="B302" s="119"/>
      <c r="C302" s="128"/>
      <c r="D302" s="128"/>
      <c r="E302" s="128"/>
      <c r="F302" s="128"/>
      <c r="G302" s="128"/>
      <c r="H302" s="128"/>
      <c r="I302" s="120"/>
      <c r="J302" s="120"/>
      <c r="K302" s="128"/>
    </row>
    <row r="303" spans="2:11">
      <c r="B303" s="119"/>
      <c r="C303" s="128"/>
      <c r="D303" s="128"/>
      <c r="E303" s="128"/>
      <c r="F303" s="128"/>
      <c r="G303" s="128"/>
      <c r="H303" s="128"/>
      <c r="I303" s="120"/>
      <c r="J303" s="120"/>
      <c r="K303" s="128"/>
    </row>
    <row r="304" spans="2:11">
      <c r="B304" s="119"/>
      <c r="C304" s="128"/>
      <c r="D304" s="128"/>
      <c r="E304" s="128"/>
      <c r="F304" s="128"/>
      <c r="G304" s="128"/>
      <c r="H304" s="128"/>
      <c r="I304" s="120"/>
      <c r="J304" s="120"/>
      <c r="K304" s="128"/>
    </row>
    <row r="305" spans="2:11">
      <c r="B305" s="119"/>
      <c r="C305" s="128"/>
      <c r="D305" s="128"/>
      <c r="E305" s="128"/>
      <c r="F305" s="128"/>
      <c r="G305" s="128"/>
      <c r="H305" s="128"/>
      <c r="I305" s="120"/>
      <c r="J305" s="120"/>
      <c r="K305" s="128"/>
    </row>
    <row r="306" spans="2:11">
      <c r="B306" s="119"/>
      <c r="C306" s="128"/>
      <c r="D306" s="128"/>
      <c r="E306" s="128"/>
      <c r="F306" s="128"/>
      <c r="G306" s="128"/>
      <c r="H306" s="128"/>
      <c r="I306" s="120"/>
      <c r="J306" s="120"/>
      <c r="K306" s="128"/>
    </row>
    <row r="307" spans="2:11">
      <c r="B307" s="119"/>
      <c r="C307" s="128"/>
      <c r="D307" s="128"/>
      <c r="E307" s="128"/>
      <c r="F307" s="128"/>
      <c r="G307" s="128"/>
      <c r="H307" s="128"/>
      <c r="I307" s="120"/>
      <c r="J307" s="120"/>
      <c r="K307" s="128"/>
    </row>
    <row r="308" spans="2:11">
      <c r="B308" s="119"/>
      <c r="C308" s="128"/>
      <c r="D308" s="128"/>
      <c r="E308" s="128"/>
      <c r="F308" s="128"/>
      <c r="G308" s="128"/>
      <c r="H308" s="128"/>
      <c r="I308" s="120"/>
      <c r="J308" s="120"/>
      <c r="K308" s="128"/>
    </row>
    <row r="309" spans="2:11">
      <c r="B309" s="119"/>
      <c r="C309" s="128"/>
      <c r="D309" s="128"/>
      <c r="E309" s="128"/>
      <c r="F309" s="128"/>
      <c r="G309" s="128"/>
      <c r="H309" s="128"/>
      <c r="I309" s="120"/>
      <c r="J309" s="120"/>
      <c r="K309" s="128"/>
    </row>
    <row r="310" spans="2:11">
      <c r="B310" s="119"/>
      <c r="C310" s="128"/>
      <c r="D310" s="128"/>
      <c r="E310" s="128"/>
      <c r="F310" s="128"/>
      <c r="G310" s="128"/>
      <c r="H310" s="128"/>
      <c r="I310" s="120"/>
      <c r="J310" s="120"/>
      <c r="K310" s="128"/>
    </row>
    <row r="311" spans="2:11">
      <c r="B311" s="119"/>
      <c r="C311" s="128"/>
      <c r="D311" s="128"/>
      <c r="E311" s="128"/>
      <c r="F311" s="128"/>
      <c r="G311" s="128"/>
      <c r="H311" s="128"/>
      <c r="I311" s="120"/>
      <c r="J311" s="120"/>
      <c r="K311" s="128"/>
    </row>
    <row r="312" spans="2:11">
      <c r="B312" s="119"/>
      <c r="C312" s="128"/>
      <c r="D312" s="128"/>
      <c r="E312" s="128"/>
      <c r="F312" s="128"/>
      <c r="G312" s="128"/>
      <c r="H312" s="128"/>
      <c r="I312" s="120"/>
      <c r="J312" s="120"/>
      <c r="K312" s="128"/>
    </row>
    <row r="313" spans="2:11">
      <c r="B313" s="119"/>
      <c r="C313" s="128"/>
      <c r="D313" s="128"/>
      <c r="E313" s="128"/>
      <c r="F313" s="128"/>
      <c r="G313" s="128"/>
      <c r="H313" s="128"/>
      <c r="I313" s="120"/>
      <c r="J313" s="120"/>
      <c r="K313" s="128"/>
    </row>
    <row r="314" spans="2:11">
      <c r="B314" s="119"/>
      <c r="C314" s="128"/>
      <c r="D314" s="128"/>
      <c r="E314" s="128"/>
      <c r="F314" s="128"/>
      <c r="G314" s="128"/>
      <c r="H314" s="128"/>
      <c r="I314" s="120"/>
      <c r="J314" s="120"/>
      <c r="K314" s="128"/>
    </row>
    <row r="315" spans="2:11">
      <c r="B315" s="119"/>
      <c r="C315" s="128"/>
      <c r="D315" s="128"/>
      <c r="E315" s="128"/>
      <c r="F315" s="128"/>
      <c r="G315" s="128"/>
      <c r="H315" s="128"/>
      <c r="I315" s="120"/>
      <c r="J315" s="120"/>
      <c r="K315" s="128"/>
    </row>
    <row r="316" spans="2:11">
      <c r="B316" s="119"/>
      <c r="C316" s="128"/>
      <c r="D316" s="128"/>
      <c r="E316" s="128"/>
      <c r="F316" s="128"/>
      <c r="G316" s="128"/>
      <c r="H316" s="128"/>
      <c r="I316" s="120"/>
      <c r="J316" s="120"/>
      <c r="K316" s="128"/>
    </row>
    <row r="317" spans="2:11">
      <c r="B317" s="119"/>
      <c r="C317" s="128"/>
      <c r="D317" s="128"/>
      <c r="E317" s="128"/>
      <c r="F317" s="128"/>
      <c r="G317" s="128"/>
      <c r="H317" s="128"/>
      <c r="I317" s="120"/>
      <c r="J317" s="120"/>
      <c r="K317" s="128"/>
    </row>
    <row r="318" spans="2:11">
      <c r="B318" s="119"/>
      <c r="C318" s="128"/>
      <c r="D318" s="128"/>
      <c r="E318" s="128"/>
      <c r="F318" s="128"/>
      <c r="G318" s="128"/>
      <c r="H318" s="128"/>
      <c r="I318" s="120"/>
      <c r="J318" s="120"/>
      <c r="K318" s="128"/>
    </row>
    <row r="319" spans="2:11">
      <c r="B319" s="119"/>
      <c r="C319" s="128"/>
      <c r="D319" s="128"/>
      <c r="E319" s="128"/>
      <c r="F319" s="128"/>
      <c r="G319" s="128"/>
      <c r="H319" s="128"/>
      <c r="I319" s="120"/>
      <c r="J319" s="120"/>
      <c r="K319" s="128"/>
    </row>
    <row r="320" spans="2:11">
      <c r="B320" s="119"/>
      <c r="C320" s="128"/>
      <c r="D320" s="128"/>
      <c r="E320" s="128"/>
      <c r="F320" s="128"/>
      <c r="G320" s="128"/>
      <c r="H320" s="128"/>
      <c r="I320" s="120"/>
      <c r="J320" s="120"/>
      <c r="K320" s="128"/>
    </row>
    <row r="321" spans="2:11">
      <c r="B321" s="119"/>
      <c r="C321" s="128"/>
      <c r="D321" s="128"/>
      <c r="E321" s="128"/>
      <c r="F321" s="128"/>
      <c r="G321" s="128"/>
      <c r="H321" s="128"/>
      <c r="I321" s="120"/>
      <c r="J321" s="120"/>
      <c r="K321" s="128"/>
    </row>
    <row r="322" spans="2:11">
      <c r="B322" s="119"/>
      <c r="C322" s="128"/>
      <c r="D322" s="128"/>
      <c r="E322" s="128"/>
      <c r="F322" s="128"/>
      <c r="G322" s="128"/>
      <c r="H322" s="128"/>
      <c r="I322" s="120"/>
      <c r="J322" s="120"/>
      <c r="K322" s="128"/>
    </row>
    <row r="323" spans="2:11">
      <c r="B323" s="119"/>
      <c r="C323" s="128"/>
      <c r="D323" s="128"/>
      <c r="E323" s="128"/>
      <c r="F323" s="128"/>
      <c r="G323" s="128"/>
      <c r="H323" s="128"/>
      <c r="I323" s="120"/>
      <c r="J323" s="120"/>
      <c r="K323" s="128"/>
    </row>
    <row r="324" spans="2:11">
      <c r="B324" s="119"/>
      <c r="C324" s="128"/>
      <c r="D324" s="128"/>
      <c r="E324" s="128"/>
      <c r="F324" s="128"/>
      <c r="G324" s="128"/>
      <c r="H324" s="128"/>
      <c r="I324" s="120"/>
      <c r="J324" s="120"/>
      <c r="K324" s="128"/>
    </row>
    <row r="325" spans="2:11">
      <c r="B325" s="119"/>
      <c r="C325" s="128"/>
      <c r="D325" s="128"/>
      <c r="E325" s="128"/>
      <c r="F325" s="128"/>
      <c r="G325" s="128"/>
      <c r="H325" s="128"/>
      <c r="I325" s="120"/>
      <c r="J325" s="120"/>
      <c r="K325" s="128"/>
    </row>
    <row r="326" spans="2:11">
      <c r="B326" s="119"/>
      <c r="C326" s="128"/>
      <c r="D326" s="128"/>
      <c r="E326" s="128"/>
      <c r="F326" s="128"/>
      <c r="G326" s="128"/>
      <c r="H326" s="128"/>
      <c r="I326" s="120"/>
      <c r="J326" s="120"/>
      <c r="K326" s="128"/>
    </row>
    <row r="327" spans="2:11">
      <c r="B327" s="119"/>
      <c r="C327" s="128"/>
      <c r="D327" s="128"/>
      <c r="E327" s="128"/>
      <c r="F327" s="128"/>
      <c r="G327" s="128"/>
      <c r="H327" s="128"/>
      <c r="I327" s="120"/>
      <c r="J327" s="120"/>
      <c r="K327" s="128"/>
    </row>
    <row r="328" spans="2:11">
      <c r="B328" s="119"/>
      <c r="C328" s="128"/>
      <c r="D328" s="128"/>
      <c r="E328" s="128"/>
      <c r="F328" s="128"/>
      <c r="G328" s="128"/>
      <c r="H328" s="128"/>
      <c r="I328" s="120"/>
      <c r="J328" s="120"/>
      <c r="K328" s="128"/>
    </row>
    <row r="329" spans="2:11">
      <c r="B329" s="119"/>
      <c r="C329" s="128"/>
      <c r="D329" s="128"/>
      <c r="E329" s="128"/>
      <c r="F329" s="128"/>
      <c r="G329" s="128"/>
      <c r="H329" s="128"/>
      <c r="I329" s="120"/>
      <c r="J329" s="120"/>
      <c r="K329" s="128"/>
    </row>
    <row r="330" spans="2:11">
      <c r="B330" s="119"/>
      <c r="C330" s="128"/>
      <c r="D330" s="128"/>
      <c r="E330" s="128"/>
      <c r="F330" s="128"/>
      <c r="G330" s="128"/>
      <c r="H330" s="128"/>
      <c r="I330" s="120"/>
      <c r="J330" s="120"/>
      <c r="K330" s="128"/>
    </row>
    <row r="331" spans="2:11">
      <c r="B331" s="119"/>
      <c r="C331" s="128"/>
      <c r="D331" s="128"/>
      <c r="E331" s="128"/>
      <c r="F331" s="128"/>
      <c r="G331" s="128"/>
      <c r="H331" s="128"/>
      <c r="I331" s="120"/>
      <c r="J331" s="120"/>
      <c r="K331" s="128"/>
    </row>
    <row r="332" spans="2:11">
      <c r="B332" s="119"/>
      <c r="C332" s="128"/>
      <c r="D332" s="128"/>
      <c r="E332" s="128"/>
      <c r="F332" s="128"/>
      <c r="G332" s="128"/>
      <c r="H332" s="128"/>
      <c r="I332" s="120"/>
      <c r="J332" s="120"/>
      <c r="K332" s="128"/>
    </row>
    <row r="333" spans="2:11">
      <c r="B333" s="119"/>
      <c r="C333" s="128"/>
      <c r="D333" s="128"/>
      <c r="E333" s="128"/>
      <c r="F333" s="128"/>
      <c r="G333" s="128"/>
      <c r="H333" s="128"/>
      <c r="I333" s="120"/>
      <c r="J333" s="120"/>
      <c r="K333" s="128"/>
    </row>
    <row r="334" spans="2:11">
      <c r="B334" s="119"/>
      <c r="C334" s="128"/>
      <c r="D334" s="128"/>
      <c r="E334" s="128"/>
      <c r="F334" s="128"/>
      <c r="G334" s="128"/>
      <c r="H334" s="128"/>
      <c r="I334" s="120"/>
      <c r="J334" s="120"/>
      <c r="K334" s="128"/>
    </row>
    <row r="335" spans="2:11">
      <c r="B335" s="119"/>
      <c r="C335" s="128"/>
      <c r="D335" s="128"/>
      <c r="E335" s="128"/>
      <c r="F335" s="128"/>
      <c r="G335" s="128"/>
      <c r="H335" s="128"/>
      <c r="I335" s="120"/>
      <c r="J335" s="120"/>
      <c r="K335" s="128"/>
    </row>
    <row r="336" spans="2:11">
      <c r="B336" s="119"/>
      <c r="C336" s="128"/>
      <c r="D336" s="128"/>
      <c r="E336" s="128"/>
      <c r="F336" s="128"/>
      <c r="G336" s="128"/>
      <c r="H336" s="128"/>
      <c r="I336" s="120"/>
      <c r="J336" s="120"/>
      <c r="K336" s="128"/>
    </row>
    <row r="337" spans="2:11">
      <c r="B337" s="119"/>
      <c r="C337" s="128"/>
      <c r="D337" s="128"/>
      <c r="E337" s="128"/>
      <c r="F337" s="128"/>
      <c r="G337" s="128"/>
      <c r="H337" s="128"/>
      <c r="I337" s="120"/>
      <c r="J337" s="120"/>
      <c r="K337" s="128"/>
    </row>
    <row r="338" spans="2:11">
      <c r="B338" s="119"/>
      <c r="C338" s="128"/>
      <c r="D338" s="128"/>
      <c r="E338" s="128"/>
      <c r="F338" s="128"/>
      <c r="G338" s="128"/>
      <c r="H338" s="128"/>
      <c r="I338" s="120"/>
      <c r="J338" s="120"/>
      <c r="K338" s="128"/>
    </row>
    <row r="339" spans="2:11">
      <c r="B339" s="119"/>
      <c r="C339" s="128"/>
      <c r="D339" s="128"/>
      <c r="E339" s="128"/>
      <c r="F339" s="128"/>
      <c r="G339" s="128"/>
      <c r="H339" s="128"/>
      <c r="I339" s="120"/>
      <c r="J339" s="120"/>
      <c r="K339" s="128"/>
    </row>
    <row r="340" spans="2:11">
      <c r="B340" s="119"/>
      <c r="C340" s="128"/>
      <c r="D340" s="128"/>
      <c r="E340" s="128"/>
      <c r="F340" s="128"/>
      <c r="G340" s="128"/>
      <c r="H340" s="128"/>
      <c r="I340" s="120"/>
      <c r="J340" s="120"/>
      <c r="K340" s="128"/>
    </row>
    <row r="341" spans="2:11">
      <c r="B341" s="119"/>
      <c r="C341" s="128"/>
      <c r="D341" s="128"/>
      <c r="E341" s="128"/>
      <c r="F341" s="128"/>
      <c r="G341" s="128"/>
      <c r="H341" s="128"/>
      <c r="I341" s="120"/>
      <c r="J341" s="120"/>
      <c r="K341" s="128"/>
    </row>
    <row r="342" spans="2:11">
      <c r="B342" s="119"/>
      <c r="C342" s="128"/>
      <c r="D342" s="128"/>
      <c r="E342" s="128"/>
      <c r="F342" s="128"/>
      <c r="G342" s="128"/>
      <c r="H342" s="128"/>
      <c r="I342" s="120"/>
      <c r="J342" s="120"/>
      <c r="K342" s="128"/>
    </row>
    <row r="343" spans="2:11">
      <c r="B343" s="119"/>
      <c r="C343" s="128"/>
      <c r="D343" s="128"/>
      <c r="E343" s="128"/>
      <c r="F343" s="128"/>
      <c r="G343" s="128"/>
      <c r="H343" s="128"/>
      <c r="I343" s="120"/>
      <c r="J343" s="120"/>
      <c r="K343" s="128"/>
    </row>
    <row r="344" spans="2:11">
      <c r="B344" s="119"/>
      <c r="C344" s="128"/>
      <c r="D344" s="128"/>
      <c r="E344" s="128"/>
      <c r="F344" s="128"/>
      <c r="G344" s="128"/>
      <c r="H344" s="128"/>
      <c r="I344" s="120"/>
      <c r="J344" s="120"/>
      <c r="K344" s="128"/>
    </row>
    <row r="345" spans="2:11">
      <c r="B345" s="119"/>
      <c r="C345" s="128"/>
      <c r="D345" s="128"/>
      <c r="E345" s="128"/>
      <c r="F345" s="128"/>
      <c r="G345" s="128"/>
      <c r="H345" s="128"/>
      <c r="I345" s="120"/>
      <c r="J345" s="120"/>
      <c r="K345" s="128"/>
    </row>
    <row r="346" spans="2:11">
      <c r="B346" s="119"/>
      <c r="C346" s="128"/>
      <c r="D346" s="128"/>
      <c r="E346" s="128"/>
      <c r="F346" s="128"/>
      <c r="G346" s="128"/>
      <c r="H346" s="128"/>
      <c r="I346" s="120"/>
      <c r="J346" s="120"/>
      <c r="K346" s="128"/>
    </row>
    <row r="347" spans="2:11">
      <c r="B347" s="119"/>
      <c r="C347" s="128"/>
      <c r="D347" s="128"/>
      <c r="E347" s="128"/>
      <c r="F347" s="128"/>
      <c r="G347" s="128"/>
      <c r="H347" s="128"/>
      <c r="I347" s="120"/>
      <c r="J347" s="120"/>
      <c r="K347" s="128"/>
    </row>
    <row r="348" spans="2:11">
      <c r="B348" s="119"/>
      <c r="C348" s="128"/>
      <c r="D348" s="128"/>
      <c r="E348" s="128"/>
      <c r="F348" s="128"/>
      <c r="G348" s="128"/>
      <c r="H348" s="128"/>
      <c r="I348" s="120"/>
      <c r="J348" s="120"/>
      <c r="K348" s="128"/>
    </row>
    <row r="349" spans="2:11">
      <c r="B349" s="119"/>
      <c r="C349" s="128"/>
      <c r="D349" s="128"/>
      <c r="E349" s="128"/>
      <c r="F349" s="128"/>
      <c r="G349" s="128"/>
      <c r="H349" s="128"/>
      <c r="I349" s="120"/>
      <c r="J349" s="120"/>
      <c r="K349" s="128"/>
    </row>
    <row r="350" spans="2:11">
      <c r="B350" s="119"/>
      <c r="C350" s="128"/>
      <c r="D350" s="128"/>
      <c r="E350" s="128"/>
      <c r="F350" s="128"/>
      <c r="G350" s="128"/>
      <c r="H350" s="128"/>
      <c r="I350" s="120"/>
      <c r="J350" s="120"/>
      <c r="K350" s="128"/>
    </row>
    <row r="351" spans="2:11">
      <c r="B351" s="119"/>
      <c r="C351" s="128"/>
      <c r="D351" s="128"/>
      <c r="E351" s="128"/>
      <c r="F351" s="128"/>
      <c r="G351" s="128"/>
      <c r="H351" s="128"/>
      <c r="I351" s="120"/>
      <c r="J351" s="120"/>
      <c r="K351" s="128"/>
    </row>
    <row r="352" spans="2:11">
      <c r="B352" s="119"/>
      <c r="C352" s="128"/>
      <c r="D352" s="128"/>
      <c r="E352" s="128"/>
      <c r="F352" s="128"/>
      <c r="G352" s="128"/>
      <c r="H352" s="128"/>
      <c r="I352" s="120"/>
      <c r="J352" s="120"/>
      <c r="K352" s="128"/>
    </row>
    <row r="353" spans="2:11">
      <c r="B353" s="119"/>
      <c r="C353" s="128"/>
      <c r="D353" s="128"/>
      <c r="E353" s="128"/>
      <c r="F353" s="128"/>
      <c r="G353" s="128"/>
      <c r="H353" s="128"/>
      <c r="I353" s="120"/>
      <c r="J353" s="120"/>
      <c r="K353" s="128"/>
    </row>
    <row r="354" spans="2:11">
      <c r="B354" s="119"/>
      <c r="C354" s="128"/>
      <c r="D354" s="128"/>
      <c r="E354" s="128"/>
      <c r="F354" s="128"/>
      <c r="G354" s="128"/>
      <c r="H354" s="128"/>
      <c r="I354" s="120"/>
      <c r="J354" s="120"/>
      <c r="K354" s="128"/>
    </row>
    <row r="355" spans="2:11">
      <c r="B355" s="119"/>
      <c r="C355" s="128"/>
      <c r="D355" s="128"/>
      <c r="E355" s="128"/>
      <c r="F355" s="128"/>
      <c r="G355" s="128"/>
      <c r="H355" s="128"/>
      <c r="I355" s="120"/>
      <c r="J355" s="120"/>
      <c r="K355" s="128"/>
    </row>
    <row r="356" spans="2:11">
      <c r="B356" s="119"/>
      <c r="C356" s="128"/>
      <c r="D356" s="128"/>
      <c r="E356" s="128"/>
      <c r="F356" s="128"/>
      <c r="G356" s="128"/>
      <c r="H356" s="128"/>
      <c r="I356" s="120"/>
      <c r="J356" s="120"/>
      <c r="K356" s="128"/>
    </row>
    <row r="357" spans="2:11">
      <c r="B357" s="119"/>
      <c r="C357" s="128"/>
      <c r="D357" s="128"/>
      <c r="E357" s="128"/>
      <c r="F357" s="128"/>
      <c r="G357" s="128"/>
      <c r="H357" s="128"/>
      <c r="I357" s="120"/>
      <c r="J357" s="120"/>
      <c r="K357" s="128"/>
    </row>
    <row r="358" spans="2:11">
      <c r="B358" s="119"/>
      <c r="C358" s="128"/>
      <c r="D358" s="128"/>
      <c r="E358" s="128"/>
      <c r="F358" s="128"/>
      <c r="G358" s="128"/>
      <c r="H358" s="128"/>
      <c r="I358" s="120"/>
      <c r="J358" s="120"/>
      <c r="K358" s="128"/>
    </row>
    <row r="359" spans="2:11">
      <c r="B359" s="119"/>
      <c r="C359" s="128"/>
      <c r="D359" s="128"/>
      <c r="E359" s="128"/>
      <c r="F359" s="128"/>
      <c r="G359" s="128"/>
      <c r="H359" s="128"/>
      <c r="I359" s="120"/>
      <c r="J359" s="120"/>
      <c r="K359" s="128"/>
    </row>
    <row r="360" spans="2:11">
      <c r="B360" s="119"/>
      <c r="C360" s="128"/>
      <c r="D360" s="128"/>
      <c r="E360" s="128"/>
      <c r="F360" s="128"/>
      <c r="G360" s="128"/>
      <c r="H360" s="128"/>
      <c r="I360" s="120"/>
      <c r="J360" s="120"/>
      <c r="K360" s="128"/>
    </row>
    <row r="361" spans="2:11">
      <c r="B361" s="119"/>
      <c r="C361" s="128"/>
      <c r="D361" s="128"/>
      <c r="E361" s="128"/>
      <c r="F361" s="128"/>
      <c r="G361" s="128"/>
      <c r="H361" s="128"/>
      <c r="I361" s="120"/>
      <c r="J361" s="120"/>
      <c r="K361" s="128"/>
    </row>
    <row r="362" spans="2:11">
      <c r="B362" s="119"/>
      <c r="C362" s="128"/>
      <c r="D362" s="128"/>
      <c r="E362" s="128"/>
      <c r="F362" s="128"/>
      <c r="G362" s="128"/>
      <c r="H362" s="128"/>
      <c r="I362" s="120"/>
      <c r="J362" s="120"/>
      <c r="K362" s="128"/>
    </row>
    <row r="363" spans="2:11">
      <c r="B363" s="119"/>
      <c r="C363" s="128"/>
      <c r="D363" s="128"/>
      <c r="E363" s="128"/>
      <c r="F363" s="128"/>
      <c r="G363" s="128"/>
      <c r="H363" s="128"/>
      <c r="I363" s="120"/>
      <c r="J363" s="120"/>
      <c r="K363" s="128"/>
    </row>
    <row r="364" spans="2:11">
      <c r="B364" s="119"/>
      <c r="C364" s="128"/>
      <c r="D364" s="128"/>
      <c r="E364" s="128"/>
      <c r="F364" s="128"/>
      <c r="G364" s="128"/>
      <c r="H364" s="128"/>
      <c r="I364" s="120"/>
      <c r="J364" s="120"/>
      <c r="K364" s="128"/>
    </row>
    <row r="365" spans="2:11">
      <c r="B365" s="119"/>
      <c r="C365" s="128"/>
      <c r="D365" s="128"/>
      <c r="E365" s="128"/>
      <c r="F365" s="128"/>
      <c r="G365" s="128"/>
      <c r="H365" s="128"/>
      <c r="I365" s="120"/>
      <c r="J365" s="120"/>
      <c r="K365" s="128"/>
    </row>
    <row r="366" spans="2:11">
      <c r="B366" s="119"/>
      <c r="C366" s="128"/>
      <c r="D366" s="128"/>
      <c r="E366" s="128"/>
      <c r="F366" s="128"/>
      <c r="G366" s="128"/>
      <c r="H366" s="128"/>
      <c r="I366" s="120"/>
      <c r="J366" s="120"/>
      <c r="K366" s="128"/>
    </row>
    <row r="367" spans="2:11">
      <c r="B367" s="119"/>
      <c r="C367" s="128"/>
      <c r="D367" s="128"/>
      <c r="E367" s="128"/>
      <c r="F367" s="128"/>
      <c r="G367" s="128"/>
      <c r="H367" s="128"/>
      <c r="I367" s="120"/>
      <c r="J367" s="120"/>
      <c r="K367" s="128"/>
    </row>
    <row r="368" spans="2:11">
      <c r="B368" s="119"/>
      <c r="C368" s="128"/>
      <c r="D368" s="128"/>
      <c r="E368" s="128"/>
      <c r="F368" s="128"/>
      <c r="G368" s="128"/>
      <c r="H368" s="128"/>
      <c r="I368" s="120"/>
      <c r="J368" s="120"/>
      <c r="K368" s="128"/>
    </row>
    <row r="369" spans="2:11">
      <c r="B369" s="119"/>
      <c r="C369" s="128"/>
      <c r="D369" s="128"/>
      <c r="E369" s="128"/>
      <c r="F369" s="128"/>
      <c r="G369" s="128"/>
      <c r="H369" s="128"/>
      <c r="I369" s="120"/>
      <c r="J369" s="120"/>
      <c r="K369" s="128"/>
    </row>
    <row r="370" spans="2:11">
      <c r="B370" s="119"/>
      <c r="C370" s="128"/>
      <c r="D370" s="128"/>
      <c r="E370" s="128"/>
      <c r="F370" s="128"/>
      <c r="G370" s="128"/>
      <c r="H370" s="128"/>
      <c r="I370" s="120"/>
      <c r="J370" s="120"/>
      <c r="K370" s="128"/>
    </row>
    <row r="371" spans="2:11">
      <c r="B371" s="119"/>
      <c r="C371" s="128"/>
      <c r="D371" s="128"/>
      <c r="E371" s="128"/>
      <c r="F371" s="128"/>
      <c r="G371" s="128"/>
      <c r="H371" s="128"/>
      <c r="I371" s="120"/>
      <c r="J371" s="120"/>
      <c r="K371" s="128"/>
    </row>
    <row r="372" spans="2:11">
      <c r="B372" s="119"/>
      <c r="C372" s="128"/>
      <c r="D372" s="128"/>
      <c r="E372" s="128"/>
      <c r="F372" s="128"/>
      <c r="G372" s="128"/>
      <c r="H372" s="128"/>
      <c r="I372" s="120"/>
      <c r="J372" s="120"/>
      <c r="K372" s="128"/>
    </row>
    <row r="373" spans="2:11">
      <c r="B373" s="119"/>
      <c r="C373" s="128"/>
      <c r="D373" s="128"/>
      <c r="E373" s="128"/>
      <c r="F373" s="128"/>
      <c r="G373" s="128"/>
      <c r="H373" s="128"/>
      <c r="I373" s="120"/>
      <c r="J373" s="120"/>
      <c r="K373" s="128"/>
    </row>
    <row r="374" spans="2:11">
      <c r="B374" s="119"/>
      <c r="C374" s="128"/>
      <c r="D374" s="128"/>
      <c r="E374" s="128"/>
      <c r="F374" s="128"/>
      <c r="G374" s="128"/>
      <c r="H374" s="128"/>
      <c r="I374" s="120"/>
      <c r="J374" s="120"/>
      <c r="K374" s="128"/>
    </row>
    <row r="375" spans="2:11">
      <c r="B375" s="119"/>
      <c r="C375" s="128"/>
      <c r="D375" s="128"/>
      <c r="E375" s="128"/>
      <c r="F375" s="128"/>
      <c r="G375" s="128"/>
      <c r="H375" s="128"/>
      <c r="I375" s="120"/>
      <c r="J375" s="120"/>
      <c r="K375" s="128"/>
    </row>
    <row r="376" spans="2:11">
      <c r="B376" s="119"/>
      <c r="C376" s="128"/>
      <c r="D376" s="128"/>
      <c r="E376" s="128"/>
      <c r="F376" s="128"/>
      <c r="G376" s="128"/>
      <c r="H376" s="128"/>
      <c r="I376" s="120"/>
      <c r="J376" s="120"/>
      <c r="K376" s="128"/>
    </row>
    <row r="377" spans="2:11">
      <c r="B377" s="119"/>
      <c r="C377" s="128"/>
      <c r="D377" s="128"/>
      <c r="E377" s="128"/>
      <c r="F377" s="128"/>
      <c r="G377" s="128"/>
      <c r="H377" s="128"/>
      <c r="I377" s="120"/>
      <c r="J377" s="120"/>
      <c r="K377" s="128"/>
    </row>
    <row r="378" spans="2:11">
      <c r="B378" s="119"/>
      <c r="C378" s="128"/>
      <c r="D378" s="128"/>
      <c r="E378" s="128"/>
      <c r="F378" s="128"/>
      <c r="G378" s="128"/>
      <c r="H378" s="128"/>
      <c r="I378" s="120"/>
      <c r="J378" s="120"/>
      <c r="K378" s="128"/>
    </row>
    <row r="379" spans="2:11">
      <c r="B379" s="119"/>
      <c r="C379" s="128"/>
      <c r="D379" s="128"/>
      <c r="E379" s="128"/>
      <c r="F379" s="128"/>
      <c r="G379" s="128"/>
      <c r="H379" s="128"/>
      <c r="I379" s="120"/>
      <c r="J379" s="120"/>
      <c r="K379" s="128"/>
    </row>
    <row r="380" spans="2:11">
      <c r="B380" s="119"/>
      <c r="C380" s="128"/>
      <c r="D380" s="128"/>
      <c r="E380" s="128"/>
      <c r="F380" s="128"/>
      <c r="G380" s="128"/>
      <c r="H380" s="128"/>
      <c r="I380" s="120"/>
      <c r="J380" s="120"/>
      <c r="K380" s="128"/>
    </row>
    <row r="381" spans="2:11">
      <c r="B381" s="119"/>
      <c r="C381" s="128"/>
      <c r="D381" s="128"/>
      <c r="E381" s="128"/>
      <c r="F381" s="128"/>
      <c r="G381" s="128"/>
      <c r="H381" s="128"/>
      <c r="I381" s="120"/>
      <c r="J381" s="120"/>
      <c r="K381" s="128"/>
    </row>
    <row r="382" spans="2:11">
      <c r="B382" s="119"/>
      <c r="C382" s="128"/>
      <c r="D382" s="128"/>
      <c r="E382" s="128"/>
      <c r="F382" s="128"/>
      <c r="G382" s="128"/>
      <c r="H382" s="128"/>
      <c r="I382" s="120"/>
      <c r="J382" s="120"/>
      <c r="K382" s="128"/>
    </row>
    <row r="383" spans="2:11">
      <c r="B383" s="119"/>
      <c r="C383" s="128"/>
      <c r="D383" s="128"/>
      <c r="E383" s="128"/>
      <c r="F383" s="128"/>
      <c r="G383" s="128"/>
      <c r="H383" s="128"/>
      <c r="I383" s="120"/>
      <c r="J383" s="120"/>
      <c r="K383" s="128"/>
    </row>
    <row r="384" spans="2:11">
      <c r="B384" s="119"/>
      <c r="C384" s="128"/>
      <c r="D384" s="128"/>
      <c r="E384" s="128"/>
      <c r="F384" s="128"/>
      <c r="G384" s="128"/>
      <c r="H384" s="128"/>
      <c r="I384" s="120"/>
      <c r="J384" s="120"/>
      <c r="K384" s="128"/>
    </row>
    <row r="385" spans="2:11">
      <c r="B385" s="119"/>
      <c r="C385" s="128"/>
      <c r="D385" s="128"/>
      <c r="E385" s="128"/>
      <c r="F385" s="128"/>
      <c r="G385" s="128"/>
      <c r="H385" s="128"/>
      <c r="I385" s="120"/>
      <c r="J385" s="120"/>
      <c r="K385" s="128"/>
    </row>
    <row r="386" spans="2:11">
      <c r="B386" s="119"/>
      <c r="C386" s="128"/>
      <c r="D386" s="128"/>
      <c r="E386" s="128"/>
      <c r="F386" s="128"/>
      <c r="G386" s="128"/>
      <c r="H386" s="128"/>
      <c r="I386" s="120"/>
      <c r="J386" s="120"/>
      <c r="K386" s="128"/>
    </row>
    <row r="387" spans="2:11">
      <c r="B387" s="119"/>
      <c r="C387" s="128"/>
      <c r="D387" s="128"/>
      <c r="E387" s="128"/>
      <c r="F387" s="128"/>
      <c r="G387" s="128"/>
      <c r="H387" s="128"/>
      <c r="I387" s="120"/>
      <c r="J387" s="120"/>
      <c r="K387" s="128"/>
    </row>
    <row r="388" spans="2:11">
      <c r="B388" s="119"/>
      <c r="C388" s="128"/>
      <c r="D388" s="128"/>
      <c r="E388" s="128"/>
      <c r="F388" s="128"/>
      <c r="G388" s="128"/>
      <c r="H388" s="128"/>
      <c r="I388" s="120"/>
      <c r="J388" s="120"/>
      <c r="K388" s="128"/>
    </row>
    <row r="389" spans="2:11">
      <c r="B389" s="119"/>
      <c r="C389" s="128"/>
      <c r="D389" s="128"/>
      <c r="E389" s="128"/>
      <c r="F389" s="128"/>
      <c r="G389" s="128"/>
      <c r="H389" s="128"/>
      <c r="I389" s="120"/>
      <c r="J389" s="120"/>
      <c r="K389" s="128"/>
    </row>
    <row r="390" spans="2:11">
      <c r="B390" s="119"/>
      <c r="C390" s="128"/>
      <c r="D390" s="128"/>
      <c r="E390" s="128"/>
      <c r="F390" s="128"/>
      <c r="G390" s="128"/>
      <c r="H390" s="128"/>
      <c r="I390" s="120"/>
      <c r="J390" s="120"/>
      <c r="K390" s="128"/>
    </row>
    <row r="391" spans="2:11">
      <c r="B391" s="119"/>
      <c r="C391" s="128"/>
      <c r="D391" s="128"/>
      <c r="E391" s="128"/>
      <c r="F391" s="128"/>
      <c r="G391" s="128"/>
      <c r="H391" s="128"/>
      <c r="I391" s="120"/>
      <c r="J391" s="120"/>
      <c r="K391" s="128"/>
    </row>
    <row r="392" spans="2:11">
      <c r="B392" s="119"/>
      <c r="C392" s="128"/>
      <c r="D392" s="128"/>
      <c r="E392" s="128"/>
      <c r="F392" s="128"/>
      <c r="G392" s="128"/>
      <c r="H392" s="128"/>
      <c r="I392" s="120"/>
      <c r="J392" s="120"/>
      <c r="K392" s="128"/>
    </row>
    <row r="393" spans="2:11">
      <c r="B393" s="119"/>
      <c r="C393" s="128"/>
      <c r="D393" s="128"/>
      <c r="E393" s="128"/>
      <c r="F393" s="128"/>
      <c r="G393" s="128"/>
      <c r="H393" s="128"/>
      <c r="I393" s="120"/>
      <c r="J393" s="120"/>
      <c r="K393" s="128"/>
    </row>
    <row r="394" spans="2:11">
      <c r="B394" s="119"/>
      <c r="C394" s="128"/>
      <c r="D394" s="128"/>
      <c r="E394" s="128"/>
      <c r="F394" s="128"/>
      <c r="G394" s="128"/>
      <c r="H394" s="128"/>
      <c r="I394" s="120"/>
      <c r="J394" s="120"/>
      <c r="K394" s="128"/>
    </row>
    <row r="395" spans="2:11">
      <c r="B395" s="119"/>
      <c r="C395" s="128"/>
      <c r="D395" s="128"/>
      <c r="E395" s="128"/>
      <c r="F395" s="128"/>
      <c r="G395" s="128"/>
      <c r="H395" s="128"/>
      <c r="I395" s="120"/>
      <c r="J395" s="120"/>
      <c r="K395" s="128"/>
    </row>
    <row r="396" spans="2:11">
      <c r="B396" s="119"/>
      <c r="C396" s="128"/>
      <c r="D396" s="128"/>
      <c r="E396" s="128"/>
      <c r="F396" s="128"/>
      <c r="G396" s="128"/>
      <c r="H396" s="128"/>
      <c r="I396" s="120"/>
      <c r="J396" s="120"/>
      <c r="K396" s="128"/>
    </row>
    <row r="397" spans="2:11">
      <c r="B397" s="119"/>
      <c r="C397" s="128"/>
      <c r="D397" s="128"/>
      <c r="E397" s="128"/>
      <c r="F397" s="128"/>
      <c r="G397" s="128"/>
      <c r="H397" s="128"/>
      <c r="I397" s="120"/>
      <c r="J397" s="120"/>
      <c r="K397" s="128"/>
    </row>
    <row r="398" spans="2:11">
      <c r="B398" s="119"/>
      <c r="C398" s="128"/>
      <c r="D398" s="128"/>
      <c r="E398" s="128"/>
      <c r="F398" s="128"/>
      <c r="G398" s="128"/>
      <c r="H398" s="128"/>
      <c r="I398" s="120"/>
      <c r="J398" s="120"/>
      <c r="K398" s="128"/>
    </row>
    <row r="399" spans="2:11">
      <c r="B399" s="119"/>
      <c r="C399" s="128"/>
      <c r="D399" s="128"/>
      <c r="E399" s="128"/>
      <c r="F399" s="128"/>
      <c r="G399" s="128"/>
      <c r="H399" s="128"/>
      <c r="I399" s="120"/>
      <c r="J399" s="120"/>
      <c r="K399" s="128"/>
    </row>
    <row r="400" spans="2:11">
      <c r="B400" s="119"/>
      <c r="C400" s="128"/>
      <c r="D400" s="128"/>
      <c r="E400" s="128"/>
      <c r="F400" s="128"/>
      <c r="G400" s="128"/>
      <c r="H400" s="128"/>
      <c r="I400" s="120"/>
      <c r="J400" s="120"/>
      <c r="K400" s="128"/>
    </row>
    <row r="401" spans="2:11">
      <c r="B401" s="119"/>
      <c r="C401" s="128"/>
      <c r="D401" s="128"/>
      <c r="E401" s="128"/>
      <c r="F401" s="128"/>
      <c r="G401" s="128"/>
      <c r="H401" s="128"/>
      <c r="I401" s="120"/>
      <c r="J401" s="120"/>
      <c r="K401" s="128"/>
    </row>
    <row r="402" spans="2:11">
      <c r="B402" s="119"/>
      <c r="C402" s="128"/>
      <c r="D402" s="128"/>
      <c r="E402" s="128"/>
      <c r="F402" s="128"/>
      <c r="G402" s="128"/>
      <c r="H402" s="128"/>
      <c r="I402" s="120"/>
      <c r="J402" s="120"/>
      <c r="K402" s="128"/>
    </row>
    <row r="403" spans="2:11">
      <c r="B403" s="119"/>
      <c r="C403" s="128"/>
      <c r="D403" s="128"/>
      <c r="E403" s="128"/>
      <c r="F403" s="128"/>
      <c r="G403" s="128"/>
      <c r="H403" s="128"/>
      <c r="I403" s="120"/>
      <c r="J403" s="120"/>
      <c r="K403" s="128"/>
    </row>
    <row r="404" spans="2:11">
      <c r="B404" s="119"/>
      <c r="C404" s="128"/>
      <c r="D404" s="128"/>
      <c r="E404" s="128"/>
      <c r="F404" s="128"/>
      <c r="G404" s="128"/>
      <c r="H404" s="128"/>
      <c r="I404" s="120"/>
      <c r="J404" s="120"/>
      <c r="K404" s="128"/>
    </row>
    <row r="405" spans="2:11">
      <c r="B405" s="119"/>
      <c r="C405" s="128"/>
      <c r="D405" s="128"/>
      <c r="E405" s="128"/>
      <c r="F405" s="128"/>
      <c r="G405" s="128"/>
      <c r="H405" s="128"/>
      <c r="I405" s="120"/>
      <c r="J405" s="120"/>
      <c r="K405" s="128"/>
    </row>
    <row r="406" spans="2:11">
      <c r="B406" s="119"/>
      <c r="C406" s="128"/>
      <c r="D406" s="128"/>
      <c r="E406" s="128"/>
      <c r="F406" s="128"/>
      <c r="G406" s="128"/>
      <c r="H406" s="128"/>
      <c r="I406" s="120"/>
      <c r="J406" s="120"/>
      <c r="K406" s="128"/>
    </row>
    <row r="407" spans="2:11">
      <c r="B407" s="119"/>
      <c r="C407" s="128"/>
      <c r="D407" s="128"/>
      <c r="E407" s="128"/>
      <c r="F407" s="128"/>
      <c r="G407" s="128"/>
      <c r="H407" s="128"/>
      <c r="I407" s="120"/>
      <c r="J407" s="120"/>
      <c r="K407" s="128"/>
    </row>
    <row r="408" spans="2:11">
      <c r="B408" s="119"/>
      <c r="C408" s="128"/>
      <c r="D408" s="128"/>
      <c r="E408" s="128"/>
      <c r="F408" s="128"/>
      <c r="G408" s="128"/>
      <c r="H408" s="128"/>
      <c r="I408" s="120"/>
      <c r="J408" s="120"/>
      <c r="K408" s="128"/>
    </row>
    <row r="409" spans="2:11">
      <c r="B409" s="119"/>
      <c r="C409" s="128"/>
      <c r="D409" s="128"/>
      <c r="E409" s="128"/>
      <c r="F409" s="128"/>
      <c r="G409" s="128"/>
      <c r="H409" s="128"/>
      <c r="I409" s="120"/>
      <c r="J409" s="120"/>
      <c r="K409" s="128"/>
    </row>
    <row r="410" spans="2:11">
      <c r="B410" s="119"/>
      <c r="C410" s="128"/>
      <c r="D410" s="128"/>
      <c r="E410" s="128"/>
      <c r="F410" s="128"/>
      <c r="G410" s="128"/>
      <c r="H410" s="128"/>
      <c r="I410" s="120"/>
      <c r="J410" s="120"/>
      <c r="K410" s="128"/>
    </row>
    <row r="411" spans="2:11">
      <c r="B411" s="119"/>
      <c r="C411" s="128"/>
      <c r="D411" s="128"/>
      <c r="E411" s="128"/>
      <c r="F411" s="128"/>
      <c r="G411" s="128"/>
      <c r="H411" s="128"/>
      <c r="I411" s="120"/>
      <c r="J411" s="120"/>
      <c r="K411" s="128"/>
    </row>
    <row r="412" spans="2:11">
      <c r="B412" s="119"/>
      <c r="C412" s="128"/>
      <c r="D412" s="128"/>
      <c r="E412" s="128"/>
      <c r="F412" s="128"/>
      <c r="G412" s="128"/>
      <c r="H412" s="128"/>
      <c r="I412" s="120"/>
      <c r="J412" s="120"/>
      <c r="K412" s="128"/>
    </row>
    <row r="413" spans="2:11">
      <c r="B413" s="119"/>
      <c r="C413" s="128"/>
      <c r="D413" s="128"/>
      <c r="E413" s="128"/>
      <c r="F413" s="128"/>
      <c r="G413" s="128"/>
      <c r="H413" s="128"/>
      <c r="I413" s="120"/>
      <c r="J413" s="120"/>
      <c r="K413" s="128"/>
    </row>
    <row r="414" spans="2:11">
      <c r="B414" s="119"/>
      <c r="C414" s="128"/>
      <c r="D414" s="128"/>
      <c r="E414" s="128"/>
      <c r="F414" s="128"/>
      <c r="G414" s="128"/>
      <c r="H414" s="128"/>
      <c r="I414" s="120"/>
      <c r="J414" s="120"/>
      <c r="K414" s="128"/>
    </row>
    <row r="415" spans="2:11">
      <c r="B415" s="119"/>
      <c r="C415" s="128"/>
      <c r="D415" s="128"/>
      <c r="E415" s="128"/>
      <c r="F415" s="128"/>
      <c r="G415" s="128"/>
      <c r="H415" s="128"/>
      <c r="I415" s="120"/>
      <c r="J415" s="120"/>
      <c r="K415" s="128"/>
    </row>
    <row r="416" spans="2:11">
      <c r="B416" s="119"/>
      <c r="C416" s="128"/>
      <c r="D416" s="128"/>
      <c r="E416" s="128"/>
      <c r="F416" s="128"/>
      <c r="G416" s="128"/>
      <c r="H416" s="128"/>
      <c r="I416" s="120"/>
      <c r="J416" s="120"/>
      <c r="K416" s="128"/>
    </row>
    <row r="417" spans="2:11">
      <c r="B417" s="119"/>
      <c r="C417" s="128"/>
      <c r="D417" s="128"/>
      <c r="E417" s="128"/>
      <c r="F417" s="128"/>
      <c r="G417" s="128"/>
      <c r="H417" s="128"/>
      <c r="I417" s="120"/>
      <c r="J417" s="120"/>
      <c r="K417" s="128"/>
    </row>
    <row r="418" spans="2:11">
      <c r="B418" s="119"/>
      <c r="C418" s="128"/>
      <c r="D418" s="128"/>
      <c r="E418" s="128"/>
      <c r="F418" s="128"/>
      <c r="G418" s="128"/>
      <c r="H418" s="128"/>
      <c r="I418" s="120"/>
      <c r="J418" s="120"/>
      <c r="K418" s="128"/>
    </row>
    <row r="419" spans="2:11">
      <c r="B419" s="119"/>
      <c r="C419" s="128"/>
      <c r="D419" s="128"/>
      <c r="E419" s="128"/>
      <c r="F419" s="128"/>
      <c r="G419" s="128"/>
      <c r="H419" s="128"/>
      <c r="I419" s="120"/>
      <c r="J419" s="120"/>
      <c r="K419" s="128"/>
    </row>
    <row r="420" spans="2:11">
      <c r="B420" s="119"/>
      <c r="C420" s="128"/>
      <c r="D420" s="128"/>
      <c r="E420" s="128"/>
      <c r="F420" s="128"/>
      <c r="G420" s="128"/>
      <c r="H420" s="128"/>
      <c r="I420" s="120"/>
      <c r="J420" s="120"/>
      <c r="K420" s="128"/>
    </row>
    <row r="421" spans="2:11">
      <c r="B421" s="119"/>
      <c r="C421" s="128"/>
      <c r="D421" s="128"/>
      <c r="E421" s="128"/>
      <c r="F421" s="128"/>
      <c r="G421" s="128"/>
      <c r="H421" s="128"/>
      <c r="I421" s="120"/>
      <c r="J421" s="120"/>
      <c r="K421" s="128"/>
    </row>
    <row r="422" spans="2:11">
      <c r="B422" s="119"/>
      <c r="C422" s="128"/>
      <c r="D422" s="128"/>
      <c r="E422" s="128"/>
      <c r="F422" s="128"/>
      <c r="G422" s="128"/>
      <c r="H422" s="128"/>
      <c r="I422" s="120"/>
      <c r="J422" s="120"/>
      <c r="K422" s="128"/>
    </row>
    <row r="423" spans="2:11">
      <c r="B423" s="119"/>
      <c r="C423" s="128"/>
      <c r="D423" s="128"/>
      <c r="E423" s="128"/>
      <c r="F423" s="128"/>
      <c r="G423" s="128"/>
      <c r="H423" s="128"/>
      <c r="I423" s="120"/>
      <c r="J423" s="120"/>
      <c r="K423" s="128"/>
    </row>
    <row r="424" spans="2:11">
      <c r="B424" s="119"/>
      <c r="C424" s="128"/>
      <c r="D424" s="128"/>
      <c r="E424" s="128"/>
      <c r="F424" s="128"/>
      <c r="G424" s="128"/>
      <c r="H424" s="128"/>
      <c r="I424" s="120"/>
      <c r="J424" s="120"/>
      <c r="K424" s="128"/>
    </row>
    <row r="425" spans="2:11">
      <c r="B425" s="119"/>
      <c r="C425" s="128"/>
      <c r="D425" s="128"/>
      <c r="E425" s="128"/>
      <c r="F425" s="128"/>
      <c r="G425" s="128"/>
      <c r="H425" s="128"/>
      <c r="I425" s="120"/>
      <c r="J425" s="120"/>
      <c r="K425" s="128"/>
    </row>
    <row r="426" spans="2:11">
      <c r="B426" s="119"/>
      <c r="C426" s="128"/>
      <c r="D426" s="128"/>
      <c r="E426" s="128"/>
      <c r="F426" s="128"/>
      <c r="G426" s="128"/>
      <c r="H426" s="128"/>
      <c r="I426" s="120"/>
      <c r="J426" s="120"/>
      <c r="K426" s="128"/>
    </row>
    <row r="427" spans="2:11">
      <c r="B427" s="119"/>
      <c r="C427" s="128"/>
      <c r="D427" s="128"/>
      <c r="E427" s="128"/>
      <c r="F427" s="128"/>
      <c r="G427" s="128"/>
      <c r="H427" s="128"/>
      <c r="I427" s="120"/>
      <c r="J427" s="120"/>
      <c r="K427" s="128"/>
    </row>
    <row r="428" spans="2:11">
      <c r="B428" s="119"/>
      <c r="C428" s="128"/>
      <c r="D428" s="128"/>
      <c r="E428" s="128"/>
      <c r="F428" s="128"/>
      <c r="G428" s="128"/>
      <c r="H428" s="128"/>
      <c r="I428" s="120"/>
      <c r="J428" s="120"/>
      <c r="K428" s="128"/>
    </row>
    <row r="429" spans="2:11">
      <c r="B429" s="119"/>
      <c r="C429" s="128"/>
      <c r="D429" s="128"/>
      <c r="E429" s="128"/>
      <c r="F429" s="128"/>
      <c r="G429" s="128"/>
      <c r="H429" s="128"/>
      <c r="I429" s="120"/>
      <c r="J429" s="120"/>
      <c r="K429" s="128"/>
    </row>
    <row r="430" spans="2:11">
      <c r="B430" s="119"/>
      <c r="C430" s="128"/>
      <c r="D430" s="128"/>
      <c r="E430" s="128"/>
      <c r="F430" s="128"/>
      <c r="G430" s="128"/>
      <c r="H430" s="128"/>
      <c r="I430" s="120"/>
      <c r="J430" s="120"/>
      <c r="K430" s="128"/>
    </row>
    <row r="431" spans="2:11">
      <c r="B431" s="119"/>
      <c r="C431" s="128"/>
      <c r="D431" s="128"/>
      <c r="E431" s="128"/>
      <c r="F431" s="128"/>
      <c r="G431" s="128"/>
      <c r="H431" s="128"/>
      <c r="I431" s="120"/>
      <c r="J431" s="120"/>
      <c r="K431" s="128"/>
    </row>
    <row r="432" spans="2:11">
      <c r="B432" s="119"/>
      <c r="C432" s="128"/>
      <c r="D432" s="128"/>
      <c r="E432" s="128"/>
      <c r="F432" s="128"/>
      <c r="G432" s="128"/>
      <c r="H432" s="128"/>
      <c r="I432" s="120"/>
      <c r="J432" s="120"/>
      <c r="K432" s="128"/>
    </row>
    <row r="433" spans="2:11">
      <c r="B433" s="119"/>
      <c r="C433" s="128"/>
      <c r="D433" s="128"/>
      <c r="E433" s="128"/>
      <c r="F433" s="128"/>
      <c r="G433" s="128"/>
      <c r="H433" s="128"/>
      <c r="I433" s="120"/>
      <c r="J433" s="120"/>
      <c r="K433" s="128"/>
    </row>
    <row r="434" spans="2:11">
      <c r="B434" s="119"/>
      <c r="C434" s="128"/>
      <c r="D434" s="128"/>
      <c r="E434" s="128"/>
      <c r="F434" s="128"/>
      <c r="G434" s="128"/>
      <c r="H434" s="128"/>
      <c r="I434" s="120"/>
      <c r="J434" s="120"/>
      <c r="K434" s="128"/>
    </row>
    <row r="435" spans="2:11">
      <c r="B435" s="119"/>
      <c r="C435" s="128"/>
      <c r="D435" s="128"/>
      <c r="E435" s="128"/>
      <c r="F435" s="128"/>
      <c r="G435" s="128"/>
      <c r="H435" s="128"/>
      <c r="I435" s="120"/>
      <c r="J435" s="120"/>
      <c r="K435" s="128"/>
    </row>
    <row r="436" spans="2:11">
      <c r="B436" s="119"/>
      <c r="C436" s="128"/>
      <c r="D436" s="128"/>
      <c r="E436" s="128"/>
      <c r="F436" s="128"/>
      <c r="G436" s="128"/>
      <c r="H436" s="128"/>
      <c r="I436" s="120"/>
      <c r="J436" s="120"/>
      <c r="K436" s="128"/>
    </row>
    <row r="437" spans="2:11">
      <c r="B437" s="119"/>
      <c r="C437" s="128"/>
      <c r="D437" s="128"/>
      <c r="E437" s="128"/>
      <c r="F437" s="128"/>
      <c r="G437" s="128"/>
      <c r="H437" s="128"/>
      <c r="I437" s="120"/>
      <c r="J437" s="120"/>
      <c r="K437" s="128"/>
    </row>
    <row r="438" spans="2:11">
      <c r="B438" s="119"/>
      <c r="C438" s="128"/>
      <c r="D438" s="128"/>
      <c r="E438" s="128"/>
      <c r="F438" s="128"/>
      <c r="G438" s="128"/>
      <c r="H438" s="128"/>
      <c r="I438" s="120"/>
      <c r="J438" s="120"/>
      <c r="K438" s="128"/>
    </row>
    <row r="439" spans="2:11">
      <c r="B439" s="119"/>
      <c r="C439" s="128"/>
      <c r="D439" s="128"/>
      <c r="E439" s="128"/>
      <c r="F439" s="128"/>
      <c r="G439" s="128"/>
      <c r="H439" s="128"/>
      <c r="I439" s="120"/>
      <c r="J439" s="120"/>
      <c r="K439" s="128"/>
    </row>
    <row r="440" spans="2:11">
      <c r="B440" s="119"/>
      <c r="C440" s="128"/>
      <c r="D440" s="128"/>
      <c r="E440" s="128"/>
      <c r="F440" s="128"/>
      <c r="G440" s="128"/>
      <c r="H440" s="128"/>
      <c r="I440" s="120"/>
      <c r="J440" s="120"/>
      <c r="K440" s="128"/>
    </row>
    <row r="441" spans="2:11">
      <c r="B441" s="119"/>
      <c r="C441" s="128"/>
      <c r="D441" s="128"/>
      <c r="E441" s="128"/>
      <c r="F441" s="128"/>
      <c r="G441" s="128"/>
      <c r="H441" s="128"/>
      <c r="I441" s="120"/>
      <c r="J441" s="120"/>
      <c r="K441" s="128"/>
    </row>
    <row r="442" spans="2:11">
      <c r="B442" s="119"/>
      <c r="C442" s="128"/>
      <c r="D442" s="128"/>
      <c r="E442" s="128"/>
      <c r="F442" s="128"/>
      <c r="G442" s="128"/>
      <c r="H442" s="128"/>
      <c r="I442" s="120"/>
      <c r="J442" s="120"/>
      <c r="K442" s="128"/>
    </row>
    <row r="443" spans="2:11">
      <c r="B443" s="119"/>
      <c r="C443" s="128"/>
      <c r="D443" s="128"/>
      <c r="E443" s="128"/>
      <c r="F443" s="128"/>
      <c r="G443" s="128"/>
      <c r="H443" s="128"/>
      <c r="I443" s="120"/>
      <c r="J443" s="120"/>
      <c r="K443" s="128"/>
    </row>
    <row r="444" spans="2:11">
      <c r="B444" s="119"/>
      <c r="C444" s="128"/>
      <c r="D444" s="128"/>
      <c r="E444" s="128"/>
      <c r="F444" s="128"/>
      <c r="G444" s="128"/>
      <c r="H444" s="128"/>
      <c r="I444" s="120"/>
      <c r="J444" s="120"/>
      <c r="K444" s="128"/>
    </row>
    <row r="445" spans="2:11">
      <c r="B445" s="119"/>
      <c r="C445" s="128"/>
      <c r="D445" s="128"/>
      <c r="E445" s="128"/>
      <c r="F445" s="128"/>
      <c r="G445" s="128"/>
      <c r="H445" s="128"/>
      <c r="I445" s="120"/>
      <c r="J445" s="120"/>
      <c r="K445" s="128"/>
    </row>
    <row r="446" spans="2:11">
      <c r="B446" s="119"/>
      <c r="C446" s="128"/>
      <c r="D446" s="128"/>
      <c r="E446" s="128"/>
      <c r="F446" s="128"/>
      <c r="G446" s="128"/>
      <c r="H446" s="128"/>
      <c r="I446" s="120"/>
      <c r="J446" s="120"/>
      <c r="K446" s="128"/>
    </row>
    <row r="447" spans="2:11">
      <c r="B447" s="119"/>
      <c r="C447" s="128"/>
      <c r="D447" s="128"/>
      <c r="E447" s="128"/>
      <c r="F447" s="128"/>
      <c r="G447" s="128"/>
      <c r="H447" s="128"/>
      <c r="I447" s="120"/>
      <c r="J447" s="120"/>
      <c r="K447" s="128"/>
    </row>
    <row r="448" spans="2:11">
      <c r="B448" s="119"/>
      <c r="C448" s="128"/>
      <c r="D448" s="128"/>
      <c r="E448" s="128"/>
      <c r="F448" s="128"/>
      <c r="G448" s="128"/>
      <c r="H448" s="128"/>
      <c r="I448" s="120"/>
      <c r="J448" s="120"/>
      <c r="K448" s="128"/>
    </row>
    <row r="449" spans="2:11">
      <c r="B449" s="119"/>
      <c r="C449" s="128"/>
      <c r="D449" s="128"/>
      <c r="E449" s="128"/>
      <c r="F449" s="128"/>
      <c r="G449" s="128"/>
      <c r="H449" s="128"/>
      <c r="I449" s="120"/>
      <c r="J449" s="120"/>
      <c r="K449" s="128"/>
    </row>
    <row r="450" spans="2:11">
      <c r="B450" s="119"/>
      <c r="C450" s="128"/>
      <c r="D450" s="128"/>
      <c r="E450" s="128"/>
      <c r="F450" s="128"/>
      <c r="G450" s="128"/>
      <c r="H450" s="128"/>
      <c r="I450" s="120"/>
      <c r="J450" s="120"/>
      <c r="K450" s="128"/>
    </row>
    <row r="451" spans="2:11">
      <c r="B451" s="119"/>
      <c r="C451" s="128"/>
      <c r="D451" s="128"/>
      <c r="E451" s="128"/>
      <c r="F451" s="128"/>
      <c r="G451" s="128"/>
      <c r="H451" s="128"/>
      <c r="I451" s="120"/>
      <c r="J451" s="120"/>
      <c r="K451" s="128"/>
    </row>
    <row r="452" spans="2:11">
      <c r="B452" s="119"/>
      <c r="C452" s="128"/>
      <c r="D452" s="128"/>
      <c r="E452" s="128"/>
      <c r="F452" s="128"/>
      <c r="G452" s="128"/>
      <c r="H452" s="128"/>
      <c r="I452" s="120"/>
      <c r="J452" s="120"/>
      <c r="K452" s="128"/>
    </row>
    <row r="453" spans="2:11">
      <c r="B453" s="119"/>
      <c r="C453" s="128"/>
      <c r="D453" s="128"/>
      <c r="E453" s="128"/>
      <c r="F453" s="128"/>
      <c r="G453" s="128"/>
      <c r="H453" s="128"/>
      <c r="I453" s="120"/>
      <c r="J453" s="120"/>
      <c r="K453" s="128"/>
    </row>
    <row r="454" spans="2:11">
      <c r="B454" s="119"/>
      <c r="C454" s="128"/>
      <c r="D454" s="128"/>
      <c r="E454" s="128"/>
      <c r="F454" s="128"/>
      <c r="G454" s="128"/>
      <c r="H454" s="128"/>
      <c r="I454" s="120"/>
      <c r="J454" s="120"/>
      <c r="K454" s="128"/>
    </row>
    <row r="455" spans="2:11">
      <c r="B455" s="119"/>
      <c r="C455" s="128"/>
      <c r="D455" s="128"/>
      <c r="E455" s="128"/>
      <c r="F455" s="128"/>
      <c r="G455" s="128"/>
      <c r="H455" s="128"/>
      <c r="I455" s="120"/>
      <c r="J455" s="120"/>
      <c r="K455" s="128"/>
    </row>
    <row r="456" spans="2:11">
      <c r="B456" s="119"/>
      <c r="C456" s="128"/>
      <c r="D456" s="128"/>
      <c r="E456" s="128"/>
      <c r="F456" s="128"/>
      <c r="G456" s="128"/>
      <c r="H456" s="128"/>
      <c r="I456" s="120"/>
      <c r="J456" s="120"/>
      <c r="K456" s="128"/>
    </row>
    <row r="457" spans="2:11">
      <c r="B457" s="119"/>
      <c r="C457" s="128"/>
      <c r="D457" s="128"/>
      <c r="E457" s="128"/>
      <c r="F457" s="128"/>
      <c r="G457" s="128"/>
      <c r="H457" s="128"/>
      <c r="I457" s="120"/>
      <c r="J457" s="120"/>
      <c r="K457" s="128"/>
    </row>
    <row r="458" spans="2:11">
      <c r="B458" s="119"/>
      <c r="C458" s="128"/>
      <c r="D458" s="128"/>
      <c r="E458" s="128"/>
      <c r="F458" s="128"/>
      <c r="G458" s="128"/>
      <c r="H458" s="128"/>
      <c r="I458" s="120"/>
      <c r="J458" s="120"/>
      <c r="K458" s="128"/>
    </row>
    <row r="459" spans="2:11">
      <c r="B459" s="119"/>
      <c r="C459" s="128"/>
      <c r="D459" s="128"/>
      <c r="E459" s="128"/>
      <c r="F459" s="128"/>
      <c r="G459" s="128"/>
      <c r="H459" s="128"/>
      <c r="I459" s="120"/>
      <c r="J459" s="120"/>
      <c r="K459" s="128"/>
    </row>
    <row r="460" spans="2:11">
      <c r="B460" s="119"/>
      <c r="C460" s="128"/>
      <c r="D460" s="128"/>
      <c r="E460" s="128"/>
      <c r="F460" s="128"/>
      <c r="G460" s="128"/>
      <c r="H460" s="128"/>
      <c r="I460" s="120"/>
      <c r="J460" s="120"/>
      <c r="K460" s="128"/>
    </row>
    <row r="461" spans="2:11">
      <c r="B461" s="119"/>
      <c r="C461" s="128"/>
      <c r="D461" s="128"/>
      <c r="E461" s="128"/>
      <c r="F461" s="128"/>
      <c r="G461" s="128"/>
      <c r="H461" s="128"/>
      <c r="I461" s="120"/>
      <c r="J461" s="120"/>
      <c r="K461" s="128"/>
    </row>
    <row r="462" spans="2:11">
      <c r="B462" s="119"/>
      <c r="C462" s="128"/>
      <c r="D462" s="128"/>
      <c r="E462" s="128"/>
      <c r="F462" s="128"/>
      <c r="G462" s="128"/>
      <c r="H462" s="128"/>
      <c r="I462" s="120"/>
      <c r="J462" s="120"/>
      <c r="K462" s="128"/>
    </row>
    <row r="463" spans="2:11">
      <c r="B463" s="119"/>
      <c r="C463" s="128"/>
      <c r="D463" s="128"/>
      <c r="E463" s="128"/>
      <c r="F463" s="128"/>
      <c r="G463" s="128"/>
      <c r="H463" s="128"/>
      <c r="I463" s="120"/>
      <c r="J463" s="120"/>
      <c r="K463" s="128"/>
    </row>
    <row r="464" spans="2:11">
      <c r="B464" s="119"/>
      <c r="C464" s="128"/>
      <c r="D464" s="128"/>
      <c r="E464" s="128"/>
      <c r="F464" s="128"/>
      <c r="G464" s="128"/>
      <c r="H464" s="128"/>
      <c r="I464" s="120"/>
      <c r="J464" s="120"/>
      <c r="K464" s="128"/>
    </row>
    <row r="465" spans="2:11">
      <c r="B465" s="119"/>
      <c r="C465" s="128"/>
      <c r="D465" s="128"/>
      <c r="E465" s="128"/>
      <c r="F465" s="128"/>
      <c r="G465" s="128"/>
      <c r="H465" s="128"/>
      <c r="I465" s="120"/>
      <c r="J465" s="120"/>
      <c r="K465" s="128"/>
    </row>
    <row r="466" spans="2:11">
      <c r="B466" s="119"/>
      <c r="C466" s="128"/>
      <c r="D466" s="128"/>
      <c r="E466" s="128"/>
      <c r="F466" s="128"/>
      <c r="G466" s="128"/>
      <c r="H466" s="128"/>
      <c r="I466" s="120"/>
      <c r="J466" s="120"/>
      <c r="K466" s="128"/>
    </row>
    <row r="467" spans="2:11">
      <c r="B467" s="119"/>
      <c r="C467" s="128"/>
      <c r="D467" s="128"/>
      <c r="E467" s="128"/>
      <c r="F467" s="128"/>
      <c r="G467" s="128"/>
      <c r="H467" s="128"/>
      <c r="I467" s="120"/>
      <c r="J467" s="120"/>
      <c r="K467" s="128"/>
    </row>
    <row r="468" spans="2:11">
      <c r="B468" s="119"/>
      <c r="C468" s="128"/>
      <c r="D468" s="128"/>
      <c r="E468" s="128"/>
      <c r="F468" s="128"/>
      <c r="G468" s="128"/>
      <c r="H468" s="128"/>
      <c r="I468" s="120"/>
      <c r="J468" s="120"/>
      <c r="K468" s="128"/>
    </row>
    <row r="469" spans="2:11">
      <c r="B469" s="119"/>
      <c r="C469" s="128"/>
      <c r="D469" s="128"/>
      <c r="E469" s="128"/>
      <c r="F469" s="128"/>
      <c r="G469" s="128"/>
      <c r="H469" s="128"/>
      <c r="I469" s="120"/>
      <c r="J469" s="120"/>
      <c r="K469" s="128"/>
    </row>
    <row r="470" spans="2:11">
      <c r="B470" s="119"/>
      <c r="C470" s="128"/>
      <c r="D470" s="128"/>
      <c r="E470" s="128"/>
      <c r="F470" s="128"/>
      <c r="G470" s="128"/>
      <c r="H470" s="128"/>
      <c r="I470" s="120"/>
      <c r="J470" s="120"/>
      <c r="K470" s="128"/>
    </row>
    <row r="471" spans="2:11">
      <c r="B471" s="119"/>
      <c r="C471" s="128"/>
      <c r="D471" s="128"/>
      <c r="E471" s="128"/>
      <c r="F471" s="128"/>
      <c r="G471" s="128"/>
      <c r="H471" s="128"/>
      <c r="I471" s="120"/>
      <c r="J471" s="120"/>
      <c r="K471" s="128"/>
    </row>
    <row r="472" spans="2:11">
      <c r="B472" s="119"/>
      <c r="C472" s="128"/>
      <c r="D472" s="128"/>
      <c r="E472" s="128"/>
      <c r="F472" s="128"/>
      <c r="G472" s="128"/>
      <c r="H472" s="128"/>
      <c r="I472" s="120"/>
      <c r="J472" s="120"/>
      <c r="K472" s="128"/>
    </row>
    <row r="473" spans="2:11">
      <c r="B473" s="119"/>
      <c r="C473" s="128"/>
      <c r="D473" s="128"/>
      <c r="E473" s="128"/>
      <c r="F473" s="128"/>
      <c r="G473" s="128"/>
      <c r="H473" s="128"/>
      <c r="I473" s="120"/>
      <c r="J473" s="120"/>
      <c r="K473" s="128"/>
    </row>
    <row r="474" spans="2:11">
      <c r="B474" s="119"/>
      <c r="C474" s="128"/>
      <c r="D474" s="128"/>
      <c r="E474" s="128"/>
      <c r="F474" s="128"/>
      <c r="G474" s="128"/>
      <c r="H474" s="128"/>
      <c r="I474" s="120"/>
      <c r="J474" s="120"/>
      <c r="K474" s="128"/>
    </row>
    <row r="475" spans="2:11">
      <c r="B475" s="119"/>
      <c r="C475" s="128"/>
      <c r="D475" s="128"/>
      <c r="E475" s="128"/>
      <c r="F475" s="128"/>
      <c r="G475" s="128"/>
      <c r="H475" s="128"/>
      <c r="I475" s="120"/>
      <c r="J475" s="120"/>
      <c r="K475" s="128"/>
    </row>
    <row r="476" spans="2:11">
      <c r="B476" s="119"/>
      <c r="C476" s="128"/>
      <c r="D476" s="128"/>
      <c r="E476" s="128"/>
      <c r="F476" s="128"/>
      <c r="G476" s="128"/>
      <c r="H476" s="128"/>
      <c r="I476" s="120"/>
      <c r="J476" s="120"/>
      <c r="K476" s="128"/>
    </row>
    <row r="477" spans="2:11">
      <c r="B477" s="119"/>
      <c r="C477" s="128"/>
      <c r="D477" s="128"/>
      <c r="E477" s="128"/>
      <c r="F477" s="128"/>
      <c r="G477" s="128"/>
      <c r="H477" s="128"/>
      <c r="I477" s="120"/>
      <c r="J477" s="120"/>
      <c r="K477" s="128"/>
    </row>
    <row r="478" spans="2:11">
      <c r="B478" s="119"/>
      <c r="C478" s="128"/>
      <c r="D478" s="128"/>
      <c r="E478" s="128"/>
      <c r="F478" s="128"/>
      <c r="G478" s="128"/>
      <c r="H478" s="128"/>
      <c r="I478" s="120"/>
      <c r="J478" s="120"/>
      <c r="K478" s="128"/>
    </row>
    <row r="479" spans="2:11">
      <c r="B479" s="119"/>
      <c r="C479" s="128"/>
      <c r="D479" s="128"/>
      <c r="E479" s="128"/>
      <c r="F479" s="128"/>
      <c r="G479" s="128"/>
      <c r="H479" s="128"/>
      <c r="I479" s="120"/>
      <c r="J479" s="120"/>
      <c r="K479" s="128"/>
    </row>
    <row r="480" spans="2:11">
      <c r="B480" s="119"/>
      <c r="C480" s="128"/>
      <c r="D480" s="128"/>
      <c r="E480" s="128"/>
      <c r="F480" s="128"/>
      <c r="G480" s="128"/>
      <c r="H480" s="128"/>
      <c r="I480" s="120"/>
      <c r="J480" s="120"/>
      <c r="K480" s="128"/>
    </row>
    <row r="481" spans="2:11">
      <c r="B481" s="119"/>
      <c r="C481" s="128"/>
      <c r="D481" s="128"/>
      <c r="E481" s="128"/>
      <c r="F481" s="128"/>
      <c r="G481" s="128"/>
      <c r="H481" s="128"/>
      <c r="I481" s="120"/>
      <c r="J481" s="120"/>
      <c r="K481" s="128"/>
    </row>
    <row r="482" spans="2:11">
      <c r="B482" s="119"/>
      <c r="C482" s="128"/>
      <c r="D482" s="128"/>
      <c r="E482" s="128"/>
      <c r="F482" s="128"/>
      <c r="G482" s="128"/>
      <c r="H482" s="128"/>
      <c r="I482" s="120"/>
      <c r="J482" s="120"/>
      <c r="K482" s="128"/>
    </row>
    <row r="483" spans="2:11">
      <c r="B483" s="119"/>
      <c r="C483" s="128"/>
      <c r="D483" s="128"/>
      <c r="E483" s="128"/>
      <c r="F483" s="128"/>
      <c r="G483" s="128"/>
      <c r="H483" s="128"/>
      <c r="I483" s="120"/>
      <c r="J483" s="120"/>
      <c r="K483" s="128"/>
    </row>
    <row r="484" spans="2:11">
      <c r="B484" s="119"/>
      <c r="C484" s="128"/>
      <c r="D484" s="128"/>
      <c r="E484" s="128"/>
      <c r="F484" s="128"/>
      <c r="G484" s="128"/>
      <c r="H484" s="128"/>
      <c r="I484" s="120"/>
      <c r="J484" s="120"/>
      <c r="K484" s="128"/>
    </row>
    <row r="485" spans="2:11">
      <c r="B485" s="119"/>
      <c r="C485" s="128"/>
      <c r="D485" s="128"/>
      <c r="E485" s="128"/>
      <c r="F485" s="128"/>
      <c r="G485" s="128"/>
      <c r="H485" s="128"/>
      <c r="I485" s="120"/>
      <c r="J485" s="120"/>
      <c r="K485" s="128"/>
    </row>
    <row r="486" spans="2:11">
      <c r="B486" s="119"/>
      <c r="C486" s="128"/>
      <c r="D486" s="128"/>
      <c r="E486" s="128"/>
      <c r="F486" s="128"/>
      <c r="G486" s="128"/>
      <c r="H486" s="128"/>
      <c r="I486" s="120"/>
      <c r="J486" s="120"/>
      <c r="K486" s="128"/>
    </row>
    <row r="487" spans="2:11">
      <c r="B487" s="119"/>
      <c r="C487" s="128"/>
      <c r="D487" s="128"/>
      <c r="E487" s="128"/>
      <c r="F487" s="128"/>
      <c r="G487" s="128"/>
      <c r="H487" s="128"/>
      <c r="I487" s="120"/>
      <c r="J487" s="120"/>
      <c r="K487" s="128"/>
    </row>
    <row r="488" spans="2:11">
      <c r="B488" s="119"/>
      <c r="C488" s="128"/>
      <c r="D488" s="128"/>
      <c r="E488" s="128"/>
      <c r="F488" s="128"/>
      <c r="G488" s="128"/>
      <c r="H488" s="128"/>
      <c r="I488" s="120"/>
      <c r="J488" s="120"/>
      <c r="K488" s="128"/>
    </row>
    <row r="489" spans="2:11">
      <c r="B489" s="119"/>
      <c r="C489" s="128"/>
      <c r="D489" s="128"/>
      <c r="E489" s="128"/>
      <c r="F489" s="128"/>
      <c r="G489" s="128"/>
      <c r="H489" s="128"/>
      <c r="I489" s="120"/>
      <c r="J489" s="120"/>
      <c r="K489" s="128"/>
    </row>
    <row r="490" spans="2:11">
      <c r="B490" s="119"/>
      <c r="C490" s="128"/>
      <c r="D490" s="128"/>
      <c r="E490" s="128"/>
      <c r="F490" s="128"/>
      <c r="G490" s="128"/>
      <c r="H490" s="128"/>
      <c r="I490" s="120"/>
      <c r="J490" s="120"/>
      <c r="K490" s="128"/>
    </row>
    <row r="491" spans="2:11">
      <c r="B491" s="119"/>
      <c r="C491" s="128"/>
      <c r="D491" s="128"/>
      <c r="E491" s="128"/>
      <c r="F491" s="128"/>
      <c r="G491" s="128"/>
      <c r="H491" s="128"/>
      <c r="I491" s="120"/>
      <c r="J491" s="120"/>
      <c r="K491" s="128"/>
    </row>
    <row r="492" spans="2:11">
      <c r="B492" s="119"/>
      <c r="C492" s="128"/>
      <c r="D492" s="128"/>
      <c r="E492" s="128"/>
      <c r="F492" s="128"/>
      <c r="G492" s="128"/>
      <c r="H492" s="128"/>
      <c r="I492" s="120"/>
      <c r="J492" s="120"/>
      <c r="K492" s="128"/>
    </row>
    <row r="493" spans="2:11">
      <c r="B493" s="119"/>
      <c r="C493" s="128"/>
      <c r="D493" s="128"/>
      <c r="E493" s="128"/>
      <c r="F493" s="128"/>
      <c r="G493" s="128"/>
      <c r="H493" s="128"/>
      <c r="I493" s="120"/>
      <c r="J493" s="120"/>
      <c r="K493" s="128"/>
    </row>
    <row r="494" spans="2:11">
      <c r="B494" s="119"/>
      <c r="C494" s="128"/>
      <c r="D494" s="128"/>
      <c r="E494" s="128"/>
      <c r="F494" s="128"/>
      <c r="G494" s="128"/>
      <c r="H494" s="128"/>
      <c r="I494" s="120"/>
      <c r="J494" s="120"/>
      <c r="K494" s="128"/>
    </row>
    <row r="495" spans="2:11">
      <c r="B495" s="119"/>
      <c r="C495" s="128"/>
      <c r="D495" s="128"/>
      <c r="E495" s="128"/>
      <c r="F495" s="128"/>
      <c r="G495" s="128"/>
      <c r="H495" s="128"/>
      <c r="I495" s="120"/>
      <c r="J495" s="120"/>
      <c r="K495" s="128"/>
    </row>
    <row r="496" spans="2:11">
      <c r="B496" s="119"/>
      <c r="C496" s="128"/>
      <c r="D496" s="128"/>
      <c r="E496" s="128"/>
      <c r="F496" s="128"/>
      <c r="G496" s="128"/>
      <c r="H496" s="128"/>
      <c r="I496" s="120"/>
      <c r="J496" s="120"/>
      <c r="K496" s="128"/>
    </row>
    <row r="497" spans="2:11">
      <c r="B497" s="119"/>
      <c r="C497" s="128"/>
      <c r="D497" s="128"/>
      <c r="E497" s="128"/>
      <c r="F497" s="128"/>
      <c r="G497" s="128"/>
      <c r="H497" s="128"/>
      <c r="I497" s="120"/>
      <c r="J497" s="120"/>
      <c r="K497" s="128"/>
    </row>
    <row r="498" spans="2:11">
      <c r="B498" s="119"/>
      <c r="C498" s="128"/>
      <c r="D498" s="128"/>
      <c r="E498" s="128"/>
      <c r="F498" s="128"/>
      <c r="G498" s="128"/>
      <c r="H498" s="128"/>
      <c r="I498" s="120"/>
      <c r="J498" s="120"/>
      <c r="K498" s="128"/>
    </row>
    <row r="499" spans="2:11">
      <c r="B499" s="119"/>
      <c r="C499" s="128"/>
      <c r="D499" s="128"/>
      <c r="E499" s="128"/>
      <c r="F499" s="128"/>
      <c r="G499" s="128"/>
      <c r="H499" s="128"/>
      <c r="I499" s="120"/>
      <c r="J499" s="120"/>
      <c r="K499" s="128"/>
    </row>
    <row r="500" spans="2:11">
      <c r="B500" s="119"/>
      <c r="C500" s="128"/>
      <c r="D500" s="128"/>
      <c r="E500" s="128"/>
      <c r="F500" s="128"/>
      <c r="G500" s="128"/>
      <c r="H500" s="128"/>
      <c r="I500" s="120"/>
      <c r="J500" s="120"/>
      <c r="K500" s="128"/>
    </row>
    <row r="501" spans="2:11">
      <c r="B501" s="119"/>
      <c r="C501" s="128"/>
      <c r="D501" s="128"/>
      <c r="E501" s="128"/>
      <c r="F501" s="128"/>
      <c r="G501" s="128"/>
      <c r="H501" s="128"/>
      <c r="I501" s="120"/>
      <c r="J501" s="120"/>
      <c r="K501" s="128"/>
    </row>
    <row r="502" spans="2:11">
      <c r="B502" s="119"/>
      <c r="C502" s="128"/>
      <c r="D502" s="128"/>
      <c r="E502" s="128"/>
      <c r="F502" s="128"/>
      <c r="G502" s="128"/>
      <c r="H502" s="128"/>
      <c r="I502" s="120"/>
      <c r="J502" s="120"/>
      <c r="K502" s="128"/>
    </row>
    <row r="503" spans="2:11">
      <c r="B503" s="119"/>
      <c r="C503" s="128"/>
      <c r="D503" s="128"/>
      <c r="E503" s="128"/>
      <c r="F503" s="128"/>
      <c r="G503" s="128"/>
      <c r="H503" s="128"/>
      <c r="I503" s="120"/>
      <c r="J503" s="120"/>
      <c r="K503" s="128"/>
    </row>
    <row r="504" spans="2:11">
      <c r="B504" s="119"/>
      <c r="C504" s="128"/>
      <c r="D504" s="128"/>
      <c r="E504" s="128"/>
      <c r="F504" s="128"/>
      <c r="G504" s="128"/>
      <c r="H504" s="128"/>
      <c r="I504" s="120"/>
      <c r="J504" s="120"/>
      <c r="K504" s="128"/>
    </row>
    <row r="505" spans="2:11">
      <c r="B505" s="119"/>
      <c r="C505" s="128"/>
      <c r="D505" s="128"/>
      <c r="E505" s="128"/>
      <c r="F505" s="128"/>
      <c r="G505" s="128"/>
      <c r="H505" s="128"/>
      <c r="I505" s="120"/>
      <c r="J505" s="120"/>
      <c r="K505" s="128"/>
    </row>
    <row r="506" spans="2:11">
      <c r="B506" s="119"/>
      <c r="C506" s="128"/>
      <c r="D506" s="128"/>
      <c r="E506" s="128"/>
      <c r="F506" s="128"/>
      <c r="G506" s="128"/>
      <c r="H506" s="128"/>
      <c r="I506" s="120"/>
      <c r="J506" s="120"/>
      <c r="K506" s="128"/>
    </row>
    <row r="507" spans="2:11">
      <c r="B507" s="119"/>
      <c r="C507" s="128"/>
      <c r="D507" s="128"/>
      <c r="E507" s="128"/>
      <c r="F507" s="128"/>
      <c r="G507" s="128"/>
      <c r="H507" s="128"/>
      <c r="I507" s="120"/>
      <c r="J507" s="120"/>
      <c r="K507" s="128"/>
    </row>
    <row r="508" spans="2:11">
      <c r="B508" s="119"/>
      <c r="C508" s="128"/>
      <c r="D508" s="128"/>
      <c r="E508" s="128"/>
      <c r="F508" s="128"/>
      <c r="G508" s="128"/>
      <c r="H508" s="128"/>
      <c r="I508" s="120"/>
      <c r="J508" s="120"/>
      <c r="K508" s="128"/>
    </row>
    <row r="509" spans="2:11">
      <c r="B509" s="119"/>
      <c r="C509" s="128"/>
      <c r="D509" s="128"/>
      <c r="E509" s="128"/>
      <c r="F509" s="128"/>
      <c r="G509" s="128"/>
      <c r="H509" s="128"/>
      <c r="I509" s="120"/>
      <c r="J509" s="120"/>
      <c r="K509" s="128"/>
    </row>
    <row r="510" spans="2:11">
      <c r="B510" s="119"/>
      <c r="C510" s="128"/>
      <c r="D510" s="128"/>
      <c r="E510" s="128"/>
      <c r="F510" s="128"/>
      <c r="G510" s="128"/>
      <c r="H510" s="128"/>
      <c r="I510" s="120"/>
      <c r="J510" s="120"/>
      <c r="K510" s="128"/>
    </row>
    <row r="511" spans="2:11">
      <c r="B511" s="119"/>
      <c r="C511" s="128"/>
      <c r="D511" s="128"/>
      <c r="E511" s="128"/>
      <c r="F511" s="128"/>
      <c r="G511" s="128"/>
      <c r="H511" s="128"/>
      <c r="I511" s="120"/>
      <c r="J511" s="120"/>
      <c r="K511" s="128"/>
    </row>
    <row r="512" spans="2:11">
      <c r="B512" s="119"/>
      <c r="C512" s="128"/>
      <c r="D512" s="128"/>
      <c r="E512" s="128"/>
      <c r="F512" s="128"/>
      <c r="G512" s="128"/>
      <c r="H512" s="128"/>
      <c r="I512" s="120"/>
      <c r="J512" s="120"/>
      <c r="K512" s="128"/>
    </row>
    <row r="513" spans="2:11">
      <c r="B513" s="119"/>
      <c r="C513" s="128"/>
      <c r="D513" s="128"/>
      <c r="E513" s="128"/>
      <c r="F513" s="128"/>
      <c r="G513" s="128"/>
      <c r="H513" s="128"/>
      <c r="I513" s="120"/>
      <c r="J513" s="120"/>
      <c r="K513" s="128"/>
    </row>
    <row r="514" spans="2:11">
      <c r="B514" s="119"/>
      <c r="C514" s="128"/>
      <c r="D514" s="128"/>
      <c r="E514" s="128"/>
      <c r="F514" s="128"/>
      <c r="G514" s="128"/>
      <c r="H514" s="128"/>
      <c r="I514" s="120"/>
      <c r="J514" s="120"/>
      <c r="K514" s="128"/>
    </row>
    <row r="515" spans="2:11">
      <c r="B515" s="119"/>
      <c r="C515" s="128"/>
      <c r="D515" s="128"/>
      <c r="E515" s="128"/>
      <c r="F515" s="128"/>
      <c r="G515" s="128"/>
      <c r="H515" s="128"/>
      <c r="I515" s="120"/>
      <c r="J515" s="120"/>
      <c r="K515" s="128"/>
    </row>
    <row r="516" spans="2:11">
      <c r="B516" s="119"/>
      <c r="C516" s="128"/>
      <c r="D516" s="128"/>
      <c r="E516" s="128"/>
      <c r="F516" s="128"/>
      <c r="G516" s="128"/>
      <c r="H516" s="128"/>
      <c r="I516" s="120"/>
      <c r="J516" s="120"/>
      <c r="K516" s="128"/>
    </row>
    <row r="517" spans="2:11">
      <c r="B517" s="119"/>
      <c r="C517" s="128"/>
      <c r="D517" s="128"/>
      <c r="E517" s="128"/>
      <c r="F517" s="128"/>
      <c r="G517" s="128"/>
      <c r="H517" s="128"/>
      <c r="I517" s="120"/>
      <c r="J517" s="120"/>
      <c r="K517" s="128"/>
    </row>
    <row r="518" spans="2:11">
      <c r="B518" s="119"/>
      <c r="C518" s="128"/>
      <c r="D518" s="128"/>
      <c r="E518" s="128"/>
      <c r="F518" s="128"/>
      <c r="G518" s="128"/>
      <c r="H518" s="128"/>
      <c r="I518" s="120"/>
      <c r="J518" s="120"/>
      <c r="K518" s="128"/>
    </row>
    <row r="519" spans="2:11">
      <c r="B519" s="119"/>
      <c r="C519" s="128"/>
      <c r="D519" s="128"/>
      <c r="E519" s="128"/>
      <c r="F519" s="128"/>
      <c r="G519" s="128"/>
      <c r="H519" s="128"/>
      <c r="I519" s="120"/>
      <c r="J519" s="120"/>
      <c r="K519" s="128"/>
    </row>
    <row r="520" spans="2:11">
      <c r="B520" s="119"/>
      <c r="C520" s="128"/>
      <c r="D520" s="128"/>
      <c r="E520" s="128"/>
      <c r="F520" s="128"/>
      <c r="G520" s="128"/>
      <c r="H520" s="128"/>
      <c r="I520" s="120"/>
      <c r="J520" s="120"/>
      <c r="K520" s="128"/>
    </row>
    <row r="521" spans="2:11">
      <c r="B521" s="119"/>
      <c r="C521" s="128"/>
      <c r="D521" s="128"/>
      <c r="E521" s="128"/>
      <c r="F521" s="128"/>
      <c r="G521" s="128"/>
      <c r="H521" s="128"/>
      <c r="I521" s="120"/>
      <c r="J521" s="120"/>
      <c r="K521" s="128"/>
    </row>
    <row r="522" spans="2:11">
      <c r="B522" s="119"/>
      <c r="C522" s="128"/>
      <c r="D522" s="128"/>
      <c r="E522" s="128"/>
      <c r="F522" s="128"/>
      <c r="G522" s="128"/>
      <c r="H522" s="128"/>
      <c r="I522" s="120"/>
      <c r="J522" s="120"/>
      <c r="K522" s="128"/>
    </row>
    <row r="523" spans="2:11">
      <c r="B523" s="119"/>
      <c r="C523" s="128"/>
      <c r="D523" s="128"/>
      <c r="E523" s="128"/>
      <c r="F523" s="128"/>
      <c r="G523" s="128"/>
      <c r="H523" s="128"/>
      <c r="I523" s="120"/>
      <c r="J523" s="120"/>
      <c r="K523" s="128"/>
    </row>
    <row r="524" spans="2:11">
      <c r="B524" s="119"/>
      <c r="C524" s="128"/>
      <c r="D524" s="128"/>
      <c r="E524" s="128"/>
      <c r="F524" s="128"/>
      <c r="G524" s="128"/>
      <c r="H524" s="128"/>
      <c r="I524" s="120"/>
      <c r="J524" s="120"/>
      <c r="K524" s="128"/>
    </row>
    <row r="525" spans="2:11">
      <c r="B525" s="119"/>
      <c r="C525" s="128"/>
      <c r="D525" s="128"/>
      <c r="E525" s="128"/>
      <c r="F525" s="128"/>
      <c r="G525" s="128"/>
      <c r="H525" s="128"/>
      <c r="I525" s="120"/>
      <c r="J525" s="120"/>
      <c r="K525" s="128"/>
    </row>
    <row r="526" spans="2:11">
      <c r="B526" s="119"/>
      <c r="C526" s="128"/>
      <c r="D526" s="128"/>
      <c r="E526" s="128"/>
      <c r="F526" s="128"/>
      <c r="G526" s="128"/>
      <c r="H526" s="128"/>
      <c r="I526" s="120"/>
      <c r="J526" s="120"/>
      <c r="K526" s="128"/>
    </row>
    <row r="527" spans="2:11">
      <c r="B527" s="119"/>
      <c r="C527" s="128"/>
      <c r="D527" s="128"/>
      <c r="E527" s="128"/>
      <c r="F527" s="128"/>
      <c r="G527" s="128"/>
      <c r="H527" s="128"/>
      <c r="I527" s="120"/>
      <c r="J527" s="120"/>
      <c r="K527" s="128"/>
    </row>
    <row r="528" spans="2:11">
      <c r="B528" s="119"/>
      <c r="C528" s="128"/>
      <c r="D528" s="128"/>
      <c r="E528" s="128"/>
      <c r="F528" s="128"/>
      <c r="G528" s="128"/>
      <c r="H528" s="128"/>
      <c r="I528" s="120"/>
      <c r="J528" s="120"/>
      <c r="K528" s="128"/>
    </row>
    <row r="529" spans="2:11">
      <c r="B529" s="119"/>
      <c r="C529" s="128"/>
      <c r="D529" s="128"/>
      <c r="E529" s="128"/>
      <c r="F529" s="128"/>
      <c r="G529" s="128"/>
      <c r="H529" s="128"/>
      <c r="I529" s="120"/>
      <c r="J529" s="120"/>
      <c r="K529" s="128"/>
    </row>
    <row r="530" spans="2:11">
      <c r="B530" s="119"/>
      <c r="C530" s="128"/>
      <c r="D530" s="128"/>
      <c r="E530" s="128"/>
      <c r="F530" s="128"/>
      <c r="G530" s="128"/>
      <c r="H530" s="128"/>
      <c r="I530" s="120"/>
      <c r="J530" s="120"/>
      <c r="K530" s="128"/>
    </row>
    <row r="531" spans="2:11">
      <c r="B531" s="119"/>
      <c r="C531" s="128"/>
      <c r="D531" s="128"/>
      <c r="E531" s="128"/>
      <c r="F531" s="128"/>
      <c r="G531" s="128"/>
      <c r="H531" s="128"/>
      <c r="I531" s="120"/>
      <c r="J531" s="120"/>
      <c r="K531" s="128"/>
    </row>
    <row r="532" spans="2:11">
      <c r="B532" s="119"/>
      <c r="C532" s="128"/>
      <c r="D532" s="128"/>
      <c r="E532" s="128"/>
      <c r="F532" s="128"/>
      <c r="G532" s="128"/>
      <c r="H532" s="128"/>
      <c r="I532" s="120"/>
      <c r="J532" s="120"/>
      <c r="K532" s="128"/>
    </row>
    <row r="533" spans="2:11">
      <c r="B533" s="119"/>
      <c r="C533" s="128"/>
      <c r="D533" s="128"/>
      <c r="E533" s="128"/>
      <c r="F533" s="128"/>
      <c r="G533" s="128"/>
      <c r="H533" s="128"/>
      <c r="I533" s="120"/>
      <c r="J533" s="120"/>
      <c r="K533" s="128"/>
    </row>
    <row r="534" spans="2:11">
      <c r="B534" s="119"/>
      <c r="C534" s="128"/>
      <c r="D534" s="128"/>
      <c r="E534" s="128"/>
      <c r="F534" s="128"/>
      <c r="G534" s="128"/>
      <c r="H534" s="128"/>
      <c r="I534" s="120"/>
      <c r="J534" s="120"/>
      <c r="K534" s="128"/>
    </row>
    <row r="535" spans="2:11">
      <c r="B535" s="119"/>
      <c r="C535" s="128"/>
      <c r="D535" s="128"/>
      <c r="E535" s="128"/>
      <c r="F535" s="128"/>
      <c r="G535" s="128"/>
      <c r="H535" s="128"/>
      <c r="I535" s="120"/>
      <c r="J535" s="120"/>
      <c r="K535" s="128"/>
    </row>
    <row r="536" spans="2:11">
      <c r="B536" s="119"/>
      <c r="C536" s="128"/>
      <c r="D536" s="128"/>
      <c r="E536" s="128"/>
      <c r="F536" s="128"/>
      <c r="G536" s="128"/>
      <c r="H536" s="128"/>
      <c r="I536" s="120"/>
      <c r="J536" s="120"/>
      <c r="K536" s="128"/>
    </row>
    <row r="537" spans="2:11">
      <c r="B537" s="119"/>
      <c r="C537" s="128"/>
      <c r="D537" s="128"/>
      <c r="E537" s="128"/>
      <c r="F537" s="128"/>
      <c r="G537" s="128"/>
      <c r="H537" s="128"/>
      <c r="I537" s="120"/>
      <c r="J537" s="120"/>
      <c r="K537" s="128"/>
    </row>
    <row r="538" spans="2:11">
      <c r="B538" s="119"/>
      <c r="C538" s="128"/>
      <c r="D538" s="128"/>
      <c r="E538" s="128"/>
      <c r="F538" s="128"/>
      <c r="G538" s="128"/>
      <c r="H538" s="128"/>
      <c r="I538" s="120"/>
      <c r="J538" s="120"/>
      <c r="K538" s="128"/>
    </row>
    <row r="539" spans="2:11">
      <c r="B539" s="119"/>
      <c r="C539" s="128"/>
      <c r="D539" s="128"/>
      <c r="E539" s="128"/>
      <c r="F539" s="128"/>
      <c r="G539" s="128"/>
      <c r="H539" s="128"/>
      <c r="I539" s="120"/>
      <c r="J539" s="120"/>
      <c r="K539" s="128"/>
    </row>
    <row r="540" spans="2:11">
      <c r="B540" s="119"/>
      <c r="C540" s="128"/>
      <c r="D540" s="128"/>
      <c r="E540" s="128"/>
      <c r="F540" s="128"/>
      <c r="G540" s="128"/>
      <c r="H540" s="128"/>
      <c r="I540" s="120"/>
      <c r="J540" s="120"/>
      <c r="K540" s="128"/>
    </row>
    <row r="541" spans="2:11">
      <c r="B541" s="119"/>
      <c r="C541" s="128"/>
      <c r="D541" s="128"/>
      <c r="E541" s="128"/>
      <c r="F541" s="128"/>
      <c r="G541" s="128"/>
      <c r="H541" s="128"/>
      <c r="I541" s="120"/>
      <c r="J541" s="120"/>
      <c r="K541" s="128"/>
    </row>
    <row r="542" spans="2:11">
      <c r="B542" s="119"/>
      <c r="C542" s="128"/>
      <c r="D542" s="128"/>
      <c r="E542" s="128"/>
      <c r="F542" s="128"/>
      <c r="G542" s="128"/>
      <c r="H542" s="128"/>
      <c r="I542" s="120"/>
      <c r="J542" s="120"/>
      <c r="K542" s="128"/>
    </row>
    <row r="543" spans="2:11">
      <c r="B543" s="119"/>
      <c r="C543" s="128"/>
      <c r="D543" s="128"/>
      <c r="E543" s="128"/>
      <c r="F543" s="128"/>
      <c r="G543" s="128"/>
      <c r="H543" s="128"/>
      <c r="I543" s="120"/>
      <c r="J543" s="120"/>
      <c r="K543" s="128"/>
    </row>
    <row r="544" spans="2:11">
      <c r="B544" s="119"/>
      <c r="C544" s="128"/>
      <c r="D544" s="128"/>
      <c r="E544" s="128"/>
      <c r="F544" s="128"/>
      <c r="G544" s="128"/>
      <c r="H544" s="128"/>
      <c r="I544" s="120"/>
      <c r="J544" s="120"/>
      <c r="K544" s="128"/>
    </row>
    <row r="545" spans="2:11">
      <c r="B545" s="119"/>
      <c r="C545" s="128"/>
      <c r="D545" s="128"/>
      <c r="E545" s="128"/>
      <c r="F545" s="128"/>
      <c r="G545" s="128"/>
      <c r="H545" s="128"/>
      <c r="I545" s="120"/>
      <c r="J545" s="120"/>
      <c r="K545" s="128"/>
    </row>
    <row r="546" spans="2:11">
      <c r="B546" s="119"/>
      <c r="C546" s="128"/>
      <c r="D546" s="128"/>
      <c r="E546" s="128"/>
      <c r="F546" s="128"/>
      <c r="G546" s="128"/>
      <c r="H546" s="128"/>
      <c r="I546" s="120"/>
      <c r="J546" s="120"/>
      <c r="K546" s="128"/>
    </row>
    <row r="547" spans="2:11">
      <c r="B547" s="119"/>
      <c r="C547" s="128"/>
      <c r="D547" s="128"/>
      <c r="E547" s="128"/>
      <c r="F547" s="128"/>
      <c r="G547" s="128"/>
      <c r="H547" s="128"/>
      <c r="I547" s="120"/>
      <c r="J547" s="120"/>
      <c r="K547" s="128"/>
    </row>
    <row r="548" spans="2:11">
      <c r="B548" s="119"/>
      <c r="C548" s="128"/>
      <c r="D548" s="128"/>
      <c r="E548" s="128"/>
      <c r="F548" s="128"/>
      <c r="G548" s="128"/>
      <c r="H548" s="128"/>
      <c r="I548" s="120"/>
      <c r="J548" s="120"/>
      <c r="K548" s="128"/>
    </row>
    <row r="549" spans="2:11">
      <c r="B549" s="119"/>
      <c r="C549" s="128"/>
      <c r="D549" s="128"/>
      <c r="E549" s="128"/>
      <c r="F549" s="128"/>
      <c r="G549" s="128"/>
      <c r="H549" s="128"/>
      <c r="I549" s="120"/>
      <c r="J549" s="120"/>
      <c r="K549" s="128"/>
    </row>
    <row r="550" spans="2:11">
      <c r="B550" s="119"/>
      <c r="C550" s="128"/>
      <c r="D550" s="128"/>
      <c r="E550" s="128"/>
      <c r="F550" s="128"/>
      <c r="G550" s="128"/>
      <c r="H550" s="128"/>
      <c r="I550" s="120"/>
      <c r="J550" s="120"/>
      <c r="K550" s="128"/>
    </row>
    <row r="551" spans="2:11">
      <c r="B551" s="119"/>
      <c r="C551" s="128"/>
      <c r="D551" s="128"/>
      <c r="E551" s="128"/>
      <c r="F551" s="128"/>
      <c r="G551" s="128"/>
      <c r="H551" s="128"/>
      <c r="I551" s="120"/>
      <c r="J551" s="120"/>
      <c r="K551" s="128"/>
    </row>
    <row r="552" spans="2:11">
      <c r="B552" s="119"/>
      <c r="C552" s="128"/>
      <c r="D552" s="128"/>
      <c r="E552" s="128"/>
      <c r="F552" s="128"/>
      <c r="G552" s="128"/>
      <c r="H552" s="128"/>
      <c r="I552" s="120"/>
      <c r="J552" s="120"/>
      <c r="K552" s="128"/>
    </row>
    <row r="553" spans="2:11">
      <c r="B553" s="119"/>
      <c r="C553" s="128"/>
      <c r="D553" s="128"/>
      <c r="E553" s="128"/>
      <c r="F553" s="128"/>
      <c r="G553" s="128"/>
      <c r="H553" s="128"/>
      <c r="I553" s="120"/>
      <c r="J553" s="120"/>
      <c r="K553" s="128"/>
    </row>
    <row r="554" spans="2:11">
      <c r="B554" s="119"/>
      <c r="C554" s="128"/>
      <c r="D554" s="128"/>
      <c r="E554" s="128"/>
      <c r="F554" s="128"/>
      <c r="G554" s="128"/>
      <c r="H554" s="128"/>
      <c r="I554" s="120"/>
      <c r="J554" s="120"/>
      <c r="K554" s="128"/>
    </row>
    <row r="555" spans="2:11">
      <c r="B555" s="119"/>
      <c r="C555" s="128"/>
      <c r="D555" s="128"/>
      <c r="E555" s="128"/>
      <c r="F555" s="128"/>
      <c r="G555" s="128"/>
      <c r="H555" s="128"/>
      <c r="I555" s="120"/>
      <c r="J555" s="120"/>
      <c r="K555" s="128"/>
    </row>
    <row r="556" spans="2:11">
      <c r="B556" s="119"/>
      <c r="C556" s="128"/>
      <c r="D556" s="128"/>
      <c r="E556" s="128"/>
      <c r="F556" s="128"/>
      <c r="G556" s="128"/>
      <c r="H556" s="128"/>
      <c r="I556" s="120"/>
      <c r="J556" s="120"/>
      <c r="K556" s="128"/>
    </row>
    <row r="557" spans="2:11">
      <c r="B557" s="119"/>
      <c r="C557" s="128"/>
      <c r="D557" s="128"/>
      <c r="E557" s="128"/>
      <c r="F557" s="128"/>
      <c r="G557" s="128"/>
      <c r="H557" s="128"/>
      <c r="I557" s="120"/>
      <c r="J557" s="120"/>
      <c r="K557" s="128"/>
    </row>
    <row r="558" spans="2:11">
      <c r="B558" s="119"/>
      <c r="C558" s="128"/>
      <c r="D558" s="128"/>
      <c r="E558" s="128"/>
      <c r="F558" s="128"/>
      <c r="G558" s="128"/>
      <c r="H558" s="128"/>
      <c r="I558" s="120"/>
      <c r="J558" s="120"/>
      <c r="K558" s="128"/>
    </row>
    <row r="559" spans="2:11">
      <c r="B559" s="119"/>
      <c r="C559" s="128"/>
      <c r="D559" s="128"/>
      <c r="E559" s="128"/>
      <c r="F559" s="128"/>
      <c r="G559" s="128"/>
      <c r="H559" s="128"/>
      <c r="I559" s="120"/>
      <c r="J559" s="120"/>
      <c r="K559" s="128"/>
    </row>
    <row r="560" spans="2:11">
      <c r="B560" s="119"/>
      <c r="C560" s="128"/>
      <c r="D560" s="128"/>
      <c r="E560" s="128"/>
      <c r="F560" s="128"/>
      <c r="G560" s="128"/>
      <c r="H560" s="128"/>
      <c r="I560" s="120"/>
      <c r="J560" s="120"/>
      <c r="K560" s="128"/>
    </row>
    <row r="561" spans="2:11">
      <c r="B561" s="119"/>
      <c r="C561" s="128"/>
      <c r="D561" s="128"/>
      <c r="E561" s="128"/>
      <c r="F561" s="128"/>
      <c r="G561" s="128"/>
      <c r="H561" s="128"/>
      <c r="I561" s="120"/>
      <c r="J561" s="120"/>
      <c r="K561" s="128"/>
    </row>
    <row r="562" spans="2:11">
      <c r="B562" s="119"/>
      <c r="C562" s="128"/>
      <c r="D562" s="128"/>
      <c r="E562" s="128"/>
      <c r="F562" s="128"/>
      <c r="G562" s="128"/>
      <c r="H562" s="128"/>
      <c r="I562" s="120"/>
      <c r="J562" s="120"/>
      <c r="K562" s="128"/>
    </row>
    <row r="563" spans="2:11">
      <c r="B563" s="119"/>
      <c r="C563" s="128"/>
      <c r="D563" s="128"/>
      <c r="E563" s="128"/>
      <c r="F563" s="128"/>
      <c r="G563" s="128"/>
      <c r="H563" s="128"/>
      <c r="I563" s="120"/>
      <c r="J563" s="120"/>
      <c r="K563" s="128"/>
    </row>
    <row r="564" spans="2:11">
      <c r="B564" s="119"/>
      <c r="C564" s="128"/>
      <c r="D564" s="128"/>
      <c r="E564" s="128"/>
      <c r="F564" s="128"/>
      <c r="G564" s="128"/>
      <c r="H564" s="128"/>
      <c r="I564" s="120"/>
      <c r="J564" s="120"/>
      <c r="K564" s="128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144</v>
      </c>
      <c r="C1" s="67" t="s" vm="1">
        <v>228</v>
      </c>
    </row>
    <row r="2" spans="2:35">
      <c r="B2" s="46" t="s">
        <v>143</v>
      </c>
      <c r="C2" s="67" t="s">
        <v>229</v>
      </c>
    </row>
    <row r="3" spans="2:35">
      <c r="B3" s="46" t="s">
        <v>145</v>
      </c>
      <c r="C3" s="67" t="s">
        <v>230</v>
      </c>
      <c r="E3" s="2"/>
    </row>
    <row r="4" spans="2:35">
      <c r="B4" s="46" t="s">
        <v>146</v>
      </c>
      <c r="C4" s="67">
        <v>12145</v>
      </c>
    </row>
    <row r="6" spans="2:35" ht="26.25" customHeight="1">
      <c r="B6" s="150" t="s">
        <v>172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2"/>
    </row>
    <row r="7" spans="2:35" ht="26.25" customHeight="1">
      <c r="B7" s="150" t="s">
        <v>96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</row>
    <row r="8" spans="2:35" s="3" customFormat="1" ht="47.25">
      <c r="B8" s="21" t="s">
        <v>115</v>
      </c>
      <c r="C8" s="29" t="s">
        <v>45</v>
      </c>
      <c r="D8" s="12" t="s">
        <v>51</v>
      </c>
      <c r="E8" s="29" t="s">
        <v>14</v>
      </c>
      <c r="F8" s="29" t="s">
        <v>66</v>
      </c>
      <c r="G8" s="29" t="s">
        <v>103</v>
      </c>
      <c r="H8" s="29" t="s">
        <v>17</v>
      </c>
      <c r="I8" s="29" t="s">
        <v>102</v>
      </c>
      <c r="J8" s="29" t="s">
        <v>16</v>
      </c>
      <c r="K8" s="29" t="s">
        <v>18</v>
      </c>
      <c r="L8" s="29" t="s">
        <v>204</v>
      </c>
      <c r="M8" s="29" t="s">
        <v>203</v>
      </c>
      <c r="N8" s="29" t="s">
        <v>61</v>
      </c>
      <c r="O8" s="29" t="s">
        <v>58</v>
      </c>
      <c r="P8" s="29" t="s">
        <v>147</v>
      </c>
      <c r="Q8" s="30" t="s">
        <v>149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211</v>
      </c>
      <c r="M9" s="31"/>
      <c r="N9" s="31" t="s">
        <v>207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112</v>
      </c>
    </row>
    <row r="11" spans="2:35" s="4" customFormat="1" ht="18" customHeight="1">
      <c r="B11" s="123" t="s">
        <v>3042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124">
        <v>0</v>
      </c>
      <c r="O11" s="89"/>
      <c r="P11" s="125">
        <v>0</v>
      </c>
      <c r="Q11" s="125">
        <v>0</v>
      </c>
      <c r="AI11" s="1"/>
    </row>
    <row r="12" spans="2:35" ht="21.75" customHeight="1">
      <c r="B12" s="126" t="s">
        <v>219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</row>
    <row r="13" spans="2:35">
      <c r="B13" s="126" t="s">
        <v>111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</row>
    <row r="14" spans="2:35">
      <c r="B14" s="126" t="s">
        <v>202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2:35">
      <c r="B15" s="126" t="s">
        <v>210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2:35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</row>
    <row r="17" spans="2:17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</row>
    <row r="18" spans="2:17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</row>
    <row r="19" spans="2:17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</row>
    <row r="20" spans="2:17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</row>
    <row r="21" spans="2:17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2:17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2:17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2:17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</row>
    <row r="25" spans="2:17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</row>
    <row r="26" spans="2:17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</row>
    <row r="27" spans="2:17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</row>
    <row r="28" spans="2:17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</row>
    <row r="29" spans="2:17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</row>
    <row r="30" spans="2:17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</row>
    <row r="31" spans="2:17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</row>
    <row r="32" spans="2:17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</row>
    <row r="33" spans="2:17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</row>
    <row r="34" spans="2:17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</row>
    <row r="35" spans="2:17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</row>
    <row r="36" spans="2:17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</row>
    <row r="37" spans="2:17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</row>
    <row r="38" spans="2:17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</row>
    <row r="39" spans="2:17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</row>
    <row r="40" spans="2:17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</row>
    <row r="41" spans="2:17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</row>
    <row r="42" spans="2:17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</row>
    <row r="43" spans="2:17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</row>
    <row r="44" spans="2:17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</row>
    <row r="45" spans="2:17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</row>
    <row r="46" spans="2:17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</row>
    <row r="47" spans="2:17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</row>
    <row r="48" spans="2:17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</row>
    <row r="49" spans="2:17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</row>
    <row r="50" spans="2:17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</row>
    <row r="51" spans="2:17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</row>
    <row r="52" spans="2:17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</row>
    <row r="53" spans="2:17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</row>
    <row r="54" spans="2:17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</row>
    <row r="55" spans="2:17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</row>
    <row r="56" spans="2:17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</row>
    <row r="57" spans="2:17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</row>
    <row r="58" spans="2:17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</row>
    <row r="59" spans="2:17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</row>
    <row r="60" spans="2:17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</row>
    <row r="61" spans="2:17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</row>
    <row r="62" spans="2:17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</row>
    <row r="63" spans="2:17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</row>
    <row r="64" spans="2:17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</row>
    <row r="65" spans="2:17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</row>
    <row r="66" spans="2:17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</row>
    <row r="67" spans="2:17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</row>
    <row r="68" spans="2:17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</row>
    <row r="69" spans="2:17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</row>
    <row r="70" spans="2:17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</row>
    <row r="71" spans="2:17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</row>
    <row r="72" spans="2:17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</row>
    <row r="73" spans="2:17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</row>
    <row r="74" spans="2:17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</row>
    <row r="75" spans="2:17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</row>
    <row r="76" spans="2:17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</row>
    <row r="77" spans="2:17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</row>
    <row r="78" spans="2:17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</row>
    <row r="79" spans="2:17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</row>
    <row r="80" spans="2:17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</row>
    <row r="81" spans="2:17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</row>
    <row r="82" spans="2:17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</row>
    <row r="83" spans="2:17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</row>
    <row r="84" spans="2:17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</row>
    <row r="85" spans="2:17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</row>
    <row r="86" spans="2:17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</row>
    <row r="87" spans="2:17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</row>
    <row r="88" spans="2:17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</row>
    <row r="89" spans="2:17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</row>
    <row r="90" spans="2:17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</row>
    <row r="91" spans="2:17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</row>
    <row r="92" spans="2:17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</row>
    <row r="93" spans="2:17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</row>
    <row r="94" spans="2:17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</row>
    <row r="95" spans="2:17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</row>
    <row r="96" spans="2:17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</row>
    <row r="97" spans="2:17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</row>
    <row r="98" spans="2:17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</row>
    <row r="99" spans="2:17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</row>
    <row r="100" spans="2:17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</row>
    <row r="101" spans="2:17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</row>
    <row r="102" spans="2:17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</row>
    <row r="103" spans="2:17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</row>
    <row r="104" spans="2:17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</row>
    <row r="105" spans="2:17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</row>
    <row r="106" spans="2:17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</row>
    <row r="107" spans="2:17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</row>
    <row r="108" spans="2:17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</row>
    <row r="109" spans="2:17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</row>
    <row r="110" spans="2:17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</row>
    <row r="111" spans="2:17">
      <c r="B111" s="119"/>
      <c r="C111" s="119"/>
      <c r="D111" s="119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</row>
    <row r="112" spans="2:17">
      <c r="B112" s="119"/>
      <c r="C112" s="119"/>
      <c r="D112" s="119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</row>
    <row r="113" spans="2:17">
      <c r="B113" s="119"/>
      <c r="C113" s="119"/>
      <c r="D113" s="119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</row>
    <row r="114" spans="2:17">
      <c r="B114" s="119"/>
      <c r="C114" s="119"/>
      <c r="D114" s="119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</row>
    <row r="115" spans="2:17">
      <c r="B115" s="119"/>
      <c r="C115" s="119"/>
      <c r="D115" s="119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</row>
    <row r="116" spans="2:17">
      <c r="B116" s="119"/>
      <c r="C116" s="119"/>
      <c r="D116" s="119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</row>
    <row r="117" spans="2:17">
      <c r="B117" s="119"/>
      <c r="C117" s="119"/>
      <c r="D117" s="119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</row>
    <row r="118" spans="2:17">
      <c r="B118" s="119"/>
      <c r="C118" s="119"/>
      <c r="D118" s="119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</row>
    <row r="119" spans="2:17">
      <c r="B119" s="119"/>
      <c r="C119" s="119"/>
      <c r="D119" s="119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</row>
    <row r="120" spans="2:17">
      <c r="B120" s="119"/>
      <c r="C120" s="119"/>
      <c r="D120" s="119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</row>
    <row r="121" spans="2:17">
      <c r="B121" s="119"/>
      <c r="C121" s="119"/>
      <c r="D121" s="119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</row>
    <row r="122" spans="2:17">
      <c r="B122" s="119"/>
      <c r="C122" s="119"/>
      <c r="D122" s="119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</row>
    <row r="123" spans="2:17">
      <c r="B123" s="119"/>
      <c r="C123" s="119"/>
      <c r="D123" s="119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</row>
    <row r="124" spans="2:17">
      <c r="B124" s="119"/>
      <c r="C124" s="119"/>
      <c r="D124" s="119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</row>
    <row r="125" spans="2:17">
      <c r="B125" s="119"/>
      <c r="C125" s="119"/>
      <c r="D125" s="119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</row>
    <row r="126" spans="2:17">
      <c r="B126" s="119"/>
      <c r="C126" s="119"/>
      <c r="D126" s="119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</row>
    <row r="127" spans="2:17">
      <c r="B127" s="119"/>
      <c r="C127" s="119"/>
      <c r="D127" s="119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</row>
    <row r="128" spans="2:17">
      <c r="B128" s="119"/>
      <c r="C128" s="119"/>
      <c r="D128" s="119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</row>
    <row r="129" spans="2:17">
      <c r="B129" s="119"/>
      <c r="C129" s="119"/>
      <c r="D129" s="119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</row>
    <row r="130" spans="2:17">
      <c r="B130" s="119"/>
      <c r="C130" s="119"/>
      <c r="D130" s="119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</row>
    <row r="131" spans="2:17">
      <c r="B131" s="119"/>
      <c r="C131" s="119"/>
      <c r="D131" s="119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</row>
    <row r="132" spans="2:17">
      <c r="B132" s="119"/>
      <c r="C132" s="119"/>
      <c r="D132" s="119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</row>
    <row r="133" spans="2:17">
      <c r="B133" s="119"/>
      <c r="C133" s="119"/>
      <c r="D133" s="119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</row>
    <row r="134" spans="2:17">
      <c r="B134" s="119"/>
      <c r="C134" s="119"/>
      <c r="D134" s="119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</row>
    <row r="135" spans="2:17">
      <c r="B135" s="119"/>
      <c r="C135" s="119"/>
      <c r="D135" s="119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</row>
    <row r="136" spans="2:17">
      <c r="B136" s="119"/>
      <c r="C136" s="119"/>
      <c r="D136" s="119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</row>
    <row r="137" spans="2:17">
      <c r="B137" s="119"/>
      <c r="C137" s="119"/>
      <c r="D137" s="119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</row>
    <row r="138" spans="2:17">
      <c r="B138" s="119"/>
      <c r="C138" s="119"/>
      <c r="D138" s="119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</row>
    <row r="139" spans="2:17">
      <c r="B139" s="119"/>
      <c r="C139" s="119"/>
      <c r="D139" s="119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</row>
    <row r="140" spans="2:17">
      <c r="B140" s="119"/>
      <c r="C140" s="119"/>
      <c r="D140" s="119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</row>
    <row r="141" spans="2:17">
      <c r="B141" s="119"/>
      <c r="C141" s="119"/>
      <c r="D141" s="119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</row>
    <row r="142" spans="2:17">
      <c r="B142" s="119"/>
      <c r="C142" s="119"/>
      <c r="D142" s="119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</row>
    <row r="143" spans="2:17">
      <c r="B143" s="119"/>
      <c r="C143" s="119"/>
      <c r="D143" s="119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</row>
    <row r="144" spans="2:17">
      <c r="B144" s="119"/>
      <c r="C144" s="119"/>
      <c r="D144" s="119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</row>
    <row r="145" spans="2:17">
      <c r="B145" s="119"/>
      <c r="C145" s="119"/>
      <c r="D145" s="119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</row>
    <row r="146" spans="2:17">
      <c r="B146" s="119"/>
      <c r="C146" s="119"/>
      <c r="D146" s="119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</row>
    <row r="147" spans="2:17">
      <c r="B147" s="119"/>
      <c r="C147" s="119"/>
      <c r="D147" s="119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</row>
    <row r="148" spans="2:17">
      <c r="B148" s="119"/>
      <c r="C148" s="119"/>
      <c r="D148" s="119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</row>
    <row r="149" spans="2:17">
      <c r="B149" s="119"/>
      <c r="C149" s="119"/>
      <c r="D149" s="119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</row>
    <row r="150" spans="2:17">
      <c r="B150" s="119"/>
      <c r="C150" s="119"/>
      <c r="D150" s="119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</row>
    <row r="151" spans="2:17">
      <c r="B151" s="119"/>
      <c r="C151" s="119"/>
      <c r="D151" s="119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</row>
    <row r="152" spans="2:17">
      <c r="B152" s="119"/>
      <c r="C152" s="119"/>
      <c r="D152" s="119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</row>
    <row r="153" spans="2:17">
      <c r="B153" s="119"/>
      <c r="C153" s="119"/>
      <c r="D153" s="119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</row>
    <row r="154" spans="2:17">
      <c r="B154" s="119"/>
      <c r="C154" s="119"/>
      <c r="D154" s="119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</row>
    <row r="155" spans="2:17">
      <c r="B155" s="119"/>
      <c r="C155" s="119"/>
      <c r="D155" s="119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</row>
    <row r="156" spans="2:17">
      <c r="B156" s="119"/>
      <c r="C156" s="119"/>
      <c r="D156" s="119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</row>
    <row r="157" spans="2:17">
      <c r="B157" s="119"/>
      <c r="C157" s="119"/>
      <c r="D157" s="119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</row>
    <row r="158" spans="2:17">
      <c r="B158" s="119"/>
      <c r="C158" s="119"/>
      <c r="D158" s="119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</row>
    <row r="159" spans="2:17">
      <c r="B159" s="119"/>
      <c r="C159" s="119"/>
      <c r="D159" s="119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</row>
    <row r="160" spans="2:17">
      <c r="B160" s="119"/>
      <c r="C160" s="119"/>
      <c r="D160" s="119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</row>
    <row r="161" spans="2:17">
      <c r="B161" s="119"/>
      <c r="C161" s="119"/>
      <c r="D161" s="119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</row>
    <row r="162" spans="2:17">
      <c r="B162" s="119"/>
      <c r="C162" s="119"/>
      <c r="D162" s="119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</row>
    <row r="163" spans="2:17">
      <c r="B163" s="119"/>
      <c r="C163" s="119"/>
      <c r="D163" s="119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</row>
    <row r="164" spans="2:17">
      <c r="B164" s="119"/>
      <c r="C164" s="119"/>
      <c r="D164" s="119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</row>
    <row r="165" spans="2:17">
      <c r="B165" s="119"/>
      <c r="C165" s="119"/>
      <c r="D165" s="119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</row>
    <row r="166" spans="2:17">
      <c r="B166" s="119"/>
      <c r="C166" s="119"/>
      <c r="D166" s="119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</row>
    <row r="167" spans="2:17">
      <c r="B167" s="119"/>
      <c r="C167" s="119"/>
      <c r="D167" s="119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</row>
    <row r="168" spans="2:17">
      <c r="B168" s="119"/>
      <c r="C168" s="119"/>
      <c r="D168" s="119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</row>
    <row r="169" spans="2:17">
      <c r="B169" s="119"/>
      <c r="C169" s="119"/>
      <c r="D169" s="119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</row>
    <row r="170" spans="2:17">
      <c r="B170" s="119"/>
      <c r="C170" s="119"/>
      <c r="D170" s="119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</row>
    <row r="171" spans="2:17">
      <c r="B171" s="119"/>
      <c r="C171" s="119"/>
      <c r="D171" s="119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</row>
    <row r="172" spans="2:17">
      <c r="B172" s="119"/>
      <c r="C172" s="119"/>
      <c r="D172" s="119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</row>
    <row r="173" spans="2:17">
      <c r="B173" s="119"/>
      <c r="C173" s="119"/>
      <c r="D173" s="119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</row>
    <row r="174" spans="2:17">
      <c r="B174" s="119"/>
      <c r="C174" s="119"/>
      <c r="D174" s="119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</row>
    <row r="175" spans="2:17">
      <c r="B175" s="119"/>
      <c r="C175" s="119"/>
      <c r="D175" s="119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</row>
    <row r="176" spans="2:17">
      <c r="B176" s="119"/>
      <c r="C176" s="119"/>
      <c r="D176" s="119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</row>
  </sheetData>
  <sheetProtection sheet="1" objects="1" scenarios="1"/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P452"/>
  <sheetViews>
    <sheetView rightToLeft="1" zoomScale="85" zoomScaleNormal="85" workbookViewId="0"/>
  </sheetViews>
  <sheetFormatPr defaultColWidth="9.140625" defaultRowHeight="18"/>
  <cols>
    <col min="1" max="1" width="3" style="1" customWidth="1"/>
    <col min="2" max="2" width="32" style="2" bestFit="1" customWidth="1"/>
    <col min="3" max="3" width="37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5.42578125" style="1" bestFit="1" customWidth="1"/>
    <col min="12" max="12" width="8.140625" style="1" bestFit="1" customWidth="1"/>
    <col min="13" max="13" width="13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144</v>
      </c>
      <c r="C1" s="67" t="s" vm="1">
        <v>228</v>
      </c>
    </row>
    <row r="2" spans="2:16">
      <c r="B2" s="46" t="s">
        <v>143</v>
      </c>
      <c r="C2" s="67" t="s">
        <v>229</v>
      </c>
    </row>
    <row r="3" spans="2:16">
      <c r="B3" s="46" t="s">
        <v>145</v>
      </c>
      <c r="C3" s="67" t="s">
        <v>230</v>
      </c>
    </row>
    <row r="4" spans="2:16">
      <c r="B4" s="46" t="s">
        <v>146</v>
      </c>
      <c r="C4" s="67">
        <v>12145</v>
      </c>
    </row>
    <row r="6" spans="2:16" ht="26.25" customHeight="1">
      <c r="B6" s="150" t="s">
        <v>173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2"/>
    </row>
    <row r="7" spans="2:16" ht="26.25" customHeight="1">
      <c r="B7" s="150" t="s">
        <v>88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2"/>
    </row>
    <row r="8" spans="2:16" s="3" customFormat="1" ht="78.75">
      <c r="B8" s="21" t="s">
        <v>115</v>
      </c>
      <c r="C8" s="29" t="s">
        <v>45</v>
      </c>
      <c r="D8" s="29" t="s">
        <v>14</v>
      </c>
      <c r="E8" s="29" t="s">
        <v>66</v>
      </c>
      <c r="F8" s="29" t="s">
        <v>103</v>
      </c>
      <c r="G8" s="29" t="s">
        <v>17</v>
      </c>
      <c r="H8" s="29" t="s">
        <v>102</v>
      </c>
      <c r="I8" s="29" t="s">
        <v>16</v>
      </c>
      <c r="J8" s="29" t="s">
        <v>18</v>
      </c>
      <c r="K8" s="29" t="s">
        <v>204</v>
      </c>
      <c r="L8" s="29" t="s">
        <v>203</v>
      </c>
      <c r="M8" s="29" t="s">
        <v>110</v>
      </c>
      <c r="N8" s="29" t="s">
        <v>58</v>
      </c>
      <c r="O8" s="29" t="s">
        <v>147</v>
      </c>
      <c r="P8" s="30" t="s">
        <v>149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211</v>
      </c>
      <c r="L9" s="31"/>
      <c r="M9" s="31" t="s">
        <v>207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8" t="s">
        <v>26</v>
      </c>
      <c r="C11" s="69"/>
      <c r="D11" s="69"/>
      <c r="E11" s="69"/>
      <c r="F11" s="69"/>
      <c r="G11" s="77">
        <v>8.7647691656477544</v>
      </c>
      <c r="H11" s="69"/>
      <c r="I11" s="69"/>
      <c r="J11" s="91">
        <v>4.8612403458665944E-2</v>
      </c>
      <c r="K11" s="77"/>
      <c r="L11" s="79"/>
      <c r="M11" s="77">
        <v>3596075.440359999</v>
      </c>
      <c r="N11" s="69"/>
      <c r="O11" s="78">
        <f>IFERROR(M11/$M$11,0)</f>
        <v>1</v>
      </c>
      <c r="P11" s="78">
        <f>M11/'סכום נכסי הקרן'!$C$42</f>
        <v>0.5949486521023738</v>
      </c>
    </row>
    <row r="12" spans="2:16" ht="21.75" customHeight="1">
      <c r="B12" s="70" t="s">
        <v>197</v>
      </c>
      <c r="C12" s="71"/>
      <c r="D12" s="71"/>
      <c r="E12" s="71"/>
      <c r="F12" s="71"/>
      <c r="G12" s="80">
        <v>8.7647691656477544</v>
      </c>
      <c r="H12" s="71"/>
      <c r="I12" s="71"/>
      <c r="J12" s="92">
        <v>4.8612403458665944E-2</v>
      </c>
      <c r="K12" s="80"/>
      <c r="L12" s="82"/>
      <c r="M12" s="80">
        <v>3596075.440359999</v>
      </c>
      <c r="N12" s="71"/>
      <c r="O12" s="81">
        <f t="shared" ref="O12:O63" si="0">IFERROR(M12/$M$11,0)</f>
        <v>1</v>
      </c>
      <c r="P12" s="81">
        <f>M12/'סכום נכסי הקרן'!$C$42</f>
        <v>0.5949486521023738</v>
      </c>
    </row>
    <row r="13" spans="2:16">
      <c r="B13" s="90" t="s">
        <v>67</v>
      </c>
      <c r="C13" s="71"/>
      <c r="D13" s="71"/>
      <c r="E13" s="71"/>
      <c r="F13" s="71"/>
      <c r="G13" s="80">
        <v>8.7647691656477544</v>
      </c>
      <c r="H13" s="71"/>
      <c r="I13" s="71"/>
      <c r="J13" s="92">
        <v>4.8612403458665944E-2</v>
      </c>
      <c r="K13" s="80"/>
      <c r="L13" s="82"/>
      <c r="M13" s="80">
        <v>3596075.440359999</v>
      </c>
      <c r="N13" s="71"/>
      <c r="O13" s="81">
        <f t="shared" si="0"/>
        <v>1</v>
      </c>
      <c r="P13" s="81">
        <f>M13/'סכום נכסי הקרן'!$C$42</f>
        <v>0.5949486521023738</v>
      </c>
    </row>
    <row r="14" spans="2:16">
      <c r="B14" s="76" t="s">
        <v>1717</v>
      </c>
      <c r="C14" s="73">
        <v>8805</v>
      </c>
      <c r="D14" s="73" t="s">
        <v>233</v>
      </c>
      <c r="E14" s="73"/>
      <c r="F14" s="95">
        <v>41487</v>
      </c>
      <c r="G14" s="83">
        <v>4.87</v>
      </c>
      <c r="H14" s="86" t="s">
        <v>131</v>
      </c>
      <c r="I14" s="87">
        <v>4.8000000000000001E-2</v>
      </c>
      <c r="J14" s="87">
        <v>4.8600000000000004E-2</v>
      </c>
      <c r="K14" s="83">
        <v>5013000</v>
      </c>
      <c r="L14" s="85">
        <v>110.25521999999999</v>
      </c>
      <c r="M14" s="83">
        <v>5527.0941800000001</v>
      </c>
      <c r="N14" s="73"/>
      <c r="O14" s="84">
        <f t="shared" si="0"/>
        <v>1.5369794854600406E-3</v>
      </c>
      <c r="P14" s="84">
        <f>M14/'סכום נכסי הקרן'!$C$42</f>
        <v>9.1442387318345115E-4</v>
      </c>
    </row>
    <row r="15" spans="2:16">
      <c r="B15" s="76" t="s">
        <v>1718</v>
      </c>
      <c r="C15" s="73">
        <v>3275000</v>
      </c>
      <c r="D15" s="73" t="s">
        <v>233</v>
      </c>
      <c r="E15" s="73"/>
      <c r="F15" s="95">
        <v>41579</v>
      </c>
      <c r="G15" s="83">
        <v>5.12</v>
      </c>
      <c r="H15" s="86" t="s">
        <v>131</v>
      </c>
      <c r="I15" s="87">
        <v>4.8000000000000001E-2</v>
      </c>
      <c r="J15" s="87">
        <v>4.8500000000000008E-2</v>
      </c>
      <c r="K15" s="83">
        <v>1217000</v>
      </c>
      <c r="L15" s="85">
        <v>108.422915</v>
      </c>
      <c r="M15" s="83">
        <v>1319.5068799999999</v>
      </c>
      <c r="N15" s="73"/>
      <c r="O15" s="84">
        <f t="shared" si="0"/>
        <v>3.6692969930238883E-4</v>
      </c>
      <c r="P15" s="84">
        <f>M15/'סכום נכסי הקרן'!$C$42</f>
        <v>2.1830433001628554E-4</v>
      </c>
    </row>
    <row r="16" spans="2:16">
      <c r="B16" s="76" t="s">
        <v>1719</v>
      </c>
      <c r="C16" s="73">
        <v>3322000</v>
      </c>
      <c r="D16" s="73" t="s">
        <v>233</v>
      </c>
      <c r="E16" s="73"/>
      <c r="F16" s="95">
        <v>41609</v>
      </c>
      <c r="G16" s="83">
        <v>5.2100000000000009</v>
      </c>
      <c r="H16" s="86" t="s">
        <v>131</v>
      </c>
      <c r="I16" s="87">
        <v>4.8000000000000001E-2</v>
      </c>
      <c r="J16" s="87">
        <v>4.8600000000000004E-2</v>
      </c>
      <c r="K16" s="83">
        <v>1269000</v>
      </c>
      <c r="L16" s="85">
        <v>107.679134</v>
      </c>
      <c r="M16" s="83">
        <v>1366.44821</v>
      </c>
      <c r="N16" s="73"/>
      <c r="O16" s="84">
        <f t="shared" si="0"/>
        <v>3.7998318796760461E-4</v>
      </c>
      <c r="P16" s="84">
        <f>M16/'סכום נכסי הקרן'!$C$42</f>
        <v>2.2607048550288931E-4</v>
      </c>
    </row>
    <row r="17" spans="2:16">
      <c r="B17" s="76" t="s">
        <v>1720</v>
      </c>
      <c r="C17" s="73">
        <v>98811000</v>
      </c>
      <c r="D17" s="73" t="s">
        <v>233</v>
      </c>
      <c r="E17" s="73"/>
      <c r="F17" s="95">
        <v>41672</v>
      </c>
      <c r="G17" s="83">
        <v>5.25</v>
      </c>
      <c r="H17" s="86" t="s">
        <v>131</v>
      </c>
      <c r="I17" s="87">
        <v>4.8000000000000001E-2</v>
      </c>
      <c r="J17" s="87">
        <v>4.8400000000000006E-2</v>
      </c>
      <c r="K17" s="83">
        <v>129000</v>
      </c>
      <c r="L17" s="85">
        <v>109.79552700000001</v>
      </c>
      <c r="M17" s="83">
        <v>141.63623000000001</v>
      </c>
      <c r="N17" s="73"/>
      <c r="O17" s="84">
        <f t="shared" si="0"/>
        <v>3.93863344495968E-5</v>
      </c>
      <c r="P17" s="84">
        <f>M17/'סכום נכסי הקרן'!$C$42</f>
        <v>2.3432846592040905E-5</v>
      </c>
    </row>
    <row r="18" spans="2:16">
      <c r="B18" s="76" t="s">
        <v>1721</v>
      </c>
      <c r="C18" s="73">
        <v>98813000</v>
      </c>
      <c r="D18" s="73" t="s">
        <v>233</v>
      </c>
      <c r="E18" s="73"/>
      <c r="F18" s="95">
        <v>41730</v>
      </c>
      <c r="G18" s="83">
        <v>5.41</v>
      </c>
      <c r="H18" s="86" t="s">
        <v>131</v>
      </c>
      <c r="I18" s="87">
        <v>4.8000000000000001E-2</v>
      </c>
      <c r="J18" s="87">
        <v>4.8599999999999997E-2</v>
      </c>
      <c r="K18" s="83">
        <v>1468000</v>
      </c>
      <c r="L18" s="85">
        <v>109.70993300000001</v>
      </c>
      <c r="M18" s="83">
        <v>1610.5418200000001</v>
      </c>
      <c r="N18" s="73"/>
      <c r="O18" s="84">
        <f t="shared" si="0"/>
        <v>4.4786096585303304E-4</v>
      </c>
      <c r="P18" s="84">
        <f>M18/'סכום נכסי הקרן'!$C$42</f>
        <v>2.6645427796352926E-4</v>
      </c>
    </row>
    <row r="19" spans="2:16">
      <c r="B19" s="76" t="s">
        <v>1722</v>
      </c>
      <c r="C19" s="73">
        <v>98816000</v>
      </c>
      <c r="D19" s="73" t="s">
        <v>233</v>
      </c>
      <c r="E19" s="73"/>
      <c r="F19" s="95">
        <v>41821</v>
      </c>
      <c r="G19" s="83">
        <v>5.53</v>
      </c>
      <c r="H19" s="86" t="s">
        <v>131</v>
      </c>
      <c r="I19" s="87">
        <v>4.8000000000000001E-2</v>
      </c>
      <c r="J19" s="87">
        <v>4.8600000000000004E-2</v>
      </c>
      <c r="K19" s="83">
        <v>1161000</v>
      </c>
      <c r="L19" s="85">
        <v>110.474242</v>
      </c>
      <c r="M19" s="83">
        <v>1282.6059499999999</v>
      </c>
      <c r="N19" s="73"/>
      <c r="O19" s="84">
        <f t="shared" si="0"/>
        <v>3.5666825439891207E-4</v>
      </c>
      <c r="P19" s="84">
        <f>M19/'סכום נכסי הקרן'!$C$42</f>
        <v>2.1219929720233928E-4</v>
      </c>
    </row>
    <row r="20" spans="2:16">
      <c r="B20" s="76" t="s">
        <v>1723</v>
      </c>
      <c r="C20" s="73">
        <v>98817000</v>
      </c>
      <c r="D20" s="73" t="s">
        <v>233</v>
      </c>
      <c r="E20" s="73"/>
      <c r="F20" s="95">
        <v>41852</v>
      </c>
      <c r="G20" s="83">
        <v>5.62</v>
      </c>
      <c r="H20" s="86" t="s">
        <v>131</v>
      </c>
      <c r="I20" s="87">
        <v>4.8000000000000001E-2</v>
      </c>
      <c r="J20" s="87">
        <v>4.8600000000000004E-2</v>
      </c>
      <c r="K20" s="83">
        <v>1270000</v>
      </c>
      <c r="L20" s="85">
        <v>109.71563</v>
      </c>
      <c r="M20" s="83">
        <v>1393.3885</v>
      </c>
      <c r="N20" s="73"/>
      <c r="O20" s="84">
        <f t="shared" si="0"/>
        <v>3.8747476884425693E-4</v>
      </c>
      <c r="P20" s="84">
        <f>M20/'סכום נכסי הקרן'!$C$42</f>
        <v>2.3052759144756951E-4</v>
      </c>
    </row>
    <row r="21" spans="2:16">
      <c r="B21" s="76" t="s">
        <v>1724</v>
      </c>
      <c r="C21" s="73">
        <v>98818000</v>
      </c>
      <c r="D21" s="73" t="s">
        <v>233</v>
      </c>
      <c r="E21" s="73"/>
      <c r="F21" s="95">
        <v>41883</v>
      </c>
      <c r="G21" s="83">
        <v>5.6999999999999993</v>
      </c>
      <c r="H21" s="86" t="s">
        <v>131</v>
      </c>
      <c r="I21" s="87">
        <v>4.8000000000000001E-2</v>
      </c>
      <c r="J21" s="87">
        <v>4.8599999999999997E-2</v>
      </c>
      <c r="K21" s="83">
        <v>1180000</v>
      </c>
      <c r="L21" s="85">
        <v>109.176001</v>
      </c>
      <c r="M21" s="83">
        <v>1288.2768100000001</v>
      </c>
      <c r="N21" s="73"/>
      <c r="O21" s="84">
        <f t="shared" si="0"/>
        <v>3.5824521241718783E-4</v>
      </c>
      <c r="P21" s="84">
        <f>M21/'סכום נכסי הקרן'!$C$42</f>
        <v>2.1313750624973448E-4</v>
      </c>
    </row>
    <row r="22" spans="2:16">
      <c r="B22" s="76" t="s">
        <v>1725</v>
      </c>
      <c r="C22" s="73">
        <v>98819000</v>
      </c>
      <c r="D22" s="73" t="s">
        <v>233</v>
      </c>
      <c r="E22" s="73"/>
      <c r="F22" s="95">
        <v>41913</v>
      </c>
      <c r="G22" s="83">
        <v>5.78</v>
      </c>
      <c r="H22" s="86" t="s">
        <v>131</v>
      </c>
      <c r="I22" s="87">
        <v>4.8000000000000001E-2</v>
      </c>
      <c r="J22" s="87">
        <v>4.8599999999999997E-2</v>
      </c>
      <c r="K22" s="83">
        <v>2188000</v>
      </c>
      <c r="L22" s="85">
        <v>108.851517</v>
      </c>
      <c r="M22" s="83">
        <v>2381.67119</v>
      </c>
      <c r="N22" s="73"/>
      <c r="O22" s="84">
        <f t="shared" si="0"/>
        <v>6.6229733761135267E-4</v>
      </c>
      <c r="P22" s="84">
        <f>M22/'סכום נכסי הקרן'!$C$42</f>
        <v>3.9403290830286505E-4</v>
      </c>
    </row>
    <row r="23" spans="2:16">
      <c r="B23" s="76" t="s">
        <v>1726</v>
      </c>
      <c r="C23" s="73">
        <v>98821000</v>
      </c>
      <c r="D23" s="73" t="s">
        <v>233</v>
      </c>
      <c r="E23" s="73"/>
      <c r="F23" s="95">
        <v>41974</v>
      </c>
      <c r="G23" s="83">
        <v>5.9499999999999993</v>
      </c>
      <c r="H23" s="86" t="s">
        <v>131</v>
      </c>
      <c r="I23" s="87">
        <v>4.8000000000000001E-2</v>
      </c>
      <c r="J23" s="87">
        <v>4.8599999999999997E-2</v>
      </c>
      <c r="K23" s="83">
        <v>2110000</v>
      </c>
      <c r="L23" s="85">
        <v>107.99375999999999</v>
      </c>
      <c r="M23" s="83">
        <v>2278.66833</v>
      </c>
      <c r="N23" s="73"/>
      <c r="O23" s="84">
        <f t="shared" si="0"/>
        <v>6.3365420659025021E-4</v>
      </c>
      <c r="P23" s="84">
        <f>M23/'סכום נכסי הקרן'!$C$42</f>
        <v>3.7699171610986848E-4</v>
      </c>
    </row>
    <row r="24" spans="2:16">
      <c r="B24" s="76" t="s">
        <v>1727</v>
      </c>
      <c r="C24" s="73">
        <v>9882200</v>
      </c>
      <c r="D24" s="73" t="s">
        <v>233</v>
      </c>
      <c r="E24" s="73"/>
      <c r="F24" s="95">
        <v>42005</v>
      </c>
      <c r="G24" s="83">
        <v>5.8900000000000006</v>
      </c>
      <c r="H24" s="86" t="s">
        <v>131</v>
      </c>
      <c r="I24" s="87">
        <v>4.8000000000000001E-2</v>
      </c>
      <c r="J24" s="87">
        <v>4.8500000000000008E-2</v>
      </c>
      <c r="K24" s="83">
        <v>3108000</v>
      </c>
      <c r="L24" s="85">
        <v>110.36550099999999</v>
      </c>
      <c r="M24" s="83">
        <v>3430.15978</v>
      </c>
      <c r="N24" s="73"/>
      <c r="O24" s="84">
        <f t="shared" si="0"/>
        <v>9.5386201899496596E-4</v>
      </c>
      <c r="P24" s="84">
        <f>M24/'סכום נכסי הקרן'!$C$42</f>
        <v>5.6749892249270391E-4</v>
      </c>
    </row>
    <row r="25" spans="2:16">
      <c r="B25" s="76" t="s">
        <v>1728</v>
      </c>
      <c r="C25" s="73">
        <v>9882300</v>
      </c>
      <c r="D25" s="73" t="s">
        <v>233</v>
      </c>
      <c r="E25" s="73"/>
      <c r="F25" s="95">
        <v>42036</v>
      </c>
      <c r="G25" s="83">
        <v>5.98</v>
      </c>
      <c r="H25" s="86" t="s">
        <v>131</v>
      </c>
      <c r="I25" s="87">
        <v>4.8000000000000001E-2</v>
      </c>
      <c r="J25" s="87">
        <v>4.8600000000000011E-2</v>
      </c>
      <c r="K25" s="83">
        <v>2988000</v>
      </c>
      <c r="L25" s="85">
        <v>109.906156</v>
      </c>
      <c r="M25" s="83">
        <v>3283.9959399999998</v>
      </c>
      <c r="N25" s="73"/>
      <c r="O25" s="84">
        <f t="shared" si="0"/>
        <v>9.1321664254942405E-4</v>
      </c>
      <c r="P25" s="84">
        <f>M25/'סכום נכסי הקרן'!$C$42</f>
        <v>5.4331701056223509E-4</v>
      </c>
    </row>
    <row r="26" spans="2:16">
      <c r="B26" s="76" t="s">
        <v>1729</v>
      </c>
      <c r="C26" s="73">
        <v>9882500</v>
      </c>
      <c r="D26" s="73" t="s">
        <v>233</v>
      </c>
      <c r="E26" s="73"/>
      <c r="F26" s="95">
        <v>42064</v>
      </c>
      <c r="G26" s="83">
        <v>6.0499999999999989</v>
      </c>
      <c r="H26" s="86" t="s">
        <v>131</v>
      </c>
      <c r="I26" s="87">
        <v>4.8000000000000001E-2</v>
      </c>
      <c r="J26" s="87">
        <v>4.8600000000000004E-2</v>
      </c>
      <c r="K26" s="83">
        <v>3353000</v>
      </c>
      <c r="L26" s="85">
        <v>110.474947</v>
      </c>
      <c r="M26" s="83">
        <v>3704.2249700000002</v>
      </c>
      <c r="N26" s="73"/>
      <c r="O26" s="84">
        <f t="shared" si="0"/>
        <v>1.0300743216969815E-3</v>
      </c>
      <c r="P26" s="84">
        <f>M26/'סכום נכסי הקרן'!$C$42</f>
        <v>6.1284132925888614E-4</v>
      </c>
    </row>
    <row r="27" spans="2:16">
      <c r="B27" s="76" t="s">
        <v>1730</v>
      </c>
      <c r="C27" s="73">
        <v>9882600</v>
      </c>
      <c r="D27" s="73" t="s">
        <v>233</v>
      </c>
      <c r="E27" s="73"/>
      <c r="F27" s="95">
        <v>42095</v>
      </c>
      <c r="G27" s="83">
        <v>6.14</v>
      </c>
      <c r="H27" s="86" t="s">
        <v>131</v>
      </c>
      <c r="I27" s="87">
        <v>4.8000000000000001E-2</v>
      </c>
      <c r="J27" s="87">
        <v>4.8600000000000004E-2</v>
      </c>
      <c r="K27" s="83">
        <v>5709000</v>
      </c>
      <c r="L27" s="85">
        <v>110.803917</v>
      </c>
      <c r="M27" s="83">
        <v>6325.7955999999995</v>
      </c>
      <c r="N27" s="73"/>
      <c r="O27" s="84">
        <f t="shared" si="0"/>
        <v>1.7590831185028564E-3</v>
      </c>
      <c r="P27" s="84">
        <f>M27/'סכום נכסי הקרן'!$C$42</f>
        <v>1.0465641302893145E-3</v>
      </c>
    </row>
    <row r="28" spans="2:16">
      <c r="B28" s="76" t="s">
        <v>1731</v>
      </c>
      <c r="C28" s="73">
        <v>8831000</v>
      </c>
      <c r="D28" s="73" t="s">
        <v>233</v>
      </c>
      <c r="E28" s="73"/>
      <c r="F28" s="95">
        <v>42309</v>
      </c>
      <c r="G28" s="83">
        <v>6.5799999999999992</v>
      </c>
      <c r="H28" s="86" t="s">
        <v>131</v>
      </c>
      <c r="I28" s="87">
        <v>4.8000000000000001E-2</v>
      </c>
      <c r="J28" s="87">
        <v>4.8499999999999995E-2</v>
      </c>
      <c r="K28" s="83">
        <v>2328000</v>
      </c>
      <c r="L28" s="85">
        <v>109.334958</v>
      </c>
      <c r="M28" s="83">
        <v>2545.31783</v>
      </c>
      <c r="N28" s="73"/>
      <c r="O28" s="84">
        <f t="shared" si="0"/>
        <v>7.0780434732625936E-4</v>
      </c>
      <c r="P28" s="84">
        <f>M28/'סכום נכסי הקרן'!$C$42</f>
        <v>4.2110724239395847E-4</v>
      </c>
    </row>
    <row r="29" spans="2:16">
      <c r="B29" s="76" t="s">
        <v>1732</v>
      </c>
      <c r="C29" s="73">
        <v>8844000</v>
      </c>
      <c r="D29" s="73" t="s">
        <v>233</v>
      </c>
      <c r="E29" s="73"/>
      <c r="F29" s="95">
        <v>42675</v>
      </c>
      <c r="G29" s="83">
        <v>7.2499999999999991</v>
      </c>
      <c r="H29" s="86" t="s">
        <v>131</v>
      </c>
      <c r="I29" s="87">
        <v>4.8000000000000001E-2</v>
      </c>
      <c r="J29" s="87">
        <v>4.8600000000000004E-2</v>
      </c>
      <c r="K29" s="83">
        <v>660000</v>
      </c>
      <c r="L29" s="85">
        <v>109.67574500000001</v>
      </c>
      <c r="M29" s="83">
        <v>723.85991999999999</v>
      </c>
      <c r="N29" s="73"/>
      <c r="O29" s="84">
        <f t="shared" si="0"/>
        <v>2.0129163917860832E-4</v>
      </c>
      <c r="P29" s="84">
        <f>M29/'סכום נכסי הקרן'!$C$42</f>
        <v>1.197581894087904E-4</v>
      </c>
    </row>
    <row r="30" spans="2:16">
      <c r="B30" s="76" t="s">
        <v>1733</v>
      </c>
      <c r="C30" s="73">
        <v>8851000</v>
      </c>
      <c r="D30" s="73" t="s">
        <v>233</v>
      </c>
      <c r="E30" s="73"/>
      <c r="F30" s="95">
        <v>42887</v>
      </c>
      <c r="G30" s="83">
        <v>7.67</v>
      </c>
      <c r="H30" s="86" t="s">
        <v>131</v>
      </c>
      <c r="I30" s="87">
        <v>4.8000000000000001E-2</v>
      </c>
      <c r="J30" s="87">
        <v>4.8199999999999993E-2</v>
      </c>
      <c r="K30" s="83">
        <v>7758000</v>
      </c>
      <c r="L30" s="85">
        <v>109.492048</v>
      </c>
      <c r="M30" s="83">
        <v>8494.3930799999998</v>
      </c>
      <c r="N30" s="73"/>
      <c r="O30" s="84">
        <f t="shared" si="0"/>
        <v>2.3621287208450878E-3</v>
      </c>
      <c r="P30" s="84">
        <f>M30/'סכום נכסי הקרן'!$C$42</f>
        <v>1.4053452985590892E-3</v>
      </c>
    </row>
    <row r="31" spans="2:16">
      <c r="B31" s="76" t="s">
        <v>1734</v>
      </c>
      <c r="C31" s="73">
        <v>8853000</v>
      </c>
      <c r="D31" s="73" t="s">
        <v>233</v>
      </c>
      <c r="E31" s="73"/>
      <c r="F31" s="95">
        <v>42949</v>
      </c>
      <c r="G31" s="83">
        <v>7.6499999999999995</v>
      </c>
      <c r="H31" s="86" t="s">
        <v>131</v>
      </c>
      <c r="I31" s="87">
        <v>4.8000000000000001E-2</v>
      </c>
      <c r="J31" s="87">
        <v>4.8399999999999992E-2</v>
      </c>
      <c r="K31" s="83">
        <v>238000</v>
      </c>
      <c r="L31" s="85">
        <v>111.40568500000001</v>
      </c>
      <c r="M31" s="83">
        <v>265.14553000000001</v>
      </c>
      <c r="N31" s="73"/>
      <c r="O31" s="84">
        <f t="shared" si="0"/>
        <v>7.3731915360890373E-5</v>
      </c>
      <c r="P31" s="84">
        <f>M31/'סכום נכסי הקרן'!$C$42</f>
        <v>4.3866703660888031E-5</v>
      </c>
    </row>
    <row r="32" spans="2:16">
      <c r="B32" s="76" t="s">
        <v>1735</v>
      </c>
      <c r="C32" s="73">
        <v>88580000</v>
      </c>
      <c r="D32" s="73" t="s">
        <v>233</v>
      </c>
      <c r="E32" s="73"/>
      <c r="F32" s="95">
        <v>43101</v>
      </c>
      <c r="G32" s="83">
        <v>7.8800000000000008</v>
      </c>
      <c r="H32" s="86" t="s">
        <v>131</v>
      </c>
      <c r="I32" s="87">
        <v>4.8000000000000001E-2</v>
      </c>
      <c r="J32" s="87">
        <v>4.8500000000000008E-2</v>
      </c>
      <c r="K32" s="83">
        <v>216873000</v>
      </c>
      <c r="L32" s="85">
        <v>111.375569</v>
      </c>
      <c r="M32" s="83">
        <v>241543.53788999998</v>
      </c>
      <c r="N32" s="73"/>
      <c r="O32" s="84">
        <f t="shared" si="0"/>
        <v>6.7168651463501927E-2</v>
      </c>
      <c r="P32" s="84">
        <f>M32/'סכום נכסי הקרן'!$C$42</f>
        <v>3.9961898651744605E-2</v>
      </c>
    </row>
    <row r="33" spans="2:16">
      <c r="B33" s="76" t="s">
        <v>1736</v>
      </c>
      <c r="C33" s="73">
        <v>88590000</v>
      </c>
      <c r="D33" s="73" t="s">
        <v>233</v>
      </c>
      <c r="E33" s="73"/>
      <c r="F33" s="95">
        <v>43132</v>
      </c>
      <c r="G33" s="83">
        <v>7.9599999999999991</v>
      </c>
      <c r="H33" s="86" t="s">
        <v>131</v>
      </c>
      <c r="I33" s="87">
        <v>4.8000000000000001E-2</v>
      </c>
      <c r="J33" s="87">
        <v>4.8600000000000004E-2</v>
      </c>
      <c r="K33" s="83">
        <v>87382825</v>
      </c>
      <c r="L33" s="85">
        <v>110.803966</v>
      </c>
      <c r="M33" s="83">
        <v>96823.635430000009</v>
      </c>
      <c r="N33" s="73"/>
      <c r="O33" s="84">
        <f t="shared" si="0"/>
        <v>2.6924806510818668E-2</v>
      </c>
      <c r="P33" s="84">
        <f>M33/'סכום נכסי הקרן'!$C$42</f>
        <v>1.6018877341728785E-2</v>
      </c>
    </row>
    <row r="34" spans="2:16">
      <c r="B34" s="76" t="s">
        <v>1737</v>
      </c>
      <c r="C34" s="73">
        <v>88600000</v>
      </c>
      <c r="D34" s="73" t="s">
        <v>233</v>
      </c>
      <c r="E34" s="73"/>
      <c r="F34" s="95">
        <v>43161</v>
      </c>
      <c r="G34" s="83">
        <v>8.0399999999999991</v>
      </c>
      <c r="H34" s="86" t="s">
        <v>131</v>
      </c>
      <c r="I34" s="87">
        <v>4.8000000000000001E-2</v>
      </c>
      <c r="J34" s="87">
        <v>4.8499999999999995E-2</v>
      </c>
      <c r="K34" s="83">
        <v>18003000</v>
      </c>
      <c r="L34" s="85">
        <v>110.93927499999999</v>
      </c>
      <c r="M34" s="83">
        <v>19972.397690000002</v>
      </c>
      <c r="N34" s="73"/>
      <c r="O34" s="84">
        <f t="shared" si="0"/>
        <v>5.5539429083836427E-3</v>
      </c>
      <c r="P34" s="84">
        <f>M34/'סכום נכסי הקרן'!$C$42</f>
        <v>3.3043108471963859E-3</v>
      </c>
    </row>
    <row r="35" spans="2:16">
      <c r="B35" s="76" t="s">
        <v>1738</v>
      </c>
      <c r="C35" s="73">
        <v>88620000</v>
      </c>
      <c r="D35" s="73" t="s">
        <v>233</v>
      </c>
      <c r="E35" s="73"/>
      <c r="F35" s="95">
        <v>43221</v>
      </c>
      <c r="G35" s="83">
        <v>8.2099999999999991</v>
      </c>
      <c r="H35" s="86" t="s">
        <v>131</v>
      </c>
      <c r="I35" s="87">
        <v>4.8000000000000001E-2</v>
      </c>
      <c r="J35" s="87">
        <v>4.8600000000000004E-2</v>
      </c>
      <c r="K35" s="83">
        <v>193948000</v>
      </c>
      <c r="L35" s="85">
        <v>109.619409</v>
      </c>
      <c r="M35" s="83">
        <v>212604.6514</v>
      </c>
      <c r="N35" s="73"/>
      <c r="O35" s="84">
        <f t="shared" si="0"/>
        <v>5.9121299017774888E-2</v>
      </c>
      <c r="P35" s="84">
        <f>M35/'סכום נכסי הקרן'!$C$42</f>
        <v>3.5174137161166567E-2</v>
      </c>
    </row>
    <row r="36" spans="2:16">
      <c r="B36" s="76" t="s">
        <v>1739</v>
      </c>
      <c r="C36" s="73">
        <v>88630000</v>
      </c>
      <c r="D36" s="73" t="s">
        <v>233</v>
      </c>
      <c r="E36" s="73"/>
      <c r="F36" s="95">
        <v>43252</v>
      </c>
      <c r="G36" s="83">
        <v>8.2900000000000009</v>
      </c>
      <c r="H36" s="86" t="s">
        <v>131</v>
      </c>
      <c r="I36" s="87">
        <v>4.8000000000000001E-2</v>
      </c>
      <c r="J36" s="87">
        <v>4.8600000000000004E-2</v>
      </c>
      <c r="K36" s="83">
        <v>136828000</v>
      </c>
      <c r="L36" s="85">
        <v>108.759134</v>
      </c>
      <c r="M36" s="83">
        <v>148812.94822999998</v>
      </c>
      <c r="N36" s="73"/>
      <c r="O36" s="84">
        <f t="shared" si="0"/>
        <v>4.1382042923744249E-2</v>
      </c>
      <c r="P36" s="84">
        <f>M36/'סכום נכסי הקרן'!$C$42</f>
        <v>2.4620190658724214E-2</v>
      </c>
    </row>
    <row r="37" spans="2:16">
      <c r="B37" s="76" t="s">
        <v>1740</v>
      </c>
      <c r="C37" s="73">
        <v>88640000</v>
      </c>
      <c r="D37" s="73" t="s">
        <v>233</v>
      </c>
      <c r="E37" s="73"/>
      <c r="F37" s="95">
        <v>43282</v>
      </c>
      <c r="G37" s="83">
        <v>8.18</v>
      </c>
      <c r="H37" s="86" t="s">
        <v>131</v>
      </c>
      <c r="I37" s="87">
        <v>4.8000000000000001E-2</v>
      </c>
      <c r="J37" s="87">
        <v>4.8499999999999995E-2</v>
      </c>
      <c r="K37" s="83">
        <v>8194000</v>
      </c>
      <c r="L37" s="85">
        <v>110.389279</v>
      </c>
      <c r="M37" s="83">
        <v>9045.2975600000009</v>
      </c>
      <c r="N37" s="73"/>
      <c r="O37" s="84">
        <f t="shared" si="0"/>
        <v>2.515324750554868E-3</v>
      </c>
      <c r="P37" s="84">
        <f>M37/'סכום נכסי הקרן'!$C$42</f>
        <v>1.4964890699423583E-3</v>
      </c>
    </row>
    <row r="38" spans="2:16">
      <c r="B38" s="76" t="s">
        <v>1741</v>
      </c>
      <c r="C38" s="73">
        <v>88650000</v>
      </c>
      <c r="D38" s="73" t="s">
        <v>233</v>
      </c>
      <c r="E38" s="73"/>
      <c r="F38" s="95">
        <v>43313</v>
      </c>
      <c r="G38" s="83">
        <v>8.2600000000000016</v>
      </c>
      <c r="H38" s="86" t="s">
        <v>131</v>
      </c>
      <c r="I38" s="87">
        <v>4.8000000000000001E-2</v>
      </c>
      <c r="J38" s="87">
        <v>4.8600000000000004E-2</v>
      </c>
      <c r="K38" s="83">
        <v>114990000</v>
      </c>
      <c r="L38" s="85">
        <v>109.81544700000001</v>
      </c>
      <c r="M38" s="83">
        <v>126276.78206999999</v>
      </c>
      <c r="N38" s="73"/>
      <c r="O38" s="84">
        <f t="shared" si="0"/>
        <v>3.5115164896918447E-2</v>
      </c>
      <c r="P38" s="84">
        <f>M38/'סכום נכסי הקרן'!$C$42</f>
        <v>2.0891720023774221E-2</v>
      </c>
    </row>
    <row r="39" spans="2:16">
      <c r="B39" s="76" t="s">
        <v>1742</v>
      </c>
      <c r="C39" s="73">
        <v>88660000</v>
      </c>
      <c r="D39" s="73" t="s">
        <v>233</v>
      </c>
      <c r="E39" s="73"/>
      <c r="F39" s="95">
        <v>43345</v>
      </c>
      <c r="G39" s="83">
        <v>8.35</v>
      </c>
      <c r="H39" s="86" t="s">
        <v>131</v>
      </c>
      <c r="I39" s="87">
        <v>4.8000000000000001E-2</v>
      </c>
      <c r="J39" s="87">
        <v>4.8600000000000004E-2</v>
      </c>
      <c r="K39" s="83">
        <v>296672000</v>
      </c>
      <c r="L39" s="85">
        <v>109.371438</v>
      </c>
      <c r="M39" s="83">
        <v>324474.43312</v>
      </c>
      <c r="N39" s="73"/>
      <c r="O39" s="84">
        <f t="shared" si="0"/>
        <v>9.0230151870094588E-2</v>
      </c>
      <c r="P39" s="84">
        <f>M39/'סכום נכסי הקרן'!$C$42</f>
        <v>5.3682307234105262E-2</v>
      </c>
    </row>
    <row r="40" spans="2:16">
      <c r="B40" s="76" t="s">
        <v>1743</v>
      </c>
      <c r="C40" s="73">
        <v>88670000</v>
      </c>
      <c r="D40" s="73" t="s">
        <v>233</v>
      </c>
      <c r="E40" s="73"/>
      <c r="F40" s="95">
        <v>43375</v>
      </c>
      <c r="G40" s="83">
        <v>8.43</v>
      </c>
      <c r="H40" s="86" t="s">
        <v>131</v>
      </c>
      <c r="I40" s="87">
        <v>4.8000000000000001E-2</v>
      </c>
      <c r="J40" s="87">
        <v>4.8600000000000004E-2</v>
      </c>
      <c r="K40" s="83">
        <v>104213000</v>
      </c>
      <c r="L40" s="85">
        <v>108.837256</v>
      </c>
      <c r="M40" s="83">
        <v>113422.56981</v>
      </c>
      <c r="N40" s="73"/>
      <c r="O40" s="84">
        <f t="shared" si="0"/>
        <v>3.1540653607268425E-2</v>
      </c>
      <c r="P40" s="84">
        <f>M40/'סכום נכסי הקרן'!$C$42</f>
        <v>1.8765069350072223E-2</v>
      </c>
    </row>
    <row r="41" spans="2:16">
      <c r="B41" s="76" t="s">
        <v>1744</v>
      </c>
      <c r="C41" s="73">
        <v>88690000</v>
      </c>
      <c r="D41" s="73" t="s">
        <v>233</v>
      </c>
      <c r="E41" s="73"/>
      <c r="F41" s="95">
        <v>43435</v>
      </c>
      <c r="G41" s="83">
        <v>8.6</v>
      </c>
      <c r="H41" s="86" t="s">
        <v>131</v>
      </c>
      <c r="I41" s="87">
        <v>4.8000000000000001E-2</v>
      </c>
      <c r="J41" s="87">
        <v>4.8599999999999997E-2</v>
      </c>
      <c r="K41" s="83">
        <v>17526000</v>
      </c>
      <c r="L41" s="85">
        <v>107.53910500000001</v>
      </c>
      <c r="M41" s="83">
        <v>18847.303620000002</v>
      </c>
      <c r="N41" s="73"/>
      <c r="O41" s="84">
        <f t="shared" si="0"/>
        <v>5.241075703938297E-3</v>
      </c>
      <c r="P41" s="84">
        <f>M41/'סכום נכסי הקרן'!$C$42</f>
        <v>3.1181709256245895E-3</v>
      </c>
    </row>
    <row r="42" spans="2:16">
      <c r="B42" s="76" t="s">
        <v>1745</v>
      </c>
      <c r="C42" s="73">
        <v>88710000</v>
      </c>
      <c r="D42" s="73" t="s">
        <v>233</v>
      </c>
      <c r="E42" s="73"/>
      <c r="F42" s="95">
        <v>43497</v>
      </c>
      <c r="G42" s="83">
        <v>8.56</v>
      </c>
      <c r="H42" s="86" t="s">
        <v>131</v>
      </c>
      <c r="I42" s="87">
        <v>4.8000000000000001E-2</v>
      </c>
      <c r="J42" s="87">
        <v>4.8600000000000004E-2</v>
      </c>
      <c r="K42" s="83">
        <v>15031000</v>
      </c>
      <c r="L42" s="85">
        <v>109.914289</v>
      </c>
      <c r="M42" s="83">
        <v>16521.216759999999</v>
      </c>
      <c r="N42" s="73"/>
      <c r="O42" s="84">
        <f t="shared" si="0"/>
        <v>4.5942353084634062E-3</v>
      </c>
      <c r="P42" s="84">
        <f>M42/'סכום נכסי הקרן'!$C$42</f>
        <v>2.7333341042114368E-3</v>
      </c>
    </row>
    <row r="43" spans="2:16">
      <c r="B43" s="76" t="s">
        <v>1746</v>
      </c>
      <c r="C43" s="73">
        <v>88720000</v>
      </c>
      <c r="D43" s="73" t="s">
        <v>233</v>
      </c>
      <c r="E43" s="73"/>
      <c r="F43" s="95">
        <v>43525</v>
      </c>
      <c r="G43" s="83">
        <v>8.64</v>
      </c>
      <c r="H43" s="86" t="s">
        <v>131</v>
      </c>
      <c r="I43" s="87">
        <v>4.8000000000000001E-2</v>
      </c>
      <c r="J43" s="87">
        <v>4.87E-2</v>
      </c>
      <c r="K43" s="83">
        <v>207644000</v>
      </c>
      <c r="L43" s="85">
        <v>109.469819</v>
      </c>
      <c r="M43" s="83">
        <v>227307.51177000001</v>
      </c>
      <c r="N43" s="73"/>
      <c r="O43" s="84">
        <f t="shared" si="0"/>
        <v>6.3209884091654234E-2</v>
      </c>
      <c r="P43" s="84">
        <f>M43/'סכום נכסי הקרן'!$C$42</f>
        <v>3.7606635339876966E-2</v>
      </c>
    </row>
    <row r="44" spans="2:16">
      <c r="B44" s="76" t="s">
        <v>1747</v>
      </c>
      <c r="C44" s="73">
        <v>88730000</v>
      </c>
      <c r="D44" s="73" t="s">
        <v>233</v>
      </c>
      <c r="E44" s="73"/>
      <c r="F44" s="95">
        <v>43556</v>
      </c>
      <c r="G44" s="83">
        <v>8.7200000000000006</v>
      </c>
      <c r="H44" s="86" t="s">
        <v>131</v>
      </c>
      <c r="I44" s="87">
        <v>4.8000000000000001E-2</v>
      </c>
      <c r="J44" s="87">
        <v>4.8899999999999985E-2</v>
      </c>
      <c r="K44" s="83">
        <v>64597000</v>
      </c>
      <c r="L44" s="85">
        <v>108.792446</v>
      </c>
      <c r="M44" s="83">
        <v>70276.656650000004</v>
      </c>
      <c r="N44" s="73"/>
      <c r="O44" s="84">
        <f t="shared" si="0"/>
        <v>1.9542597983696553E-2</v>
      </c>
      <c r="P44" s="84">
        <f>M44/'סכום נכסי הקרן'!$C$42</f>
        <v>1.162684232897883E-2</v>
      </c>
    </row>
    <row r="45" spans="2:16">
      <c r="B45" s="76" t="s">
        <v>1748</v>
      </c>
      <c r="C45" s="73">
        <v>88740000</v>
      </c>
      <c r="D45" s="73" t="s">
        <v>233</v>
      </c>
      <c r="E45" s="73"/>
      <c r="F45" s="95">
        <v>43586</v>
      </c>
      <c r="G45" s="83">
        <v>8.8099999999999987</v>
      </c>
      <c r="H45" s="86" t="s">
        <v>131</v>
      </c>
      <c r="I45" s="87">
        <v>4.8000000000000001E-2</v>
      </c>
      <c r="J45" s="87">
        <v>4.8500000000000008E-2</v>
      </c>
      <c r="K45" s="83">
        <v>219471000</v>
      </c>
      <c r="L45" s="85">
        <v>108.14918299999999</v>
      </c>
      <c r="M45" s="83">
        <v>237356.09443</v>
      </c>
      <c r="N45" s="73"/>
      <c r="O45" s="84">
        <f t="shared" si="0"/>
        <v>6.6004203295089534E-2</v>
      </c>
      <c r="P45" s="84">
        <f>M45/'סכום נכסי הקרן'!$C$42</f>
        <v>3.9269111783504576E-2</v>
      </c>
    </row>
    <row r="46" spans="2:16">
      <c r="B46" s="76" t="s">
        <v>1749</v>
      </c>
      <c r="C46" s="73">
        <v>88760000</v>
      </c>
      <c r="D46" s="73" t="s">
        <v>233</v>
      </c>
      <c r="E46" s="73"/>
      <c r="F46" s="95">
        <v>43647</v>
      </c>
      <c r="G46" s="83">
        <v>8.7700000000000014</v>
      </c>
      <c r="H46" s="86" t="s">
        <v>131</v>
      </c>
      <c r="I46" s="87">
        <v>4.8000000000000001E-2</v>
      </c>
      <c r="J46" s="87">
        <v>4.8600000000000004E-2</v>
      </c>
      <c r="K46" s="83">
        <v>12391000</v>
      </c>
      <c r="L46" s="85">
        <v>108.755887</v>
      </c>
      <c r="M46" s="83">
        <v>13475.941949999999</v>
      </c>
      <c r="N46" s="73"/>
      <c r="O46" s="84">
        <f t="shared" si="0"/>
        <v>3.7474024595687953E-3</v>
      </c>
      <c r="P46" s="84">
        <f>M46/'סכום נכסי הקרן'!$C$42</f>
        <v>2.2295120422055749E-3</v>
      </c>
    </row>
    <row r="47" spans="2:16">
      <c r="B47" s="76" t="s">
        <v>1750</v>
      </c>
      <c r="C47" s="73">
        <v>88770000</v>
      </c>
      <c r="D47" s="73" t="s">
        <v>233</v>
      </c>
      <c r="E47" s="73"/>
      <c r="F47" s="95">
        <v>43678</v>
      </c>
      <c r="G47" s="83">
        <v>8.85</v>
      </c>
      <c r="H47" s="86" t="s">
        <v>131</v>
      </c>
      <c r="I47" s="87">
        <v>4.8000000000000001E-2</v>
      </c>
      <c r="J47" s="87">
        <v>4.8499999999999995E-2</v>
      </c>
      <c r="K47" s="83">
        <v>120963000</v>
      </c>
      <c r="L47" s="85">
        <v>108.979302</v>
      </c>
      <c r="M47" s="83">
        <v>131824.63352999999</v>
      </c>
      <c r="N47" s="73"/>
      <c r="O47" s="84">
        <f t="shared" si="0"/>
        <v>3.6657916586088968E-2</v>
      </c>
      <c r="P47" s="84">
        <f>M47/'סכום נכסי הקרן'!$C$42</f>
        <v>2.1809578061774883E-2</v>
      </c>
    </row>
    <row r="48" spans="2:16">
      <c r="B48" s="76" t="s">
        <v>1751</v>
      </c>
      <c r="C48" s="73">
        <v>88790000</v>
      </c>
      <c r="D48" s="73" t="s">
        <v>233</v>
      </c>
      <c r="E48" s="73"/>
      <c r="F48" s="95">
        <v>43740</v>
      </c>
      <c r="G48" s="83">
        <v>9.02</v>
      </c>
      <c r="H48" s="86" t="s">
        <v>131</v>
      </c>
      <c r="I48" s="87">
        <v>4.8000000000000001E-2</v>
      </c>
      <c r="J48" s="87">
        <v>4.8599999999999997E-2</v>
      </c>
      <c r="K48" s="83">
        <v>190796000</v>
      </c>
      <c r="L48" s="85">
        <v>108.18311</v>
      </c>
      <c r="M48" s="83">
        <v>206409.04699</v>
      </c>
      <c r="N48" s="73"/>
      <c r="O48" s="84">
        <f t="shared" si="0"/>
        <v>5.7398419586363471E-2</v>
      </c>
      <c r="P48" s="84">
        <f>M48/'סכום נכסי הקרן'!$C$42</f>
        <v>3.4149112365713434E-2</v>
      </c>
    </row>
    <row r="49" spans="2:16">
      <c r="B49" s="76" t="s">
        <v>1752</v>
      </c>
      <c r="C49" s="73">
        <v>88800000</v>
      </c>
      <c r="D49" s="73" t="s">
        <v>233</v>
      </c>
      <c r="E49" s="73"/>
      <c r="F49" s="95">
        <v>43770</v>
      </c>
      <c r="G49" s="83">
        <v>9.1</v>
      </c>
      <c r="H49" s="86" t="s">
        <v>131</v>
      </c>
      <c r="I49" s="87">
        <v>4.8000000000000001E-2</v>
      </c>
      <c r="J49" s="87">
        <v>4.8600000000000004E-2</v>
      </c>
      <c r="K49" s="83">
        <v>295339000</v>
      </c>
      <c r="L49" s="85">
        <v>107.99275299999999</v>
      </c>
      <c r="M49" s="83">
        <v>318944.71666000003</v>
      </c>
      <c r="N49" s="73"/>
      <c r="O49" s="84">
        <f t="shared" si="0"/>
        <v>8.8692443178575484E-2</v>
      </c>
      <c r="P49" s="84">
        <f>M49/'סכום נכסי הקרן'!$C$42</f>
        <v>5.276744952075986E-2</v>
      </c>
    </row>
    <row r="50" spans="2:16">
      <c r="B50" s="76" t="s">
        <v>1753</v>
      </c>
      <c r="C50" s="73">
        <v>88810000</v>
      </c>
      <c r="D50" s="73" t="s">
        <v>233</v>
      </c>
      <c r="E50" s="73"/>
      <c r="F50" s="95">
        <v>43800</v>
      </c>
      <c r="G50" s="83">
        <v>9.19</v>
      </c>
      <c r="H50" s="86" t="s">
        <v>131</v>
      </c>
      <c r="I50" s="87">
        <v>4.8000000000000001E-2</v>
      </c>
      <c r="J50" s="87">
        <v>4.8500000000000008E-2</v>
      </c>
      <c r="K50" s="83">
        <v>79590000</v>
      </c>
      <c r="L50" s="85">
        <v>107.1523</v>
      </c>
      <c r="M50" s="83">
        <v>85282.51569</v>
      </c>
      <c r="N50" s="73"/>
      <c r="O50" s="84">
        <f t="shared" si="0"/>
        <v>2.371544120928188E-2</v>
      </c>
      <c r="P50" s="84">
        <f>M50/'סכום נכסי הקרן'!$C$42</f>
        <v>1.4109469781475344E-2</v>
      </c>
    </row>
    <row r="51" spans="2:16">
      <c r="B51" s="76" t="s">
        <v>1754</v>
      </c>
      <c r="C51" s="73">
        <v>88820000</v>
      </c>
      <c r="D51" s="73" t="s">
        <v>233</v>
      </c>
      <c r="E51" s="73"/>
      <c r="F51" s="95">
        <v>43831</v>
      </c>
      <c r="G51" s="83">
        <v>9.0500000000000007</v>
      </c>
      <c r="H51" s="86" t="s">
        <v>131</v>
      </c>
      <c r="I51" s="87">
        <v>4.8000000000000001E-2</v>
      </c>
      <c r="J51" s="87">
        <v>4.8600000000000004E-2</v>
      </c>
      <c r="K51" s="83">
        <v>106888000</v>
      </c>
      <c r="L51" s="85">
        <v>109.662556</v>
      </c>
      <c r="M51" s="83">
        <v>117216.11284</v>
      </c>
      <c r="N51" s="73"/>
      <c r="O51" s="84">
        <f t="shared" si="0"/>
        <v>3.2595565578086322E-2</v>
      </c>
      <c r="P51" s="84">
        <f>M51/'סכום נכסי הקרן'!$C$42</f>
        <v>1.9392687805196991E-2</v>
      </c>
    </row>
    <row r="52" spans="2:16">
      <c r="B52" s="76" t="s">
        <v>1755</v>
      </c>
      <c r="C52" s="73">
        <v>88830000</v>
      </c>
      <c r="D52" s="73" t="s">
        <v>233</v>
      </c>
      <c r="E52" s="73"/>
      <c r="F52" s="95">
        <v>43863</v>
      </c>
      <c r="G52" s="83">
        <v>9.1300000000000008</v>
      </c>
      <c r="H52" s="86" t="s">
        <v>131</v>
      </c>
      <c r="I52" s="87">
        <v>4.8000000000000001E-2</v>
      </c>
      <c r="J52" s="87">
        <v>4.9100000000000005E-2</v>
      </c>
      <c r="K52" s="83">
        <v>128284000</v>
      </c>
      <c r="L52" s="85">
        <v>108.755319</v>
      </c>
      <c r="M52" s="83">
        <v>139515.67392</v>
      </c>
      <c r="N52" s="73"/>
      <c r="O52" s="84">
        <f t="shared" si="0"/>
        <v>3.8796648244407587E-2</v>
      </c>
      <c r="P52" s="84">
        <f>M52/'סכום נכסי הקרן'!$C$42</f>
        <v>2.3082013579100221E-2</v>
      </c>
    </row>
    <row r="53" spans="2:16">
      <c r="B53" s="76" t="s">
        <v>1756</v>
      </c>
      <c r="C53" s="73">
        <v>88880000</v>
      </c>
      <c r="D53" s="73" t="s">
        <v>233</v>
      </c>
      <c r="E53" s="73"/>
      <c r="F53" s="95">
        <v>44045</v>
      </c>
      <c r="G53" s="83">
        <v>9.41</v>
      </c>
      <c r="H53" s="86" t="s">
        <v>131</v>
      </c>
      <c r="I53" s="87">
        <v>4.8000000000000001E-2</v>
      </c>
      <c r="J53" s="87">
        <v>4.8499999999999995E-2</v>
      </c>
      <c r="K53" s="83">
        <v>16971000</v>
      </c>
      <c r="L53" s="85">
        <v>110.16313100000001</v>
      </c>
      <c r="M53" s="83">
        <v>18695.784970000001</v>
      </c>
      <c r="N53" s="73"/>
      <c r="O53" s="84">
        <f t="shared" si="0"/>
        <v>5.1989412569521587E-3</v>
      </c>
      <c r="P53" s="84">
        <f>M53/'סכום נכסי הקרן'!$C$42</f>
        <v>3.0931030931831078E-3</v>
      </c>
    </row>
    <row r="54" spans="2:16">
      <c r="B54" s="76" t="s">
        <v>1757</v>
      </c>
      <c r="C54" s="73">
        <v>88890000</v>
      </c>
      <c r="D54" s="73" t="s">
        <v>233</v>
      </c>
      <c r="E54" s="73"/>
      <c r="F54" s="95">
        <v>44075</v>
      </c>
      <c r="G54" s="83">
        <v>9.49</v>
      </c>
      <c r="H54" s="86" t="s">
        <v>131</v>
      </c>
      <c r="I54" s="87">
        <v>4.8000000000000001E-2</v>
      </c>
      <c r="J54" s="87">
        <v>4.8599999999999997E-2</v>
      </c>
      <c r="K54" s="83">
        <v>258098000</v>
      </c>
      <c r="L54" s="85">
        <v>109.448797</v>
      </c>
      <c r="M54" s="83">
        <v>282485.15568000003</v>
      </c>
      <c r="N54" s="73"/>
      <c r="O54" s="84">
        <f t="shared" si="0"/>
        <v>7.8553734582309201E-2</v>
      </c>
      <c r="P54" s="84">
        <f>M54/'סכום נכסי הקרן'!$C$42</f>
        <v>4.6735438507352484E-2</v>
      </c>
    </row>
    <row r="55" spans="2:16">
      <c r="B55" s="76" t="s">
        <v>1758</v>
      </c>
      <c r="C55" s="73">
        <v>88920000</v>
      </c>
      <c r="D55" s="73" t="s">
        <v>233</v>
      </c>
      <c r="E55" s="73"/>
      <c r="F55" s="95">
        <v>44166</v>
      </c>
      <c r="G55" s="83">
        <v>9.74</v>
      </c>
      <c r="H55" s="86" t="s">
        <v>131</v>
      </c>
      <c r="I55" s="87">
        <v>4.8000000000000001E-2</v>
      </c>
      <c r="J55" s="87">
        <v>4.8600000000000004E-2</v>
      </c>
      <c r="K55" s="83">
        <v>213671000</v>
      </c>
      <c r="L55" s="85">
        <v>107.985187</v>
      </c>
      <c r="M55" s="83">
        <v>230733.02791</v>
      </c>
      <c r="N55" s="73"/>
      <c r="O55" s="84">
        <f t="shared" si="0"/>
        <v>6.4162454802923041E-2</v>
      </c>
      <c r="P55" s="84">
        <f>M55/'סכום נכסי הקרן'!$C$42</f>
        <v>3.8173366000578544E-2</v>
      </c>
    </row>
    <row r="56" spans="2:16">
      <c r="B56" s="76" t="s">
        <v>1759</v>
      </c>
      <c r="C56" s="73">
        <v>88930000</v>
      </c>
      <c r="D56" s="73" t="s">
        <v>233</v>
      </c>
      <c r="E56" s="73"/>
      <c r="F56" s="95">
        <v>44197</v>
      </c>
      <c r="G56" s="83">
        <v>9.6</v>
      </c>
      <c r="H56" s="86" t="s">
        <v>131</v>
      </c>
      <c r="I56" s="87">
        <v>4.8000000000000001E-2</v>
      </c>
      <c r="J56" s="87">
        <v>4.8600000000000004E-2</v>
      </c>
      <c r="K56" s="83">
        <v>18688000</v>
      </c>
      <c r="L56" s="85">
        <v>110.361137</v>
      </c>
      <c r="M56" s="83">
        <v>20624.289260000001</v>
      </c>
      <c r="N56" s="73"/>
      <c r="O56" s="84">
        <f t="shared" si="0"/>
        <v>5.7352215219198316E-3</v>
      </c>
      <c r="P56" s="84">
        <f>M56/'סכום נכסי הקרן'!$C$42</f>
        <v>3.4121623139747284E-3</v>
      </c>
    </row>
    <row r="57" spans="2:16">
      <c r="B57" s="76" t="s">
        <v>1760</v>
      </c>
      <c r="C57" s="73">
        <v>88940000</v>
      </c>
      <c r="D57" s="73" t="s">
        <v>233</v>
      </c>
      <c r="E57" s="73"/>
      <c r="F57" s="95">
        <v>44228</v>
      </c>
      <c r="G57" s="83">
        <v>9.6800000000000015</v>
      </c>
      <c r="H57" s="86" t="s">
        <v>131</v>
      </c>
      <c r="I57" s="87">
        <v>4.8000000000000001E-2</v>
      </c>
      <c r="J57" s="87">
        <v>4.8500000000000008E-2</v>
      </c>
      <c r="K57" s="83">
        <v>24146000</v>
      </c>
      <c r="L57" s="85">
        <v>110.059226</v>
      </c>
      <c r="M57" s="83">
        <v>26574.90077</v>
      </c>
      <c r="N57" s="73"/>
      <c r="O57" s="84">
        <f t="shared" si="0"/>
        <v>7.3899731000469831E-3</v>
      </c>
      <c r="P57" s="84">
        <f>M57/'סכום נכסי הקרן'!$C$42</f>
        <v>4.3966545349457533E-3</v>
      </c>
    </row>
    <row r="58" spans="2:16">
      <c r="B58" s="76" t="s">
        <v>1761</v>
      </c>
      <c r="C58" s="73">
        <v>88950000</v>
      </c>
      <c r="D58" s="73" t="s">
        <v>233</v>
      </c>
      <c r="E58" s="73"/>
      <c r="F58" s="95">
        <v>44256</v>
      </c>
      <c r="G58" s="83">
        <v>9.7600000000000016</v>
      </c>
      <c r="H58" s="86" t="s">
        <v>131</v>
      </c>
      <c r="I58" s="87">
        <v>4.8000000000000001E-2</v>
      </c>
      <c r="J58" s="87">
        <v>4.8600000000000004E-2</v>
      </c>
      <c r="K58" s="83">
        <v>1550000</v>
      </c>
      <c r="L58" s="85">
        <v>109.63325399999999</v>
      </c>
      <c r="M58" s="83">
        <v>1699.3154399999999</v>
      </c>
      <c r="N58" s="73"/>
      <c r="O58" s="84">
        <f t="shared" si="0"/>
        <v>4.7254721659284303E-4</v>
      </c>
      <c r="P58" s="84">
        <f>M58/'סכום נכסי הקרן'!$C$42</f>
        <v>2.8114132956664047E-4</v>
      </c>
    </row>
    <row r="59" spans="2:16">
      <c r="B59" s="76" t="s">
        <v>1762</v>
      </c>
      <c r="C59" s="73">
        <v>88960000</v>
      </c>
      <c r="D59" s="73" t="s">
        <v>233</v>
      </c>
      <c r="E59" s="73"/>
      <c r="F59" s="95">
        <v>44287</v>
      </c>
      <c r="G59" s="83">
        <v>9.85</v>
      </c>
      <c r="H59" s="86" t="s">
        <v>131</v>
      </c>
      <c r="I59" s="87">
        <v>4.8000000000000001E-2</v>
      </c>
      <c r="J59" s="87">
        <v>4.8499999999999995E-2</v>
      </c>
      <c r="K59" s="83">
        <v>14559000</v>
      </c>
      <c r="L59" s="85">
        <v>108.984976</v>
      </c>
      <c r="M59" s="83">
        <v>15867.12268</v>
      </c>
      <c r="N59" s="73"/>
      <c r="O59" s="84">
        <f t="shared" si="0"/>
        <v>4.4123442188998014E-3</v>
      </c>
      <c r="P59" s="84">
        <f>M59/'סכום נכסי הקרן'!$C$42</f>
        <v>2.6251182456461385E-3</v>
      </c>
    </row>
    <row r="60" spans="2:16">
      <c r="B60" s="76" t="s">
        <v>1763</v>
      </c>
      <c r="C60" s="73">
        <v>88970000</v>
      </c>
      <c r="D60" s="73" t="s">
        <v>233</v>
      </c>
      <c r="E60" s="73"/>
      <c r="F60" s="95">
        <v>44318</v>
      </c>
      <c r="G60" s="83">
        <v>9.93</v>
      </c>
      <c r="H60" s="86" t="s">
        <v>131</v>
      </c>
      <c r="I60" s="87">
        <v>4.8000000000000001E-2</v>
      </c>
      <c r="J60" s="87">
        <v>4.8499999999999995E-2</v>
      </c>
      <c r="K60" s="83">
        <v>13737000</v>
      </c>
      <c r="L60" s="85">
        <v>107.893327</v>
      </c>
      <c r="M60" s="83">
        <v>14821.30631</v>
      </c>
      <c r="N60" s="73"/>
      <c r="O60" s="84">
        <f t="shared" si="0"/>
        <v>4.1215226309368686E-3</v>
      </c>
      <c r="P60" s="84">
        <f>M60/'סכום נכסי הקרן'!$C$42</f>
        <v>2.4520943338853193E-3</v>
      </c>
    </row>
    <row r="61" spans="2:16">
      <c r="B61" s="76" t="s">
        <v>1764</v>
      </c>
      <c r="C61" s="73">
        <v>89000000</v>
      </c>
      <c r="D61" s="73" t="s">
        <v>233</v>
      </c>
      <c r="E61" s="73"/>
      <c r="F61" s="95">
        <v>44409</v>
      </c>
      <c r="G61" s="83">
        <v>9.9300000000000015</v>
      </c>
      <c r="H61" s="86" t="s">
        <v>131</v>
      </c>
      <c r="I61" s="87">
        <v>4.8000000000000001E-2</v>
      </c>
      <c r="J61" s="87">
        <v>4.9200000000000008E-2</v>
      </c>
      <c r="K61" s="83">
        <v>24818000</v>
      </c>
      <c r="L61" s="85">
        <v>107.64349799999999</v>
      </c>
      <c r="M61" s="83">
        <v>26714.963379999997</v>
      </c>
      <c r="N61" s="73"/>
      <c r="O61" s="84">
        <f t="shared" si="0"/>
        <v>7.4289218407847402E-3</v>
      </c>
      <c r="P61" s="84">
        <f>M61/'סכום נכסי הקרן'!$C$42</f>
        <v>4.4198270357487662E-3</v>
      </c>
    </row>
    <row r="62" spans="2:16">
      <c r="B62" s="76" t="s">
        <v>1765</v>
      </c>
      <c r="C62" s="73">
        <v>89010000</v>
      </c>
      <c r="D62" s="73" t="s">
        <v>233</v>
      </c>
      <c r="E62" s="73"/>
      <c r="F62" s="95">
        <v>44440</v>
      </c>
      <c r="G62" s="83">
        <v>10.029999999999999</v>
      </c>
      <c r="H62" s="86" t="s">
        <v>131</v>
      </c>
      <c r="I62" s="87">
        <v>4.8000000000000001E-2</v>
      </c>
      <c r="J62" s="87">
        <v>4.8499999999999995E-2</v>
      </c>
      <c r="K62" s="83">
        <v>6418000</v>
      </c>
      <c r="L62" s="85">
        <v>107.481909</v>
      </c>
      <c r="M62" s="83">
        <v>6898.1889099999999</v>
      </c>
      <c r="N62" s="73"/>
      <c r="O62" s="84">
        <f t="shared" si="0"/>
        <v>1.9182547820268837E-3</v>
      </c>
      <c r="P62" s="84">
        <f>M62/'סכום נכסי הקרן'!$C$42</f>
        <v>1.1412630969558273E-3</v>
      </c>
    </row>
    <row r="63" spans="2:16">
      <c r="B63" s="76" t="s">
        <v>1766</v>
      </c>
      <c r="C63" s="73">
        <v>89050000</v>
      </c>
      <c r="D63" s="73" t="s">
        <v>233</v>
      </c>
      <c r="E63" s="73"/>
      <c r="F63" s="95">
        <v>44563</v>
      </c>
      <c r="G63" s="83">
        <v>10.119999999999999</v>
      </c>
      <c r="H63" s="86" t="s">
        <v>131</v>
      </c>
      <c r="I63" s="87">
        <v>4.8000000000000001E-2</v>
      </c>
      <c r="J63" s="87">
        <v>4.8600000000000004E-2</v>
      </c>
      <c r="K63" s="83">
        <v>25663000</v>
      </c>
      <c r="L63" s="85">
        <v>107.723089</v>
      </c>
      <c r="M63" s="83">
        <v>27644.976289999999</v>
      </c>
      <c r="N63" s="73"/>
      <c r="O63" s="84">
        <f t="shared" si="0"/>
        <v>7.6875406949839997E-3</v>
      </c>
      <c r="P63" s="84">
        <f>M63/'סכום נכסי הקרן'!$C$42</f>
        <v>4.5736919744628762E-3</v>
      </c>
    </row>
    <row r="64" spans="2:16">
      <c r="B64" s="119"/>
      <c r="C64" s="11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</row>
    <row r="65" spans="2:16">
      <c r="B65" s="119"/>
      <c r="C65" s="119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</row>
    <row r="66" spans="2:16">
      <c r="B66" s="119"/>
      <c r="C66" s="119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</row>
    <row r="67" spans="2:16">
      <c r="B67" s="126" t="s">
        <v>111</v>
      </c>
      <c r="C67" s="119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</row>
    <row r="68" spans="2:16">
      <c r="B68" s="126" t="s">
        <v>202</v>
      </c>
      <c r="C68" s="119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</row>
    <row r="69" spans="2:16">
      <c r="B69" s="126" t="s">
        <v>210</v>
      </c>
      <c r="C69" s="119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</row>
    <row r="70" spans="2:16">
      <c r="B70" s="119"/>
      <c r="C70" s="119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</row>
    <row r="71" spans="2:16">
      <c r="B71" s="119"/>
      <c r="C71" s="119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</row>
    <row r="72" spans="2:16">
      <c r="B72" s="119"/>
      <c r="C72" s="119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</row>
    <row r="73" spans="2:16">
      <c r="B73" s="119"/>
      <c r="C73" s="119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</row>
    <row r="74" spans="2:16">
      <c r="B74" s="119"/>
      <c r="C74" s="119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</row>
    <row r="75" spans="2:16">
      <c r="B75" s="119"/>
      <c r="C75" s="119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</row>
    <row r="76" spans="2:16">
      <c r="B76" s="119"/>
      <c r="C76" s="119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</row>
    <row r="77" spans="2:16">
      <c r="B77" s="119"/>
      <c r="C77" s="119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</row>
    <row r="78" spans="2:16">
      <c r="B78" s="119"/>
      <c r="C78" s="119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</row>
    <row r="79" spans="2:16">
      <c r="B79" s="119"/>
      <c r="C79" s="119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</row>
    <row r="80" spans="2:16">
      <c r="B80" s="119"/>
      <c r="C80" s="119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</row>
    <row r="81" spans="2:16">
      <c r="B81" s="119"/>
      <c r="C81" s="119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</row>
    <row r="82" spans="2:16">
      <c r="B82" s="119"/>
      <c r="C82" s="119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</row>
    <row r="83" spans="2:16">
      <c r="B83" s="119"/>
      <c r="C83" s="119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</row>
    <row r="84" spans="2:16">
      <c r="B84" s="119"/>
      <c r="C84" s="119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</row>
    <row r="85" spans="2:16">
      <c r="B85" s="119"/>
      <c r="C85" s="119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</row>
    <row r="86" spans="2:16">
      <c r="B86" s="119"/>
      <c r="C86" s="119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</row>
    <row r="87" spans="2:16">
      <c r="B87" s="119"/>
      <c r="C87" s="119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</row>
    <row r="88" spans="2:16">
      <c r="B88" s="119"/>
      <c r="C88" s="119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</row>
    <row r="89" spans="2:16">
      <c r="B89" s="119"/>
      <c r="C89" s="119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</row>
    <row r="90" spans="2:16">
      <c r="B90" s="119"/>
      <c r="C90" s="119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</row>
    <row r="91" spans="2:16">
      <c r="B91" s="119"/>
      <c r="C91" s="119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</row>
    <row r="92" spans="2:16">
      <c r="B92" s="119"/>
      <c r="C92" s="119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</row>
    <row r="93" spans="2:16">
      <c r="B93" s="119"/>
      <c r="C93" s="119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</row>
    <row r="94" spans="2:16">
      <c r="B94" s="119"/>
      <c r="C94" s="119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</row>
    <row r="95" spans="2:16">
      <c r="B95" s="119"/>
      <c r="C95" s="119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</row>
    <row r="96" spans="2:16">
      <c r="B96" s="119"/>
      <c r="C96" s="119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</row>
    <row r="97" spans="2:16">
      <c r="B97" s="119"/>
      <c r="C97" s="119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</row>
    <row r="98" spans="2:16">
      <c r="B98" s="119"/>
      <c r="C98" s="119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</row>
    <row r="99" spans="2:16">
      <c r="B99" s="119"/>
      <c r="C99" s="119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</row>
    <row r="100" spans="2:16">
      <c r="B100" s="119"/>
      <c r="C100" s="119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</row>
    <row r="101" spans="2:16">
      <c r="B101" s="119"/>
      <c r="C101" s="119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</row>
    <row r="102" spans="2:16">
      <c r="B102" s="119"/>
      <c r="C102" s="119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</row>
    <row r="103" spans="2:16">
      <c r="B103" s="119"/>
      <c r="C103" s="119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</row>
    <row r="104" spans="2:16">
      <c r="B104" s="119"/>
      <c r="C104" s="119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</row>
    <row r="105" spans="2:16">
      <c r="B105" s="119"/>
      <c r="C105" s="119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</row>
    <row r="106" spans="2:16">
      <c r="B106" s="119"/>
      <c r="C106" s="119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</row>
    <row r="107" spans="2:16">
      <c r="B107" s="119"/>
      <c r="C107" s="119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</row>
    <row r="108" spans="2:16">
      <c r="B108" s="119"/>
      <c r="C108" s="119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</row>
    <row r="109" spans="2:16">
      <c r="B109" s="119"/>
      <c r="C109" s="119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</row>
    <row r="110" spans="2:16">
      <c r="B110" s="119"/>
      <c r="C110" s="119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</row>
    <row r="111" spans="2:16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</row>
    <row r="112" spans="2:16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</row>
    <row r="113" spans="2:16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</row>
    <row r="114" spans="2:16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</row>
    <row r="115" spans="2:16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</row>
    <row r="116" spans="2:16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</row>
    <row r="117" spans="2:16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</row>
    <row r="118" spans="2:16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</row>
    <row r="119" spans="2:16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</row>
    <row r="120" spans="2:16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</row>
    <row r="121" spans="2:16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</row>
    <row r="122" spans="2:16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</row>
    <row r="123" spans="2:16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</row>
    <row r="124" spans="2:16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</row>
    <row r="125" spans="2:16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</row>
    <row r="126" spans="2:16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</row>
    <row r="127" spans="2:16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</row>
    <row r="128" spans="2:16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</row>
    <row r="129" spans="2:16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</row>
    <row r="130" spans="2:16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</row>
    <row r="131" spans="2:16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</row>
    <row r="132" spans="2:16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</row>
    <row r="133" spans="2:16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</row>
    <row r="134" spans="2:16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</row>
    <row r="135" spans="2:16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</row>
    <row r="136" spans="2:16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</row>
    <row r="137" spans="2:16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</row>
    <row r="138" spans="2:16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</row>
    <row r="139" spans="2:16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</row>
    <row r="140" spans="2:16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</row>
    <row r="141" spans="2:16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</row>
    <row r="142" spans="2:16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</row>
    <row r="143" spans="2:16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</row>
    <row r="144" spans="2:16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</row>
    <row r="145" spans="2:16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</row>
    <row r="146" spans="2:16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</row>
    <row r="147" spans="2:16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</row>
    <row r="148" spans="2:16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</row>
    <row r="149" spans="2:16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</row>
    <row r="150" spans="2:16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</row>
    <row r="151" spans="2:16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</row>
    <row r="152" spans="2:16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</row>
    <row r="153" spans="2:16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</row>
    <row r="154" spans="2:16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</row>
    <row r="155" spans="2:16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</row>
    <row r="156" spans="2:16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</row>
    <row r="157" spans="2:16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</row>
    <row r="158" spans="2:16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</row>
    <row r="159" spans="2:16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</row>
    <row r="160" spans="2:16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</row>
    <row r="161" spans="2:16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</row>
    <row r="162" spans="2:16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</row>
    <row r="163" spans="2:16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</row>
    <row r="164" spans="2:16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</row>
    <row r="165" spans="2:16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</row>
    <row r="166" spans="2:16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</row>
    <row r="167" spans="2:16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</row>
    <row r="168" spans="2:16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</row>
    <row r="169" spans="2:16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</row>
    <row r="170" spans="2:16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</row>
    <row r="171" spans="2:16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</row>
    <row r="172" spans="2:16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</row>
    <row r="173" spans="2:16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</row>
    <row r="174" spans="2:16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</row>
    <row r="175" spans="2:16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</row>
    <row r="176" spans="2:16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</row>
    <row r="177" spans="2:16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</row>
    <row r="178" spans="2:16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</row>
    <row r="179" spans="2:16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</row>
    <row r="180" spans="2:16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</row>
    <row r="181" spans="2:16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</row>
    <row r="182" spans="2:16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</row>
    <row r="183" spans="2:16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</row>
    <row r="184" spans="2:16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</row>
    <row r="185" spans="2:16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</row>
    <row r="186" spans="2:16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</row>
    <row r="187" spans="2:16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</row>
    <row r="188" spans="2:16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</row>
    <row r="189" spans="2:16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</row>
    <row r="190" spans="2:16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</row>
    <row r="191" spans="2:16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</row>
    <row r="192" spans="2:16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</row>
    <row r="193" spans="2:16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</row>
    <row r="194" spans="2:16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</row>
    <row r="195" spans="2:16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</row>
    <row r="196" spans="2:16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</row>
    <row r="197" spans="2:16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</row>
    <row r="198" spans="2:16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</row>
    <row r="199" spans="2:16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</row>
    <row r="200" spans="2:16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</row>
    <row r="201" spans="2:16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</row>
    <row r="202" spans="2:16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</row>
    <row r="203" spans="2:16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</row>
    <row r="204" spans="2:16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</row>
    <row r="205" spans="2:16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</row>
    <row r="206" spans="2:16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</row>
    <row r="207" spans="2:16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</row>
    <row r="208" spans="2:16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</row>
    <row r="209" spans="2:16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</row>
    <row r="210" spans="2:16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</row>
    <row r="211" spans="2:16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</row>
    <row r="212" spans="2:16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</row>
    <row r="213" spans="2:16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</row>
    <row r="214" spans="2:16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</row>
    <row r="215" spans="2:16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</row>
    <row r="216" spans="2:16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</row>
    <row r="217" spans="2:16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</row>
    <row r="218" spans="2:16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</row>
    <row r="219" spans="2:16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</row>
    <row r="220" spans="2:16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</row>
    <row r="221" spans="2:16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</row>
    <row r="222" spans="2:16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</row>
    <row r="223" spans="2:16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</row>
    <row r="224" spans="2:16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</row>
    <row r="225" spans="2:16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</row>
    <row r="226" spans="2:16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</row>
    <row r="227" spans="2:16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</row>
    <row r="228" spans="2:16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</row>
    <row r="229" spans="2:16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</row>
    <row r="230" spans="2:16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</row>
    <row r="231" spans="2:16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</row>
    <row r="232" spans="2:16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</row>
    <row r="233" spans="2:16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</row>
    <row r="234" spans="2:16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</row>
    <row r="235" spans="2:16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</row>
    <row r="236" spans="2:16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</row>
    <row r="237" spans="2:16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</row>
    <row r="238" spans="2:16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</row>
    <row r="239" spans="2:16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</row>
    <row r="240" spans="2:16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</row>
    <row r="241" spans="2:16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</row>
    <row r="242" spans="2:16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</row>
    <row r="243" spans="2:16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</row>
    <row r="244" spans="2:16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</row>
    <row r="245" spans="2:16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</row>
    <row r="246" spans="2:16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</row>
    <row r="247" spans="2:16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</row>
    <row r="248" spans="2:16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</row>
    <row r="249" spans="2:16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</row>
    <row r="250" spans="2:16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</row>
    <row r="251" spans="2:16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</row>
    <row r="252" spans="2:16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</row>
    <row r="253" spans="2:16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</row>
    <row r="254" spans="2:16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</row>
    <row r="255" spans="2:16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</row>
    <row r="256" spans="2:16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</row>
    <row r="257" spans="2:16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</row>
    <row r="258" spans="2:16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</row>
    <row r="259" spans="2:16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</row>
    <row r="260" spans="2:16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</row>
    <row r="261" spans="2:16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</row>
    <row r="262" spans="2:16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</row>
    <row r="263" spans="2:16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</row>
    <row r="264" spans="2:16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</row>
    <row r="265" spans="2:16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</row>
    <row r="266" spans="2:16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</row>
    <row r="267" spans="2:16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</row>
    <row r="268" spans="2:16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</row>
    <row r="269" spans="2:16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</row>
    <row r="270" spans="2:16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</row>
    <row r="271" spans="2:16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</row>
    <row r="272" spans="2:16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</row>
    <row r="273" spans="2:16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</row>
    <row r="274" spans="2:16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</row>
    <row r="275" spans="2:16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</row>
    <row r="276" spans="2:16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</row>
    <row r="277" spans="2:16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</row>
    <row r="278" spans="2:16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</row>
    <row r="279" spans="2:16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</row>
    <row r="280" spans="2:16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</row>
    <row r="281" spans="2:16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</row>
    <row r="282" spans="2:16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</row>
    <row r="283" spans="2:16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</row>
    <row r="284" spans="2:16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</row>
    <row r="285" spans="2:16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</row>
    <row r="286" spans="2:16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</row>
    <row r="287" spans="2:16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</row>
    <row r="288" spans="2:16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</row>
    <row r="289" spans="2:16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</row>
    <row r="290" spans="2:16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</row>
    <row r="291" spans="2:16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</row>
    <row r="292" spans="2:16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</row>
    <row r="293" spans="2:16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</row>
    <row r="294" spans="2:16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</row>
    <row r="295" spans="2:16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</row>
    <row r="296" spans="2:16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</row>
    <row r="297" spans="2:16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</row>
    <row r="298" spans="2:16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</row>
    <row r="299" spans="2:16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</row>
    <row r="300" spans="2:16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</row>
    <row r="301" spans="2:16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</row>
    <row r="302" spans="2:16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</row>
    <row r="303" spans="2:16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</row>
    <row r="304" spans="2:16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</row>
    <row r="305" spans="2:16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</row>
    <row r="306" spans="2:16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</row>
    <row r="307" spans="2:16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</row>
    <row r="308" spans="2:16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</row>
    <row r="309" spans="2:16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</row>
    <row r="310" spans="2:16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</row>
    <row r="311" spans="2:16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</row>
    <row r="312" spans="2:16">
      <c r="B312" s="119"/>
      <c r="C312" s="119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</row>
    <row r="313" spans="2:16">
      <c r="B313" s="119"/>
      <c r="C313" s="119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</row>
    <row r="314" spans="2:16">
      <c r="B314" s="119"/>
      <c r="C314" s="119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</row>
    <row r="315" spans="2:16">
      <c r="B315" s="119"/>
      <c r="C315" s="119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</row>
    <row r="316" spans="2:16">
      <c r="B316" s="119"/>
      <c r="C316" s="119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</row>
    <row r="317" spans="2:16">
      <c r="B317" s="119"/>
      <c r="C317" s="119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</row>
    <row r="318" spans="2:16">
      <c r="B318" s="119"/>
      <c r="C318" s="119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</row>
    <row r="319" spans="2:16">
      <c r="B319" s="119"/>
      <c r="C319" s="119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</row>
    <row r="320" spans="2:16">
      <c r="B320" s="119"/>
      <c r="C320" s="119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</row>
    <row r="321" spans="2:16">
      <c r="B321" s="119"/>
      <c r="C321" s="119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</row>
    <row r="322" spans="2:16">
      <c r="B322" s="119"/>
      <c r="C322" s="119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</row>
    <row r="323" spans="2:16">
      <c r="B323" s="119"/>
      <c r="C323" s="119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</row>
    <row r="324" spans="2:16">
      <c r="B324" s="119"/>
      <c r="C324" s="119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</row>
    <row r="325" spans="2:16">
      <c r="B325" s="119"/>
      <c r="C325" s="119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</row>
    <row r="326" spans="2:16">
      <c r="B326" s="119"/>
      <c r="C326" s="119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</row>
    <row r="327" spans="2:16">
      <c r="B327" s="119"/>
      <c r="C327" s="119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</row>
    <row r="328" spans="2:16">
      <c r="B328" s="119"/>
      <c r="C328" s="119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</row>
    <row r="329" spans="2:16">
      <c r="B329" s="119"/>
      <c r="C329" s="119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</row>
    <row r="330" spans="2:16">
      <c r="B330" s="119"/>
      <c r="C330" s="119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</row>
    <row r="331" spans="2:16">
      <c r="B331" s="119"/>
      <c r="C331" s="119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</row>
    <row r="332" spans="2:16">
      <c r="B332" s="119"/>
      <c r="C332" s="119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</row>
    <row r="333" spans="2:16">
      <c r="B333" s="119"/>
      <c r="C333" s="119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</row>
    <row r="334" spans="2:16">
      <c r="B334" s="119"/>
      <c r="C334" s="119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</row>
    <row r="335" spans="2:16">
      <c r="B335" s="119"/>
      <c r="C335" s="119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</row>
    <row r="336" spans="2:16">
      <c r="B336" s="119"/>
      <c r="C336" s="119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</row>
    <row r="337" spans="2:16">
      <c r="B337" s="119"/>
      <c r="C337" s="119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</row>
    <row r="338" spans="2:16">
      <c r="B338" s="119"/>
      <c r="C338" s="119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</row>
    <row r="339" spans="2:16">
      <c r="B339" s="119"/>
      <c r="C339" s="119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</row>
    <row r="340" spans="2:16">
      <c r="B340" s="119"/>
      <c r="C340" s="119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</row>
    <row r="341" spans="2:16">
      <c r="B341" s="119"/>
      <c r="C341" s="119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</row>
    <row r="342" spans="2:16">
      <c r="B342" s="119"/>
      <c r="C342" s="119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</row>
    <row r="343" spans="2:16">
      <c r="B343" s="119"/>
      <c r="C343" s="119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</row>
    <row r="344" spans="2:16">
      <c r="B344" s="119"/>
      <c r="C344" s="119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</row>
    <row r="345" spans="2:16">
      <c r="B345" s="119"/>
      <c r="C345" s="119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</row>
    <row r="346" spans="2:16">
      <c r="B346" s="119"/>
      <c r="C346" s="119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</row>
    <row r="347" spans="2:16">
      <c r="B347" s="119"/>
      <c r="C347" s="119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</row>
    <row r="348" spans="2:16">
      <c r="B348" s="119"/>
      <c r="C348" s="119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</row>
    <row r="349" spans="2:16">
      <c r="B349" s="119"/>
      <c r="C349" s="119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</row>
    <row r="350" spans="2:16">
      <c r="B350" s="119"/>
      <c r="C350" s="119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</row>
    <row r="351" spans="2:16">
      <c r="B351" s="119"/>
      <c r="C351" s="119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</row>
    <row r="352" spans="2:16">
      <c r="B352" s="119"/>
      <c r="C352" s="119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</row>
    <row r="353" spans="2:16">
      <c r="B353" s="119"/>
      <c r="C353" s="119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</row>
    <row r="354" spans="2:16">
      <c r="B354" s="119"/>
      <c r="C354" s="119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</row>
    <row r="355" spans="2:16">
      <c r="B355" s="119"/>
      <c r="C355" s="119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</row>
    <row r="356" spans="2:16">
      <c r="B356" s="119"/>
      <c r="C356" s="119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</row>
    <row r="357" spans="2:16">
      <c r="B357" s="119"/>
      <c r="C357" s="119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</row>
    <row r="358" spans="2:16">
      <c r="B358" s="119"/>
      <c r="C358" s="119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</row>
    <row r="359" spans="2:16">
      <c r="B359" s="119"/>
      <c r="C359" s="119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</row>
    <row r="360" spans="2:16">
      <c r="B360" s="119"/>
      <c r="C360" s="119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</row>
    <row r="361" spans="2:16">
      <c r="B361" s="119"/>
      <c r="C361" s="119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</row>
    <row r="362" spans="2:16">
      <c r="B362" s="119"/>
      <c r="C362" s="119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</row>
    <row r="363" spans="2:16">
      <c r="B363" s="119"/>
      <c r="C363" s="119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</row>
    <row r="364" spans="2:16">
      <c r="B364" s="119"/>
      <c r="C364" s="119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</row>
    <row r="365" spans="2:16">
      <c r="B365" s="119"/>
      <c r="C365" s="119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</row>
    <row r="366" spans="2:16">
      <c r="B366" s="119"/>
      <c r="C366" s="119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</row>
    <row r="367" spans="2:16">
      <c r="B367" s="119"/>
      <c r="C367" s="119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</row>
    <row r="368" spans="2:16">
      <c r="B368" s="119"/>
      <c r="C368" s="119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</row>
    <row r="369" spans="2:16">
      <c r="B369" s="119"/>
      <c r="C369" s="119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</row>
    <row r="370" spans="2:16">
      <c r="B370" s="119"/>
      <c r="C370" s="119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</row>
    <row r="371" spans="2:16">
      <c r="B371" s="119"/>
      <c r="C371" s="119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</row>
    <row r="372" spans="2:16">
      <c r="B372" s="119"/>
      <c r="C372" s="119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</row>
    <row r="373" spans="2:16">
      <c r="B373" s="119"/>
      <c r="C373" s="119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</row>
    <row r="374" spans="2:16">
      <c r="B374" s="119"/>
      <c r="C374" s="119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</row>
    <row r="375" spans="2:16">
      <c r="B375" s="119"/>
      <c r="C375" s="119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</row>
    <row r="376" spans="2:16">
      <c r="B376" s="119"/>
      <c r="C376" s="119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</row>
    <row r="377" spans="2:16">
      <c r="B377" s="119"/>
      <c r="C377" s="119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</row>
    <row r="378" spans="2:16">
      <c r="B378" s="119"/>
      <c r="C378" s="119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</row>
    <row r="379" spans="2:16">
      <c r="B379" s="119"/>
      <c r="C379" s="119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</row>
    <row r="380" spans="2:16">
      <c r="B380" s="119"/>
      <c r="C380" s="119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</row>
    <row r="381" spans="2:16">
      <c r="B381" s="119"/>
      <c r="C381" s="119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</row>
    <row r="382" spans="2:16">
      <c r="B382" s="119"/>
      <c r="C382" s="119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</row>
    <row r="383" spans="2:16">
      <c r="B383" s="119"/>
      <c r="C383" s="119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</row>
    <row r="384" spans="2:16">
      <c r="B384" s="119"/>
      <c r="C384" s="119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</row>
    <row r="385" spans="2:16">
      <c r="B385" s="119"/>
      <c r="C385" s="119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</row>
    <row r="386" spans="2:16">
      <c r="B386" s="119"/>
      <c r="C386" s="119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</row>
    <row r="387" spans="2:16">
      <c r="B387" s="119"/>
      <c r="C387" s="119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</row>
    <row r="388" spans="2:16">
      <c r="B388" s="119"/>
      <c r="C388" s="119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</row>
    <row r="389" spans="2:16">
      <c r="B389" s="119"/>
      <c r="C389" s="119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</row>
    <row r="390" spans="2:16">
      <c r="B390" s="119"/>
      <c r="C390" s="119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</row>
    <row r="391" spans="2:16">
      <c r="B391" s="119"/>
      <c r="C391" s="119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</row>
    <row r="392" spans="2:16">
      <c r="B392" s="119"/>
      <c r="C392" s="119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</row>
    <row r="393" spans="2:16">
      <c r="B393" s="119"/>
      <c r="C393" s="119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</row>
    <row r="394" spans="2:16">
      <c r="B394" s="119"/>
      <c r="C394" s="119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</row>
    <row r="395" spans="2:16">
      <c r="B395" s="119"/>
      <c r="C395" s="119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</row>
    <row r="396" spans="2:16">
      <c r="B396" s="119"/>
      <c r="C396" s="119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</row>
    <row r="397" spans="2:16">
      <c r="B397" s="119"/>
      <c r="C397" s="119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</row>
    <row r="398" spans="2:16">
      <c r="B398" s="119"/>
      <c r="C398" s="119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</row>
    <row r="399" spans="2:16">
      <c r="B399" s="119"/>
      <c r="C399" s="119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</row>
    <row r="400" spans="2:16">
      <c r="B400" s="119"/>
      <c r="C400" s="119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</row>
    <row r="401" spans="2:16">
      <c r="B401" s="119"/>
      <c r="C401" s="119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</row>
    <row r="402" spans="2:16">
      <c r="B402" s="119"/>
      <c r="C402" s="119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</row>
    <row r="403" spans="2:16">
      <c r="B403" s="119"/>
      <c r="C403" s="119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</row>
    <row r="404" spans="2:16">
      <c r="B404" s="119"/>
      <c r="C404" s="119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</row>
    <row r="405" spans="2:16">
      <c r="B405" s="119"/>
      <c r="C405" s="119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</row>
    <row r="406" spans="2:16">
      <c r="B406" s="119"/>
      <c r="C406" s="119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</row>
    <row r="407" spans="2:16">
      <c r="B407" s="119"/>
      <c r="C407" s="119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</row>
    <row r="408" spans="2:16">
      <c r="B408" s="119"/>
      <c r="C408" s="119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</row>
    <row r="409" spans="2:16">
      <c r="B409" s="119"/>
      <c r="C409" s="119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</row>
    <row r="410" spans="2:16">
      <c r="B410" s="119"/>
      <c r="C410" s="119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</row>
    <row r="411" spans="2:16">
      <c r="B411" s="119"/>
      <c r="C411" s="119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</row>
    <row r="412" spans="2:16">
      <c r="B412" s="119"/>
      <c r="C412" s="119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</row>
    <row r="413" spans="2:16">
      <c r="B413" s="119"/>
      <c r="C413" s="119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</row>
    <row r="414" spans="2:16">
      <c r="B414" s="119"/>
      <c r="C414" s="119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</row>
    <row r="415" spans="2:16">
      <c r="B415" s="119"/>
      <c r="C415" s="119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</row>
    <row r="416" spans="2:16">
      <c r="B416" s="119"/>
      <c r="C416" s="119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</row>
    <row r="417" spans="2:16">
      <c r="B417" s="119"/>
      <c r="C417" s="119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</row>
    <row r="418" spans="2:16">
      <c r="B418" s="119"/>
      <c r="C418" s="119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</row>
    <row r="419" spans="2:16">
      <c r="B419" s="119"/>
      <c r="C419" s="119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</row>
    <row r="420" spans="2:16">
      <c r="B420" s="119"/>
      <c r="C420" s="119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</row>
    <row r="421" spans="2:16">
      <c r="B421" s="119"/>
      <c r="C421" s="119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</row>
    <row r="422" spans="2:16">
      <c r="B422" s="119"/>
      <c r="C422" s="119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</row>
    <row r="423" spans="2:16">
      <c r="B423" s="119"/>
      <c r="C423" s="119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</row>
    <row r="424" spans="2:16">
      <c r="B424" s="119"/>
      <c r="C424" s="119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</row>
    <row r="425" spans="2:16">
      <c r="B425" s="119"/>
      <c r="C425" s="119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</row>
    <row r="426" spans="2:16">
      <c r="B426" s="119"/>
      <c r="C426" s="119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</row>
    <row r="427" spans="2:16">
      <c r="B427" s="119"/>
      <c r="C427" s="119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</row>
    <row r="428" spans="2:16">
      <c r="B428" s="119"/>
      <c r="C428" s="119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</row>
    <row r="429" spans="2:16">
      <c r="B429" s="119"/>
      <c r="C429" s="119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</row>
    <row r="430" spans="2:16">
      <c r="B430" s="119"/>
      <c r="C430" s="119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</row>
    <row r="431" spans="2:16">
      <c r="B431" s="119"/>
      <c r="C431" s="119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</row>
    <row r="432" spans="2:16">
      <c r="B432" s="119"/>
      <c r="C432" s="119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</row>
    <row r="433" spans="2:16">
      <c r="B433" s="119"/>
      <c r="C433" s="119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</row>
    <row r="434" spans="2:16">
      <c r="B434" s="119"/>
      <c r="C434" s="119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</row>
    <row r="435" spans="2:16">
      <c r="B435" s="119"/>
      <c r="C435" s="119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</row>
    <row r="436" spans="2:16">
      <c r="B436" s="119"/>
      <c r="C436" s="119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</row>
    <row r="437" spans="2:16">
      <c r="B437" s="119"/>
      <c r="C437" s="119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</row>
    <row r="438" spans="2:16">
      <c r="B438" s="119"/>
      <c r="C438" s="119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</row>
    <row r="439" spans="2:16">
      <c r="B439" s="119"/>
      <c r="C439" s="119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</row>
    <row r="440" spans="2:16">
      <c r="B440" s="119"/>
      <c r="C440" s="119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</row>
    <row r="441" spans="2:16">
      <c r="B441" s="119"/>
      <c r="C441" s="119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</row>
    <row r="442" spans="2:16">
      <c r="B442" s="119"/>
      <c r="C442" s="119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</row>
    <row r="443" spans="2:16">
      <c r="B443" s="119"/>
      <c r="C443" s="119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</row>
    <row r="444" spans="2:16">
      <c r="B444" s="119"/>
      <c r="C444" s="119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</row>
    <row r="445" spans="2:16">
      <c r="B445" s="119"/>
      <c r="C445" s="119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</row>
    <row r="446" spans="2:16">
      <c r="B446" s="119"/>
      <c r="C446" s="119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</row>
    <row r="447" spans="2:16">
      <c r="B447" s="119"/>
      <c r="C447" s="119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</row>
    <row r="448" spans="2:16">
      <c r="B448" s="119"/>
      <c r="C448" s="119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</row>
    <row r="449" spans="2:16">
      <c r="B449" s="119"/>
      <c r="C449" s="119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</row>
    <row r="450" spans="2:16">
      <c r="B450" s="119"/>
      <c r="C450" s="119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</row>
    <row r="451" spans="2:16">
      <c r="B451" s="119"/>
      <c r="C451" s="119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</row>
    <row r="452" spans="2:16">
      <c r="B452" s="119"/>
      <c r="C452" s="119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</row>
  </sheetData>
  <sheetProtection sheet="1" objects="1" scenarios="1"/>
  <mergeCells count="2">
    <mergeCell ref="B6:P6"/>
    <mergeCell ref="B7:P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S400"/>
  <sheetViews>
    <sheetView rightToLeft="1" workbookViewId="0">
      <selection activeCell="H19" sqref="H19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144</v>
      </c>
      <c r="C1" s="67" t="s" vm="1">
        <v>228</v>
      </c>
    </row>
    <row r="2" spans="2:19">
      <c r="B2" s="46" t="s">
        <v>143</v>
      </c>
      <c r="C2" s="67" t="s">
        <v>229</v>
      </c>
    </row>
    <row r="3" spans="2:19">
      <c r="B3" s="46" t="s">
        <v>145</v>
      </c>
      <c r="C3" s="67" t="s">
        <v>230</v>
      </c>
    </row>
    <row r="4" spans="2:19">
      <c r="B4" s="46" t="s">
        <v>146</v>
      </c>
      <c r="C4" s="67">
        <v>12145</v>
      </c>
    </row>
    <row r="6" spans="2:19" ht="26.25" customHeight="1">
      <c r="B6" s="150" t="s">
        <v>173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2"/>
    </row>
    <row r="7" spans="2:19" ht="26.25" customHeight="1">
      <c r="B7" s="150" t="s">
        <v>89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2"/>
    </row>
    <row r="8" spans="2:19" s="3" customFormat="1" ht="78.75">
      <c r="B8" s="21" t="s">
        <v>115</v>
      </c>
      <c r="C8" s="29" t="s">
        <v>45</v>
      </c>
      <c r="D8" s="29" t="s">
        <v>117</v>
      </c>
      <c r="E8" s="29" t="s">
        <v>116</v>
      </c>
      <c r="F8" s="29" t="s">
        <v>65</v>
      </c>
      <c r="G8" s="29" t="s">
        <v>14</v>
      </c>
      <c r="H8" s="29" t="s">
        <v>66</v>
      </c>
      <c r="I8" s="29" t="s">
        <v>103</v>
      </c>
      <c r="J8" s="29" t="s">
        <v>17</v>
      </c>
      <c r="K8" s="29" t="s">
        <v>102</v>
      </c>
      <c r="L8" s="29" t="s">
        <v>16</v>
      </c>
      <c r="M8" s="58" t="s">
        <v>18</v>
      </c>
      <c r="N8" s="29" t="s">
        <v>204</v>
      </c>
      <c r="O8" s="29" t="s">
        <v>203</v>
      </c>
      <c r="P8" s="29" t="s">
        <v>110</v>
      </c>
      <c r="Q8" s="29" t="s">
        <v>58</v>
      </c>
      <c r="R8" s="29" t="s">
        <v>147</v>
      </c>
      <c r="S8" s="30" t="s">
        <v>149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211</v>
      </c>
      <c r="O9" s="31"/>
      <c r="P9" s="31" t="s">
        <v>207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8" t="s">
        <v>113</v>
      </c>
      <c r="S10" s="19" t="s">
        <v>150</v>
      </c>
    </row>
    <row r="11" spans="2:19" s="4" customFormat="1" ht="18" customHeight="1">
      <c r="B11" s="123" t="s">
        <v>3041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124">
        <v>0</v>
      </c>
      <c r="Q11" s="89"/>
      <c r="R11" s="125">
        <v>0</v>
      </c>
      <c r="S11" s="125">
        <v>0</v>
      </c>
    </row>
    <row r="12" spans="2:19" ht="20.25" customHeight="1">
      <c r="B12" s="126" t="s">
        <v>219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</row>
    <row r="13" spans="2:19">
      <c r="B13" s="126" t="s">
        <v>111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</row>
    <row r="14" spans="2:19">
      <c r="B14" s="126" t="s">
        <v>202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</row>
    <row r="15" spans="2:19">
      <c r="B15" s="126" t="s">
        <v>210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</row>
    <row r="16" spans="2:19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</row>
    <row r="17" spans="2:19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</row>
    <row r="18" spans="2:19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</row>
    <row r="19" spans="2:19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</row>
    <row r="20" spans="2:19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</row>
    <row r="21" spans="2:19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</row>
    <row r="22" spans="2:19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</row>
    <row r="23" spans="2:19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</row>
    <row r="24" spans="2:19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</row>
    <row r="25" spans="2:19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</row>
    <row r="26" spans="2:19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</row>
    <row r="27" spans="2:19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</row>
    <row r="28" spans="2:19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</row>
    <row r="29" spans="2:19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</row>
    <row r="30" spans="2:19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</row>
    <row r="31" spans="2:19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</row>
    <row r="32" spans="2:19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</row>
    <row r="33" spans="2:19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</row>
    <row r="34" spans="2:19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</row>
    <row r="35" spans="2:19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</row>
    <row r="36" spans="2:19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</row>
    <row r="37" spans="2:19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2:19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</row>
    <row r="39" spans="2:19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</row>
    <row r="40" spans="2:19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</row>
    <row r="41" spans="2:19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</row>
    <row r="42" spans="2:19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</row>
    <row r="43" spans="2:19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</row>
    <row r="44" spans="2:19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</row>
    <row r="45" spans="2:19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</row>
    <row r="46" spans="2:19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</row>
    <row r="47" spans="2:19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</row>
    <row r="48" spans="2:19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</row>
    <row r="49" spans="2:19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</row>
    <row r="50" spans="2:19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</row>
    <row r="51" spans="2:19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</row>
    <row r="52" spans="2:19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</row>
    <row r="53" spans="2:19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</row>
    <row r="54" spans="2:19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</row>
    <row r="55" spans="2:19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</row>
    <row r="56" spans="2:19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</row>
    <row r="57" spans="2:19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</row>
    <row r="58" spans="2:19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</row>
    <row r="59" spans="2:19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</row>
    <row r="60" spans="2:19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</row>
    <row r="61" spans="2:19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</row>
    <row r="62" spans="2:19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</row>
    <row r="63" spans="2:19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</row>
    <row r="64" spans="2:19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</row>
    <row r="65" spans="2:19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</row>
    <row r="66" spans="2:19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</row>
    <row r="67" spans="2:19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</row>
    <row r="68" spans="2:19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</row>
    <row r="69" spans="2:19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</row>
    <row r="70" spans="2:19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</row>
    <row r="71" spans="2:19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</row>
    <row r="72" spans="2:19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</row>
    <row r="73" spans="2:19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</row>
    <row r="74" spans="2:19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</row>
    <row r="75" spans="2:19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</row>
    <row r="76" spans="2:19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</row>
    <row r="77" spans="2:19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</row>
    <row r="78" spans="2:19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</row>
    <row r="79" spans="2:19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</row>
    <row r="80" spans="2:19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</row>
    <row r="81" spans="2:19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</row>
    <row r="82" spans="2:19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</row>
    <row r="83" spans="2:19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</row>
    <row r="84" spans="2:19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</row>
    <row r="85" spans="2:19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</row>
    <row r="86" spans="2:19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</row>
    <row r="87" spans="2:19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</row>
    <row r="88" spans="2:19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</row>
    <row r="89" spans="2:19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</row>
    <row r="90" spans="2:19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</row>
    <row r="91" spans="2:19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</row>
    <row r="92" spans="2:19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</row>
    <row r="93" spans="2:19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</row>
    <row r="94" spans="2:19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</row>
    <row r="95" spans="2:19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</row>
    <row r="96" spans="2:19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</row>
    <row r="97" spans="2:19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</row>
    <row r="98" spans="2:19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</row>
    <row r="99" spans="2:19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</row>
    <row r="100" spans="2:19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</row>
    <row r="101" spans="2:19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</row>
    <row r="102" spans="2:19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</row>
    <row r="103" spans="2:19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</row>
    <row r="104" spans="2:19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</row>
    <row r="105" spans="2:19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</row>
    <row r="106" spans="2:19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</row>
    <row r="107" spans="2:19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</row>
    <row r="108" spans="2:19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</row>
    <row r="109" spans="2:19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</row>
    <row r="110" spans="2:19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</row>
    <row r="111" spans="2:19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</row>
    <row r="112" spans="2:19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</row>
    <row r="113" spans="2:19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</row>
    <row r="114" spans="2:19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</row>
    <row r="115" spans="2:19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</row>
    <row r="116" spans="2:19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</row>
    <row r="117" spans="2:19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</row>
    <row r="118" spans="2:19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</row>
    <row r="119" spans="2:19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</row>
    <row r="120" spans="2:19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</row>
    <row r="121" spans="2:19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</row>
    <row r="122" spans="2:19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</row>
    <row r="123" spans="2:19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</row>
    <row r="124" spans="2:19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</row>
    <row r="125" spans="2:19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</row>
    <row r="126" spans="2:19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</row>
    <row r="127" spans="2:19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</row>
    <row r="128" spans="2:19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</row>
    <row r="129" spans="2:19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</row>
    <row r="130" spans="2:19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</row>
    <row r="131" spans="2:19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</row>
    <row r="132" spans="2:19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</row>
    <row r="133" spans="2:19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</row>
    <row r="134" spans="2:19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</row>
    <row r="135" spans="2:19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</row>
    <row r="136" spans="2:19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</row>
    <row r="137" spans="2:19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</row>
    <row r="138" spans="2:19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</row>
    <row r="139" spans="2:19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</row>
    <row r="140" spans="2:19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</row>
    <row r="141" spans="2:19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</row>
    <row r="142" spans="2:19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</row>
    <row r="143" spans="2:19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</row>
    <row r="144" spans="2:19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</row>
    <row r="145" spans="2:19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</row>
    <row r="146" spans="2:19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</row>
    <row r="147" spans="2:19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</row>
    <row r="148" spans="2:19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</row>
    <row r="149" spans="2:19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</row>
    <row r="150" spans="2:19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</row>
    <row r="151" spans="2:19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</row>
    <row r="152" spans="2:19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</row>
    <row r="153" spans="2:19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</row>
    <row r="154" spans="2:19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</row>
    <row r="155" spans="2:19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</row>
    <row r="156" spans="2:19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</row>
    <row r="157" spans="2:19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</row>
    <row r="158" spans="2:19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</row>
    <row r="159" spans="2:19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</row>
    <row r="160" spans="2:19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</row>
    <row r="161" spans="2:19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</row>
    <row r="162" spans="2:19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</row>
    <row r="163" spans="2:19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</row>
    <row r="164" spans="2:19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</row>
    <row r="165" spans="2:19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</row>
    <row r="166" spans="2:19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</row>
    <row r="167" spans="2:19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</row>
    <row r="168" spans="2:19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</row>
    <row r="169" spans="2:19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</row>
    <row r="170" spans="2:19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</row>
    <row r="171" spans="2:19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</row>
    <row r="172" spans="2:19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</row>
    <row r="173" spans="2:19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</row>
    <row r="174" spans="2:19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</row>
    <row r="175" spans="2:19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</row>
    <row r="176" spans="2:19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</row>
    <row r="177" spans="2:19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</row>
    <row r="178" spans="2:19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</row>
    <row r="179" spans="2:19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</row>
    <row r="180" spans="2:19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</row>
    <row r="181" spans="2:19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</row>
    <row r="182" spans="2:19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</row>
    <row r="183" spans="2:19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</row>
    <row r="184" spans="2:19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</row>
    <row r="185" spans="2:19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</row>
    <row r="186" spans="2:19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</row>
    <row r="187" spans="2:19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</row>
    <row r="188" spans="2:19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</row>
    <row r="189" spans="2:19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</row>
    <row r="190" spans="2:19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</row>
    <row r="191" spans="2:19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</row>
    <row r="192" spans="2:19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</row>
    <row r="193" spans="2:19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</row>
    <row r="194" spans="2:19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</row>
    <row r="195" spans="2:19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</row>
    <row r="196" spans="2:19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</row>
    <row r="197" spans="2:19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</row>
    <row r="198" spans="2:19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</row>
    <row r="199" spans="2:19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</row>
    <row r="200" spans="2:19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</row>
    <row r="201" spans="2:19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</row>
    <row r="202" spans="2:19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</row>
    <row r="203" spans="2:19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</row>
    <row r="204" spans="2:19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</row>
    <row r="205" spans="2:19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</row>
    <row r="206" spans="2:19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</row>
    <row r="207" spans="2:19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</row>
    <row r="208" spans="2:19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</row>
    <row r="209" spans="2:19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</row>
    <row r="210" spans="2:19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</row>
    <row r="211" spans="2:19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</row>
    <row r="212" spans="2:19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</row>
    <row r="213" spans="2:19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</row>
    <row r="214" spans="2:19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</row>
    <row r="215" spans="2:19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</row>
    <row r="216" spans="2:19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</row>
    <row r="217" spans="2:19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</row>
    <row r="218" spans="2:19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</row>
    <row r="219" spans="2:19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</row>
    <row r="220" spans="2:19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</row>
    <row r="221" spans="2:19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</row>
    <row r="222" spans="2:19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</row>
    <row r="223" spans="2:19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</row>
    <row r="224" spans="2:19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</row>
    <row r="225" spans="2:19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</row>
    <row r="226" spans="2:19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</row>
    <row r="227" spans="2:19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</row>
    <row r="228" spans="2:19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</row>
    <row r="229" spans="2:19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</row>
    <row r="230" spans="2:19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</row>
    <row r="231" spans="2:19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</row>
    <row r="232" spans="2:19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</row>
    <row r="233" spans="2:19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</row>
    <row r="234" spans="2:19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</row>
    <row r="235" spans="2:19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</row>
    <row r="236" spans="2:19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</row>
    <row r="237" spans="2:19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</row>
    <row r="238" spans="2:19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</row>
    <row r="239" spans="2:19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</row>
    <row r="240" spans="2:19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</row>
    <row r="241" spans="2:19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</row>
    <row r="242" spans="2:19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</row>
    <row r="243" spans="2:19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</row>
    <row r="244" spans="2:19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</row>
    <row r="245" spans="2:19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</row>
    <row r="246" spans="2:19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</row>
    <row r="247" spans="2:19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</row>
    <row r="248" spans="2:19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</row>
    <row r="249" spans="2:19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</row>
    <row r="250" spans="2:19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</row>
    <row r="251" spans="2:19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</row>
    <row r="252" spans="2:19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</row>
    <row r="253" spans="2:19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</row>
    <row r="254" spans="2:19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</row>
    <row r="255" spans="2:19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</row>
    <row r="256" spans="2:19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</row>
    <row r="257" spans="2:19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</row>
    <row r="258" spans="2:19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</row>
    <row r="259" spans="2:19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</row>
    <row r="260" spans="2:19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</row>
    <row r="261" spans="2:19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</row>
    <row r="262" spans="2:19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</row>
    <row r="263" spans="2:19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</row>
    <row r="264" spans="2:19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</row>
    <row r="265" spans="2:19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</row>
    <row r="266" spans="2:19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</row>
    <row r="267" spans="2:19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</row>
    <row r="268" spans="2:19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</row>
    <row r="269" spans="2:19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</row>
    <row r="270" spans="2:19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</row>
    <row r="271" spans="2:19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</row>
    <row r="272" spans="2:19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</row>
    <row r="273" spans="2:19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</row>
    <row r="274" spans="2:19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</row>
    <row r="275" spans="2:19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</row>
    <row r="276" spans="2:19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</row>
    <row r="277" spans="2:19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</row>
    <row r="278" spans="2:19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</row>
    <row r="279" spans="2:19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</row>
    <row r="280" spans="2:19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</row>
    <row r="281" spans="2:19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</row>
    <row r="282" spans="2:19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</row>
    <row r="283" spans="2:19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</row>
    <row r="284" spans="2:19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</row>
    <row r="285" spans="2:19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</row>
    <row r="286" spans="2:19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</row>
    <row r="287" spans="2:19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</row>
    <row r="288" spans="2:19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</row>
    <row r="289" spans="2:19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</row>
    <row r="290" spans="2:19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</row>
    <row r="291" spans="2:19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</row>
    <row r="292" spans="2:19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</row>
    <row r="293" spans="2:19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</row>
    <row r="294" spans="2:19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</row>
    <row r="295" spans="2:19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</row>
    <row r="296" spans="2:19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</row>
    <row r="297" spans="2:19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</row>
    <row r="298" spans="2:19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</row>
    <row r="299" spans="2:19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</row>
    <row r="300" spans="2:19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</row>
    <row r="301" spans="2:19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</row>
    <row r="302" spans="2:19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</row>
    <row r="303" spans="2:19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</row>
    <row r="304" spans="2:19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</row>
    <row r="305" spans="2:19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</row>
    <row r="306" spans="2:19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</row>
    <row r="307" spans="2:19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</row>
    <row r="308" spans="2:19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</row>
    <row r="309" spans="2:19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</row>
    <row r="310" spans="2:19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</row>
    <row r="311" spans="2:19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2.5703125" style="2" customWidth="1"/>
    <col min="4" max="4" width="12" style="2" customWidth="1"/>
    <col min="5" max="5" width="14.5703125" style="2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9.140625" style="1" bestFit="1" customWidth="1"/>
    <col min="14" max="14" width="13.140625" style="1" bestFit="1" customWidth="1"/>
    <col min="15" max="15" width="7.28515625" style="1" bestFit="1" customWidth="1"/>
    <col min="16" max="16" width="10.140625" style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144</v>
      </c>
      <c r="C1" s="67" t="s" vm="1">
        <v>228</v>
      </c>
    </row>
    <row r="2" spans="2:30">
      <c r="B2" s="46" t="s">
        <v>143</v>
      </c>
      <c r="C2" s="67" t="s">
        <v>229</v>
      </c>
    </row>
    <row r="3" spans="2:30">
      <c r="B3" s="46" t="s">
        <v>145</v>
      </c>
      <c r="C3" s="67" t="s">
        <v>230</v>
      </c>
    </row>
    <row r="4" spans="2:30">
      <c r="B4" s="46" t="s">
        <v>146</v>
      </c>
      <c r="C4" s="67">
        <v>12145</v>
      </c>
    </row>
    <row r="6" spans="2:30" ht="26.25" customHeight="1">
      <c r="B6" s="150" t="s">
        <v>173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2"/>
    </row>
    <row r="7" spans="2:30" ht="26.25" customHeight="1">
      <c r="B7" s="150" t="s">
        <v>90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2"/>
    </row>
    <row r="8" spans="2:30" s="3" customFormat="1" ht="78.75">
      <c r="B8" s="21" t="s">
        <v>115</v>
      </c>
      <c r="C8" s="29" t="s">
        <v>45</v>
      </c>
      <c r="D8" s="29" t="s">
        <v>117</v>
      </c>
      <c r="E8" s="29" t="s">
        <v>116</v>
      </c>
      <c r="F8" s="29" t="s">
        <v>65</v>
      </c>
      <c r="G8" s="29" t="s">
        <v>14</v>
      </c>
      <c r="H8" s="29" t="s">
        <v>66</v>
      </c>
      <c r="I8" s="29" t="s">
        <v>103</v>
      </c>
      <c r="J8" s="29" t="s">
        <v>17</v>
      </c>
      <c r="K8" s="29" t="s">
        <v>102</v>
      </c>
      <c r="L8" s="29" t="s">
        <v>16</v>
      </c>
      <c r="M8" s="58" t="s">
        <v>18</v>
      </c>
      <c r="N8" s="58" t="s">
        <v>204</v>
      </c>
      <c r="O8" s="29" t="s">
        <v>203</v>
      </c>
      <c r="P8" s="29" t="s">
        <v>110</v>
      </c>
      <c r="Q8" s="29" t="s">
        <v>58</v>
      </c>
      <c r="R8" s="29" t="s">
        <v>147</v>
      </c>
      <c r="S8" s="30" t="s">
        <v>149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211</v>
      </c>
      <c r="O9" s="31"/>
      <c r="P9" s="31" t="s">
        <v>207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8" t="s">
        <v>113</v>
      </c>
      <c r="S10" s="19" t="s">
        <v>150</v>
      </c>
      <c r="AA10" s="1"/>
    </row>
    <row r="11" spans="2:30" s="4" customFormat="1" ht="18" customHeight="1">
      <c r="B11" s="96" t="s">
        <v>52</v>
      </c>
      <c r="C11" s="69"/>
      <c r="D11" s="69"/>
      <c r="E11" s="69"/>
      <c r="F11" s="69"/>
      <c r="G11" s="69"/>
      <c r="H11" s="69"/>
      <c r="I11" s="69"/>
      <c r="J11" s="79">
        <v>5.4937763458405069</v>
      </c>
      <c r="K11" s="69"/>
      <c r="L11" s="69"/>
      <c r="M11" s="78">
        <v>7.5646200350469706E-2</v>
      </c>
      <c r="N11" s="77"/>
      <c r="O11" s="79"/>
      <c r="P11" s="77">
        <v>26387.623564198992</v>
      </c>
      <c r="Q11" s="69"/>
      <c r="R11" s="78">
        <f>IFERROR(P11/$P$11,0)</f>
        <v>1</v>
      </c>
      <c r="S11" s="78">
        <f>P11/'סכום נכסי הקרן'!$C$42</f>
        <v>4.3656706685033806E-3</v>
      </c>
      <c r="AA11" s="1"/>
      <c r="AD11" s="1"/>
    </row>
    <row r="12" spans="2:30" ht="17.25" customHeight="1">
      <c r="B12" s="97" t="s">
        <v>197</v>
      </c>
      <c r="C12" s="71"/>
      <c r="D12" s="71"/>
      <c r="E12" s="71"/>
      <c r="F12" s="71"/>
      <c r="G12" s="71"/>
      <c r="H12" s="71"/>
      <c r="I12" s="71"/>
      <c r="J12" s="82">
        <v>5.2500995768310386</v>
      </c>
      <c r="K12" s="71"/>
      <c r="L12" s="71"/>
      <c r="M12" s="81">
        <v>3.393376729327089E-2</v>
      </c>
      <c r="N12" s="80"/>
      <c r="O12" s="82"/>
      <c r="P12" s="80">
        <v>23769.846509869003</v>
      </c>
      <c r="Q12" s="71"/>
      <c r="R12" s="81">
        <f t="shared" ref="R12:R37" si="0">IFERROR(P12/$P$11,0)</f>
        <v>0.90079527063279707</v>
      </c>
      <c r="S12" s="81">
        <f>P12/'סכום נכסי הקרן'!$C$42</f>
        <v>3.9325754913281672E-3</v>
      </c>
    </row>
    <row r="13" spans="2:30">
      <c r="B13" s="98" t="s">
        <v>59</v>
      </c>
      <c r="C13" s="71"/>
      <c r="D13" s="71"/>
      <c r="E13" s="71"/>
      <c r="F13" s="71"/>
      <c r="G13" s="71"/>
      <c r="H13" s="71"/>
      <c r="I13" s="71"/>
      <c r="J13" s="82">
        <v>7.0962320698290675</v>
      </c>
      <c r="K13" s="71"/>
      <c r="L13" s="71"/>
      <c r="M13" s="81">
        <v>2.1534353610105503E-2</v>
      </c>
      <c r="N13" s="80"/>
      <c r="O13" s="82"/>
      <c r="P13" s="80">
        <v>13685.606708609001</v>
      </c>
      <c r="Q13" s="71"/>
      <c r="R13" s="81">
        <f t="shared" si="0"/>
        <v>0.51863733296456227</v>
      </c>
      <c r="S13" s="81">
        <f>P13/'סכום נכסי הקרן'!$C$42</f>
        <v>2.2641997921142108E-3</v>
      </c>
    </row>
    <row r="14" spans="2:30">
      <c r="B14" s="99" t="s">
        <v>1767</v>
      </c>
      <c r="C14" s="73" t="s">
        <v>1768</v>
      </c>
      <c r="D14" s="86" t="s">
        <v>1769</v>
      </c>
      <c r="E14" s="73" t="s">
        <v>303</v>
      </c>
      <c r="F14" s="86" t="s">
        <v>127</v>
      </c>
      <c r="G14" s="73" t="s">
        <v>288</v>
      </c>
      <c r="H14" s="73" t="s">
        <v>289</v>
      </c>
      <c r="I14" s="95">
        <v>39076</v>
      </c>
      <c r="J14" s="85">
        <v>6.6400000000009305</v>
      </c>
      <c r="K14" s="86" t="s">
        <v>131</v>
      </c>
      <c r="L14" s="87">
        <v>4.9000000000000002E-2</v>
      </c>
      <c r="M14" s="84">
        <v>1.6900000000003336E-2</v>
      </c>
      <c r="N14" s="83">
        <v>2056696.0100690001</v>
      </c>
      <c r="O14" s="85">
        <v>158.97</v>
      </c>
      <c r="P14" s="83">
        <v>3269.5295716390001</v>
      </c>
      <c r="Q14" s="84">
        <v>1.2721817853856947E-3</v>
      </c>
      <c r="R14" s="84">
        <f t="shared" si="0"/>
        <v>0.12390390380113217</v>
      </c>
      <c r="S14" s="84">
        <f>P14/'סכום נכסי הקרן'!$C$42</f>
        <v>5.409236385376672E-4</v>
      </c>
    </row>
    <row r="15" spans="2:30">
      <c r="B15" s="99" t="s">
        <v>1770</v>
      </c>
      <c r="C15" s="73" t="s">
        <v>1771</v>
      </c>
      <c r="D15" s="86" t="s">
        <v>1769</v>
      </c>
      <c r="E15" s="73" t="s">
        <v>303</v>
      </c>
      <c r="F15" s="86" t="s">
        <v>127</v>
      </c>
      <c r="G15" s="73" t="s">
        <v>288</v>
      </c>
      <c r="H15" s="73" t="s">
        <v>289</v>
      </c>
      <c r="I15" s="95">
        <v>40738</v>
      </c>
      <c r="J15" s="85">
        <v>10.469999999999377</v>
      </c>
      <c r="K15" s="86" t="s">
        <v>131</v>
      </c>
      <c r="L15" s="87">
        <v>4.0999999999999995E-2</v>
      </c>
      <c r="M15" s="84">
        <v>2.0599999999998696E-2</v>
      </c>
      <c r="N15" s="83">
        <v>4197802.0106380004</v>
      </c>
      <c r="O15" s="85">
        <v>138.66</v>
      </c>
      <c r="P15" s="83">
        <v>5820.6723786460007</v>
      </c>
      <c r="Q15" s="84">
        <v>1.1115488012476608E-3</v>
      </c>
      <c r="R15" s="84">
        <f t="shared" si="0"/>
        <v>0.22058342481977458</v>
      </c>
      <c r="S15" s="84">
        <f>P15/'סכום נכסי הקרן'!$C$42</f>
        <v>9.6299458769371054E-4</v>
      </c>
    </row>
    <row r="16" spans="2:30">
      <c r="B16" s="99" t="s">
        <v>1772</v>
      </c>
      <c r="C16" s="73" t="s">
        <v>1773</v>
      </c>
      <c r="D16" s="86" t="s">
        <v>1769</v>
      </c>
      <c r="E16" s="73" t="s">
        <v>1774</v>
      </c>
      <c r="F16" s="86" t="s">
        <v>535</v>
      </c>
      <c r="G16" s="73" t="s">
        <v>293</v>
      </c>
      <c r="H16" s="73" t="s">
        <v>129</v>
      </c>
      <c r="I16" s="95">
        <v>42795</v>
      </c>
      <c r="J16" s="85">
        <v>5.7699999999997633</v>
      </c>
      <c r="K16" s="86" t="s">
        <v>131</v>
      </c>
      <c r="L16" s="87">
        <v>2.1400000000000002E-2</v>
      </c>
      <c r="M16" s="84">
        <v>1.6400000000001021E-2</v>
      </c>
      <c r="N16" s="83">
        <v>1380993.9901950001</v>
      </c>
      <c r="O16" s="85">
        <v>113.2</v>
      </c>
      <c r="P16" s="83">
        <v>1563.2851966810001</v>
      </c>
      <c r="Q16" s="84">
        <v>3.2464195878174015E-3</v>
      </c>
      <c r="R16" s="84">
        <f t="shared" si="0"/>
        <v>5.9243121794490185E-2</v>
      </c>
      <c r="S16" s="84">
        <f>P16/'סכום נכסי הקרן'!$C$42</f>
        <v>2.5863595912877917E-4</v>
      </c>
    </row>
    <row r="17" spans="2:19">
      <c r="B17" s="99" t="s">
        <v>1775</v>
      </c>
      <c r="C17" s="73" t="s">
        <v>1776</v>
      </c>
      <c r="D17" s="86" t="s">
        <v>1769</v>
      </c>
      <c r="E17" s="73" t="s">
        <v>319</v>
      </c>
      <c r="F17" s="86" t="s">
        <v>320</v>
      </c>
      <c r="G17" s="73" t="s">
        <v>321</v>
      </c>
      <c r="H17" s="73" t="s">
        <v>129</v>
      </c>
      <c r="I17" s="95">
        <v>40561</v>
      </c>
      <c r="J17" s="85">
        <v>4.9999999999571533E-2</v>
      </c>
      <c r="K17" s="86" t="s">
        <v>131</v>
      </c>
      <c r="L17" s="87">
        <v>0.06</v>
      </c>
      <c r="M17" s="84">
        <v>3.7500000000021426E-2</v>
      </c>
      <c r="N17" s="83">
        <v>698467.64296000008</v>
      </c>
      <c r="O17" s="85">
        <v>116.95</v>
      </c>
      <c r="P17" s="83">
        <v>816.85792830699995</v>
      </c>
      <c r="Q17" s="84">
        <v>1.1324187935830591E-3</v>
      </c>
      <c r="R17" s="84">
        <f t="shared" si="0"/>
        <v>3.0956100549170314E-2</v>
      </c>
      <c r="S17" s="84">
        <f>P17/'סכום נכסי הקרן'!$C$42</f>
        <v>1.3514414017875423E-4</v>
      </c>
    </row>
    <row r="18" spans="2:19">
      <c r="B18" s="99" t="s">
        <v>1777</v>
      </c>
      <c r="C18" s="73" t="s">
        <v>1778</v>
      </c>
      <c r="D18" s="86" t="s">
        <v>1769</v>
      </c>
      <c r="E18" s="73" t="s">
        <v>297</v>
      </c>
      <c r="F18" s="86" t="s">
        <v>292</v>
      </c>
      <c r="G18" s="73" t="s">
        <v>330</v>
      </c>
      <c r="H18" s="73" t="s">
        <v>289</v>
      </c>
      <c r="I18" s="95">
        <v>36489</v>
      </c>
      <c r="J18" s="85">
        <v>3.6000000008980755</v>
      </c>
      <c r="K18" s="86" t="s">
        <v>131</v>
      </c>
      <c r="L18" s="87">
        <v>6.0499999999999998E-2</v>
      </c>
      <c r="M18" s="84">
        <v>1.2900000004340694E-2</v>
      </c>
      <c r="N18" s="83">
        <v>792.89787500000011</v>
      </c>
      <c r="O18" s="85">
        <v>168.52</v>
      </c>
      <c r="P18" s="83">
        <v>1.3361914979999998</v>
      </c>
      <c r="Q18" s="73"/>
      <c r="R18" s="84">
        <f t="shared" si="0"/>
        <v>5.0637053190832134E-5</v>
      </c>
      <c r="S18" s="84">
        <f>P18/'סכום נכסי הקרן'!$C$42</f>
        <v>2.2106469785466139E-7</v>
      </c>
    </row>
    <row r="19" spans="2:19">
      <c r="B19" s="99" t="s">
        <v>1779</v>
      </c>
      <c r="C19" s="73" t="s">
        <v>1780</v>
      </c>
      <c r="D19" s="86" t="s">
        <v>1769</v>
      </c>
      <c r="E19" s="73" t="s">
        <v>327</v>
      </c>
      <c r="F19" s="86" t="s">
        <v>127</v>
      </c>
      <c r="G19" s="73" t="s">
        <v>321</v>
      </c>
      <c r="H19" s="73" t="s">
        <v>129</v>
      </c>
      <c r="I19" s="95">
        <v>39084</v>
      </c>
      <c r="J19" s="85">
        <v>2.1899999999990931</v>
      </c>
      <c r="K19" s="86" t="s">
        <v>131</v>
      </c>
      <c r="L19" s="87">
        <v>5.5999999999999994E-2</v>
      </c>
      <c r="M19" s="84">
        <v>1.5799999999981863E-2</v>
      </c>
      <c r="N19" s="83">
        <v>427267.52823200001</v>
      </c>
      <c r="O19" s="85">
        <v>141.94</v>
      </c>
      <c r="P19" s="83">
        <v>606.46352974499996</v>
      </c>
      <c r="Q19" s="84">
        <v>8.8499356309742865E-4</v>
      </c>
      <c r="R19" s="84">
        <f t="shared" si="0"/>
        <v>2.2982877873391001E-2</v>
      </c>
      <c r="S19" s="84">
        <f>P19/'סכום נכסי הקרן'!$C$42</f>
        <v>1.0033567580965845E-4</v>
      </c>
    </row>
    <row r="20" spans="2:19">
      <c r="B20" s="99" t="s">
        <v>1781</v>
      </c>
      <c r="C20" s="73" t="s">
        <v>1782</v>
      </c>
      <c r="D20" s="86" t="s">
        <v>1769</v>
      </c>
      <c r="E20" s="73" t="s">
        <v>1783</v>
      </c>
      <c r="F20" s="86" t="s">
        <v>292</v>
      </c>
      <c r="G20" s="73" t="s">
        <v>406</v>
      </c>
      <c r="H20" s="73" t="s">
        <v>129</v>
      </c>
      <c r="I20" s="95">
        <v>44381</v>
      </c>
      <c r="J20" s="85">
        <v>3.4499999999991444</v>
      </c>
      <c r="K20" s="86" t="s">
        <v>131</v>
      </c>
      <c r="L20" s="87">
        <v>8.5000000000000006E-3</v>
      </c>
      <c r="M20" s="84">
        <v>3.8699999999996668E-2</v>
      </c>
      <c r="N20" s="83">
        <v>1151630.8999999999</v>
      </c>
      <c r="O20" s="85">
        <v>96.44</v>
      </c>
      <c r="P20" s="83">
        <v>1110.6328087510001</v>
      </c>
      <c r="Q20" s="84">
        <v>3.5988465624999999E-3</v>
      </c>
      <c r="R20" s="84">
        <f t="shared" si="0"/>
        <v>4.20891561549269E-2</v>
      </c>
      <c r="S20" s="84">
        <f>P20/'סכום נכסי הקרן'!$C$42</f>
        <v>1.8374739448762291E-4</v>
      </c>
    </row>
    <row r="21" spans="2:19">
      <c r="B21" s="99" t="s">
        <v>1784</v>
      </c>
      <c r="C21" s="73" t="s">
        <v>1785</v>
      </c>
      <c r="D21" s="73" t="s">
        <v>27</v>
      </c>
      <c r="E21" s="73" t="s">
        <v>1786</v>
      </c>
      <c r="F21" s="86" t="s">
        <v>458</v>
      </c>
      <c r="G21" s="73" t="s">
        <v>511</v>
      </c>
      <c r="H21" s="73"/>
      <c r="I21" s="95">
        <v>39104</v>
      </c>
      <c r="J21" s="85">
        <v>0.47999999999967796</v>
      </c>
      <c r="K21" s="86" t="s">
        <v>131</v>
      </c>
      <c r="L21" s="87">
        <v>5.5999999999999994E-2</v>
      </c>
      <c r="M21" s="129">
        <v>0</v>
      </c>
      <c r="N21" s="83">
        <v>745958.77352200006</v>
      </c>
      <c r="O21" s="85">
        <v>66.604348000000002</v>
      </c>
      <c r="P21" s="83">
        <v>496.82910334200005</v>
      </c>
      <c r="Q21" s="84">
        <v>1.297766290511457E-3</v>
      </c>
      <c r="R21" s="84">
        <f t="shared" si="0"/>
        <v>1.8828110918486247E-2</v>
      </c>
      <c r="S21" s="84">
        <f>P21/'סכום נכסי הקרן'!$C$42</f>
        <v>8.2197331580163662E-5</v>
      </c>
    </row>
    <row r="22" spans="2:19">
      <c r="B22" s="100"/>
      <c r="C22" s="73"/>
      <c r="D22" s="73"/>
      <c r="E22" s="73"/>
      <c r="F22" s="73"/>
      <c r="G22" s="73"/>
      <c r="H22" s="73"/>
      <c r="I22" s="73"/>
      <c r="J22" s="85"/>
      <c r="K22" s="73"/>
      <c r="L22" s="73"/>
      <c r="M22" s="84"/>
      <c r="N22" s="83"/>
      <c r="O22" s="85"/>
      <c r="P22" s="73"/>
      <c r="Q22" s="73"/>
      <c r="R22" s="84"/>
      <c r="S22" s="73"/>
    </row>
    <row r="23" spans="2:19">
      <c r="B23" s="98" t="s">
        <v>60</v>
      </c>
      <c r="C23" s="71"/>
      <c r="D23" s="71"/>
      <c r="E23" s="71"/>
      <c r="F23" s="71"/>
      <c r="G23" s="71"/>
      <c r="H23" s="71"/>
      <c r="I23" s="71"/>
      <c r="J23" s="82">
        <v>2.7477606124203362</v>
      </c>
      <c r="K23" s="71"/>
      <c r="L23" s="71"/>
      <c r="M23" s="81">
        <v>5.0187847296985437E-2</v>
      </c>
      <c r="N23" s="80"/>
      <c r="O23" s="82"/>
      <c r="P23" s="80">
        <v>10031.059902268</v>
      </c>
      <c r="Q23" s="71"/>
      <c r="R23" s="81">
        <f t="shared" si="0"/>
        <v>0.38014260275705497</v>
      </c>
      <c r="S23" s="81">
        <f>P23/'סכום נכסי הקרן'!$C$42</f>
        <v>1.6595774107050073E-3</v>
      </c>
    </row>
    <row r="24" spans="2:19">
      <c r="B24" s="99" t="s">
        <v>1787</v>
      </c>
      <c r="C24" s="73" t="s">
        <v>1788</v>
      </c>
      <c r="D24" s="86" t="s">
        <v>1769</v>
      </c>
      <c r="E24" s="73" t="s">
        <v>1774</v>
      </c>
      <c r="F24" s="86" t="s">
        <v>535</v>
      </c>
      <c r="G24" s="73" t="s">
        <v>293</v>
      </c>
      <c r="H24" s="73" t="s">
        <v>129</v>
      </c>
      <c r="I24" s="95">
        <v>42795</v>
      </c>
      <c r="J24" s="85">
        <v>5.2499999999981712</v>
      </c>
      <c r="K24" s="86" t="s">
        <v>131</v>
      </c>
      <c r="L24" s="87">
        <v>3.7400000000000003E-2</v>
      </c>
      <c r="M24" s="84">
        <v>4.809999999998673E-2</v>
      </c>
      <c r="N24" s="83">
        <v>998233.04672099988</v>
      </c>
      <c r="O24" s="85">
        <v>95.87</v>
      </c>
      <c r="P24" s="83">
        <v>957.00604406700006</v>
      </c>
      <c r="Q24" s="84">
        <v>1.4707573311028184E-3</v>
      </c>
      <c r="R24" s="84">
        <f t="shared" si="0"/>
        <v>3.626723117899118E-2</v>
      </c>
      <c r="S24" s="84">
        <f>P24/'סכום נכסי הקרן'!$C$42</f>
        <v>1.5833078738595308E-4</v>
      </c>
    </row>
    <row r="25" spans="2:19">
      <c r="B25" s="99" t="s">
        <v>1789</v>
      </c>
      <c r="C25" s="73" t="s">
        <v>1790</v>
      </c>
      <c r="D25" s="86" t="s">
        <v>1769</v>
      </c>
      <c r="E25" s="73" t="s">
        <v>1774</v>
      </c>
      <c r="F25" s="86" t="s">
        <v>535</v>
      </c>
      <c r="G25" s="73" t="s">
        <v>293</v>
      </c>
      <c r="H25" s="73" t="s">
        <v>129</v>
      </c>
      <c r="I25" s="95">
        <v>42795</v>
      </c>
      <c r="J25" s="85">
        <v>1.6299999999997776</v>
      </c>
      <c r="K25" s="86" t="s">
        <v>131</v>
      </c>
      <c r="L25" s="87">
        <v>2.5000000000000001E-2</v>
      </c>
      <c r="M25" s="84">
        <v>4.3499999999994279E-2</v>
      </c>
      <c r="N25" s="83">
        <v>3034294.1420550002</v>
      </c>
      <c r="O25" s="85">
        <v>97.85</v>
      </c>
      <c r="P25" s="83">
        <v>2969.056851882</v>
      </c>
      <c r="Q25" s="84">
        <v>5.5761478190279835E-3</v>
      </c>
      <c r="R25" s="84">
        <f t="shared" si="0"/>
        <v>0.11251702316650533</v>
      </c>
      <c r="S25" s="84">
        <f>P25/'סכום נכסי הקרן'!$C$42</f>
        <v>4.9121226774532774E-4</v>
      </c>
    </row>
    <row r="26" spans="2:19">
      <c r="B26" s="99" t="s">
        <v>1791</v>
      </c>
      <c r="C26" s="73" t="s">
        <v>1792</v>
      </c>
      <c r="D26" s="86" t="s">
        <v>1769</v>
      </c>
      <c r="E26" s="73" t="s">
        <v>1793</v>
      </c>
      <c r="F26" s="86" t="s">
        <v>309</v>
      </c>
      <c r="G26" s="73" t="s">
        <v>339</v>
      </c>
      <c r="H26" s="73" t="s">
        <v>129</v>
      </c>
      <c r="I26" s="95">
        <v>42598</v>
      </c>
      <c r="J26" s="85">
        <v>2.9599999999996518</v>
      </c>
      <c r="K26" s="86" t="s">
        <v>131</v>
      </c>
      <c r="L26" s="87">
        <v>3.1E-2</v>
      </c>
      <c r="M26" s="84">
        <v>4.8299999999997505E-2</v>
      </c>
      <c r="N26" s="83">
        <v>2774891.9869619999</v>
      </c>
      <c r="O26" s="85">
        <v>95.28</v>
      </c>
      <c r="P26" s="83">
        <v>2643.9170851019999</v>
      </c>
      <c r="Q26" s="84">
        <v>3.6541939400852922E-3</v>
      </c>
      <c r="R26" s="84">
        <f t="shared" si="0"/>
        <v>0.10019534645359632</v>
      </c>
      <c r="S26" s="84">
        <f>P26/'סכום נכסי הקרן'!$C$42</f>
        <v>4.3741988513299964E-4</v>
      </c>
    </row>
    <row r="27" spans="2:19">
      <c r="B27" s="99" t="s">
        <v>1794</v>
      </c>
      <c r="C27" s="73" t="s">
        <v>1795</v>
      </c>
      <c r="D27" s="86" t="s">
        <v>1769</v>
      </c>
      <c r="E27" s="73" t="s">
        <v>950</v>
      </c>
      <c r="F27" s="86" t="s">
        <v>522</v>
      </c>
      <c r="G27" s="73" t="s">
        <v>403</v>
      </c>
      <c r="H27" s="73" t="s">
        <v>289</v>
      </c>
      <c r="I27" s="95">
        <v>44007</v>
      </c>
      <c r="J27" s="85">
        <v>3.8899999999995112</v>
      </c>
      <c r="K27" s="86" t="s">
        <v>131</v>
      </c>
      <c r="L27" s="87">
        <v>3.3500000000000002E-2</v>
      </c>
      <c r="M27" s="84">
        <v>6.4199999999992874E-2</v>
      </c>
      <c r="N27" s="83">
        <v>1857206.9625339999</v>
      </c>
      <c r="O27" s="85">
        <v>89.21</v>
      </c>
      <c r="P27" s="83">
        <v>1656.8143106289999</v>
      </c>
      <c r="Q27" s="84">
        <v>2.0635632917044445E-3</v>
      </c>
      <c r="R27" s="84">
        <f t="shared" si="0"/>
        <v>6.2787552907070332E-2</v>
      </c>
      <c r="S27" s="84">
        <f>P27/'סכום נכסי הקרן'!$C$42</f>
        <v>2.7410977807350111E-4</v>
      </c>
    </row>
    <row r="28" spans="2:19">
      <c r="B28" s="99" t="s">
        <v>1796</v>
      </c>
      <c r="C28" s="73" t="s">
        <v>1797</v>
      </c>
      <c r="D28" s="86" t="s">
        <v>1769</v>
      </c>
      <c r="E28" s="73" t="s">
        <v>1798</v>
      </c>
      <c r="F28" s="86" t="s">
        <v>309</v>
      </c>
      <c r="G28" s="73" t="s">
        <v>449</v>
      </c>
      <c r="H28" s="73" t="s">
        <v>289</v>
      </c>
      <c r="I28" s="95">
        <v>43310</v>
      </c>
      <c r="J28" s="85">
        <v>1.8999999999998891</v>
      </c>
      <c r="K28" s="86" t="s">
        <v>131</v>
      </c>
      <c r="L28" s="87">
        <v>3.5499999999999997E-2</v>
      </c>
      <c r="M28" s="84">
        <v>5.2199999999997998E-2</v>
      </c>
      <c r="N28" s="83">
        <v>1859109.3359999999</v>
      </c>
      <c r="O28" s="85">
        <v>97.05</v>
      </c>
      <c r="P28" s="83">
        <v>1804.2656105879998</v>
      </c>
      <c r="Q28" s="84">
        <v>6.9163293749999995E-3</v>
      </c>
      <c r="R28" s="84">
        <f t="shared" si="0"/>
        <v>6.8375449050891796E-2</v>
      </c>
      <c r="S28" s="84">
        <f>P28/'סכום נכסי הקרן'!$C$42</f>
        <v>2.9850469236722562E-4</v>
      </c>
    </row>
    <row r="29" spans="2:19">
      <c r="B29" s="100"/>
      <c r="C29" s="73"/>
      <c r="D29" s="73"/>
      <c r="E29" s="73"/>
      <c r="F29" s="73"/>
      <c r="G29" s="73"/>
      <c r="H29" s="73"/>
      <c r="I29" s="73"/>
      <c r="J29" s="85"/>
      <c r="K29" s="73"/>
      <c r="L29" s="73"/>
      <c r="M29" s="84"/>
      <c r="N29" s="83"/>
      <c r="O29" s="85"/>
      <c r="P29" s="73"/>
      <c r="Q29" s="73"/>
      <c r="R29" s="84"/>
      <c r="S29" s="73"/>
    </row>
    <row r="30" spans="2:19">
      <c r="B30" s="98" t="s">
        <v>47</v>
      </c>
      <c r="C30" s="71"/>
      <c r="D30" s="71"/>
      <c r="E30" s="71"/>
      <c r="F30" s="71"/>
      <c r="G30" s="71"/>
      <c r="H30" s="71"/>
      <c r="I30" s="71"/>
      <c r="J30" s="82">
        <v>2.1599999999864608</v>
      </c>
      <c r="K30" s="71"/>
      <c r="L30" s="71"/>
      <c r="M30" s="81">
        <v>5.5599999999999997E-2</v>
      </c>
      <c r="N30" s="80"/>
      <c r="O30" s="82"/>
      <c r="P30" s="80">
        <v>53.179898992000005</v>
      </c>
      <c r="Q30" s="71"/>
      <c r="R30" s="81">
        <f t="shared" si="0"/>
        <v>2.0153349111797633E-3</v>
      </c>
      <c r="S30" s="81">
        <f>P30/'סכום נכסי הקרן'!$C$42</f>
        <v>8.7982885089483596E-6</v>
      </c>
    </row>
    <row r="31" spans="2:19">
      <c r="B31" s="99" t="s">
        <v>1799</v>
      </c>
      <c r="C31" s="73" t="s">
        <v>1800</v>
      </c>
      <c r="D31" s="86" t="s">
        <v>1769</v>
      </c>
      <c r="E31" s="73" t="s">
        <v>1801</v>
      </c>
      <c r="F31" s="86" t="s">
        <v>458</v>
      </c>
      <c r="G31" s="73" t="s">
        <v>321</v>
      </c>
      <c r="H31" s="73" t="s">
        <v>129</v>
      </c>
      <c r="I31" s="95">
        <v>38118</v>
      </c>
      <c r="J31" s="85">
        <v>2.1599999999864608</v>
      </c>
      <c r="K31" s="86" t="s">
        <v>130</v>
      </c>
      <c r="L31" s="87">
        <v>7.9699999999999993E-2</v>
      </c>
      <c r="M31" s="84">
        <v>5.5599999999999997E-2</v>
      </c>
      <c r="N31" s="83">
        <v>13820.044716</v>
      </c>
      <c r="O31" s="85">
        <v>109.35</v>
      </c>
      <c r="P31" s="83">
        <v>53.179898992000005</v>
      </c>
      <c r="Q31" s="84">
        <v>2.7583889463928403E-4</v>
      </c>
      <c r="R31" s="84">
        <f t="shared" si="0"/>
        <v>2.0153349111797633E-3</v>
      </c>
      <c r="S31" s="84">
        <f>P31/'סכום נכסי הקרן'!$C$42</f>
        <v>8.7982885089483596E-6</v>
      </c>
    </row>
    <row r="32" spans="2:19">
      <c r="B32" s="100"/>
      <c r="C32" s="73"/>
      <c r="D32" s="73"/>
      <c r="E32" s="73"/>
      <c r="F32" s="73"/>
      <c r="G32" s="73"/>
      <c r="H32" s="73"/>
      <c r="I32" s="73"/>
      <c r="J32" s="85"/>
      <c r="K32" s="73"/>
      <c r="L32" s="73"/>
      <c r="M32" s="84"/>
      <c r="N32" s="83"/>
      <c r="O32" s="85"/>
      <c r="P32" s="73"/>
      <c r="Q32" s="73"/>
      <c r="R32" s="84"/>
      <c r="S32" s="73"/>
    </row>
    <row r="33" spans="2:19">
      <c r="B33" s="97" t="s">
        <v>196</v>
      </c>
      <c r="C33" s="71"/>
      <c r="D33" s="71"/>
      <c r="E33" s="71"/>
      <c r="F33" s="71"/>
      <c r="G33" s="71"/>
      <c r="H33" s="71"/>
      <c r="I33" s="71"/>
      <c r="J33" s="82">
        <v>7.7064015148919127</v>
      </c>
      <c r="K33" s="71"/>
      <c r="L33" s="71"/>
      <c r="M33" s="81">
        <v>0.44648533617490782</v>
      </c>
      <c r="N33" s="80"/>
      <c r="O33" s="82"/>
      <c r="P33" s="80">
        <v>2617.7770543299998</v>
      </c>
      <c r="Q33" s="71"/>
      <c r="R33" s="81">
        <f t="shared" si="0"/>
        <v>9.9204729367203384E-2</v>
      </c>
      <c r="S33" s="81">
        <f>P33/'סכום נכסי הקרן'!$C$42</f>
        <v>4.3309517717521578E-4</v>
      </c>
    </row>
    <row r="34" spans="2:19">
      <c r="B34" s="98" t="s">
        <v>68</v>
      </c>
      <c r="C34" s="71"/>
      <c r="D34" s="71"/>
      <c r="E34" s="71"/>
      <c r="F34" s="71"/>
      <c r="G34" s="71"/>
      <c r="H34" s="71"/>
      <c r="I34" s="71"/>
      <c r="J34" s="82">
        <v>7.7064015148919127</v>
      </c>
      <c r="K34" s="71"/>
      <c r="L34" s="71"/>
      <c r="M34" s="81">
        <v>0.44648533617490782</v>
      </c>
      <c r="N34" s="80"/>
      <c r="O34" s="82"/>
      <c r="P34" s="80">
        <v>2617.7770543299998</v>
      </c>
      <c r="Q34" s="71"/>
      <c r="R34" s="81">
        <f t="shared" si="0"/>
        <v>9.9204729367203384E-2</v>
      </c>
      <c r="S34" s="81">
        <f>P34/'סכום נכסי הקרן'!$C$42</f>
        <v>4.3309517717521578E-4</v>
      </c>
    </row>
    <row r="35" spans="2:19">
      <c r="B35" s="99" t="s">
        <v>1802</v>
      </c>
      <c r="C35" s="73">
        <v>4824</v>
      </c>
      <c r="D35" s="86" t="s">
        <v>1769</v>
      </c>
      <c r="E35" s="73"/>
      <c r="F35" s="86" t="s">
        <v>713</v>
      </c>
      <c r="G35" s="73" t="s">
        <v>1803</v>
      </c>
      <c r="H35" s="73" t="s">
        <v>697</v>
      </c>
      <c r="I35" s="95">
        <v>42206</v>
      </c>
      <c r="J35" s="85">
        <v>14.149999999994479</v>
      </c>
      <c r="K35" s="86" t="s">
        <v>138</v>
      </c>
      <c r="L35" s="87">
        <v>4.555E-2</v>
      </c>
      <c r="M35" s="84">
        <v>6.5499999999975647E-2</v>
      </c>
      <c r="N35" s="83">
        <v>423392.90714999998</v>
      </c>
      <c r="O35" s="85">
        <v>76.58</v>
      </c>
      <c r="P35" s="83">
        <v>841.90672193099999</v>
      </c>
      <c r="Q35" s="84">
        <v>2.5416943741407979E-3</v>
      </c>
      <c r="R35" s="84">
        <f t="shared" si="0"/>
        <v>3.190536350811235E-2</v>
      </c>
      <c r="S35" s="84">
        <f>P35/'סכום נכסי הקרן'!$C$42</f>
        <v>1.3928830963530421E-4</v>
      </c>
    </row>
    <row r="36" spans="2:19">
      <c r="B36" s="99" t="s">
        <v>1804</v>
      </c>
      <c r="C36" s="73">
        <v>5168</v>
      </c>
      <c r="D36" s="86" t="s">
        <v>1769</v>
      </c>
      <c r="E36" s="73"/>
      <c r="F36" s="86" t="s">
        <v>713</v>
      </c>
      <c r="G36" s="73" t="s">
        <v>888</v>
      </c>
      <c r="H36" s="73" t="s">
        <v>1805</v>
      </c>
      <c r="I36" s="95">
        <v>42408</v>
      </c>
      <c r="J36" s="85">
        <v>10.160000000000405</v>
      </c>
      <c r="K36" s="86" t="s">
        <v>138</v>
      </c>
      <c r="L36" s="87">
        <v>3.9510000000000003E-2</v>
      </c>
      <c r="M36" s="84">
        <v>5.869999999999987E-2</v>
      </c>
      <c r="N36" s="83">
        <v>367982.60587600002</v>
      </c>
      <c r="O36" s="85">
        <v>82.55</v>
      </c>
      <c r="P36" s="83">
        <v>788.76825012300003</v>
      </c>
      <c r="Q36" s="84">
        <v>9.3267115419962642E-4</v>
      </c>
      <c r="R36" s="84">
        <f t="shared" si="0"/>
        <v>2.9891598544446018E-2</v>
      </c>
      <c r="S36" s="84">
        <f>P36/'סכום נכסי הקרן'!$C$42</f>
        <v>1.3049687500016634E-4</v>
      </c>
    </row>
    <row r="37" spans="2:19">
      <c r="B37" s="99" t="s">
        <v>1806</v>
      </c>
      <c r="C37" s="73">
        <v>4279</v>
      </c>
      <c r="D37" s="86" t="s">
        <v>1769</v>
      </c>
      <c r="E37" s="73"/>
      <c r="F37" s="86" t="s">
        <v>782</v>
      </c>
      <c r="G37" s="73" t="s">
        <v>511</v>
      </c>
      <c r="H37" s="73"/>
      <c r="I37" s="95">
        <v>40949</v>
      </c>
      <c r="J37" s="85">
        <v>0.25</v>
      </c>
      <c r="K37" s="86" t="s">
        <v>130</v>
      </c>
      <c r="L37" s="87">
        <v>0.08</v>
      </c>
      <c r="M37" s="84">
        <v>1.0812999999997683</v>
      </c>
      <c r="N37" s="83">
        <v>300067.47703800001</v>
      </c>
      <c r="O37" s="85">
        <v>93.481110999999999</v>
      </c>
      <c r="P37" s="83">
        <v>987.10208227599992</v>
      </c>
      <c r="Q37" s="84">
        <v>3.6371815398545456E-4</v>
      </c>
      <c r="R37" s="84">
        <f t="shared" si="0"/>
        <v>3.7407767314645027E-2</v>
      </c>
      <c r="S37" s="84">
        <f>P37/'סכום נכסי הקרן'!$C$42</f>
        <v>1.6330999253974526E-4</v>
      </c>
    </row>
    <row r="38" spans="2:19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</row>
    <row r="39" spans="2:19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</row>
    <row r="40" spans="2:19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</row>
    <row r="41" spans="2:19">
      <c r="B41" s="126" t="s">
        <v>219</v>
      </c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</row>
    <row r="42" spans="2:19">
      <c r="B42" s="126" t="s">
        <v>111</v>
      </c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</row>
    <row r="43" spans="2:19">
      <c r="B43" s="126" t="s">
        <v>202</v>
      </c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</row>
    <row r="44" spans="2:19">
      <c r="B44" s="126" t="s">
        <v>210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</row>
    <row r="45" spans="2:19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</row>
    <row r="46" spans="2:19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</row>
    <row r="47" spans="2:19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</row>
    <row r="48" spans="2:19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</row>
    <row r="49" spans="2:19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</row>
    <row r="50" spans="2:19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</row>
    <row r="51" spans="2:19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</row>
    <row r="52" spans="2:19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</row>
    <row r="53" spans="2:19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</row>
    <row r="54" spans="2:19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</row>
    <row r="55" spans="2:19">
      <c r="B55" s="119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</row>
    <row r="56" spans="2:19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</row>
    <row r="57" spans="2:19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</row>
    <row r="58" spans="2:19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</row>
    <row r="59" spans="2:19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</row>
    <row r="60" spans="2:19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</row>
    <row r="61" spans="2:19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</row>
    <row r="62" spans="2:19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</row>
    <row r="63" spans="2:19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</row>
    <row r="64" spans="2:19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</row>
    <row r="65" spans="2:19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</row>
    <row r="66" spans="2:19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</row>
    <row r="67" spans="2:19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</row>
    <row r="68" spans="2:19">
      <c r="B68" s="119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</row>
    <row r="69" spans="2:19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</row>
    <row r="70" spans="2:19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</row>
    <row r="71" spans="2:19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</row>
    <row r="72" spans="2:19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</row>
    <row r="73" spans="2:19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2:19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</row>
    <row r="75" spans="2:19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</row>
    <row r="76" spans="2:19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</row>
    <row r="77" spans="2:19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</row>
    <row r="78" spans="2:19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</row>
    <row r="79" spans="2:19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</row>
    <row r="80" spans="2:19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</row>
    <row r="81" spans="2:19">
      <c r="B81" s="119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</row>
    <row r="82" spans="2:19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</row>
    <row r="83" spans="2:19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</row>
    <row r="84" spans="2:19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</row>
    <row r="85" spans="2:19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</row>
    <row r="86" spans="2:19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</row>
    <row r="87" spans="2:19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</row>
    <row r="88" spans="2:19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</row>
    <row r="89" spans="2:19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2:19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</row>
    <row r="91" spans="2:19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</row>
    <row r="92" spans="2:19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</row>
    <row r="93" spans="2:19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</row>
    <row r="94" spans="2:19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</row>
    <row r="95" spans="2:19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</row>
    <row r="96" spans="2:19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</row>
    <row r="97" spans="2:19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</row>
    <row r="98" spans="2:19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</row>
    <row r="99" spans="2:19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</row>
    <row r="100" spans="2:19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</row>
    <row r="101" spans="2:19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</row>
    <row r="102" spans="2:19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</row>
    <row r="103" spans="2:19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</row>
    <row r="104" spans="2:19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</row>
    <row r="105" spans="2:19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</row>
    <row r="106" spans="2:19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</row>
    <row r="107" spans="2:19">
      <c r="B107" s="119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</row>
    <row r="108" spans="2:19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</row>
    <row r="109" spans="2:19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</row>
    <row r="110" spans="2:19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</row>
    <row r="111" spans="2:19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</row>
    <row r="112" spans="2:19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</row>
    <row r="113" spans="2:19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</row>
    <row r="114" spans="2:19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</row>
    <row r="115" spans="2:19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</row>
    <row r="116" spans="2:19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</row>
    <row r="117" spans="2:19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</row>
    <row r="118" spans="2:19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</row>
    <row r="119" spans="2:19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</row>
    <row r="120" spans="2:19">
      <c r="B120" s="119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</row>
    <row r="121" spans="2:19">
      <c r="B121" s="119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</row>
    <row r="122" spans="2:19">
      <c r="B122" s="119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</row>
    <row r="123" spans="2:19">
      <c r="B123" s="119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</row>
    <row r="124" spans="2:19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</row>
    <row r="125" spans="2:19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</row>
    <row r="126" spans="2:19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</row>
    <row r="127" spans="2:19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</row>
    <row r="128" spans="2:19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</row>
    <row r="129" spans="2:19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</row>
    <row r="130" spans="2:19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</row>
    <row r="131" spans="2:19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</row>
    <row r="132" spans="2:19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</row>
    <row r="133" spans="2:19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</row>
    <row r="134" spans="2:19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</row>
    <row r="135" spans="2:19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</row>
    <row r="136" spans="2:19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</row>
    <row r="137" spans="2:19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</row>
    <row r="138" spans="2:19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</row>
    <row r="139" spans="2:19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</row>
    <row r="140" spans="2:19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</row>
    <row r="141" spans="2:19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</row>
    <row r="142" spans="2:19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</row>
    <row r="143" spans="2:19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</row>
    <row r="144" spans="2:19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</row>
    <row r="145" spans="2:19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</row>
    <row r="146" spans="2:19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</row>
    <row r="147" spans="2:19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</row>
    <row r="148" spans="2:19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</row>
    <row r="149" spans="2:19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</row>
    <row r="150" spans="2:19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</row>
    <row r="151" spans="2:19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</row>
    <row r="152" spans="2:19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</row>
    <row r="153" spans="2:19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</row>
    <row r="154" spans="2:19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</row>
    <row r="155" spans="2:19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</row>
    <row r="156" spans="2:19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</row>
    <row r="157" spans="2:19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</row>
    <row r="158" spans="2:19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</row>
    <row r="159" spans="2:19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</row>
    <row r="160" spans="2:19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</row>
    <row r="161" spans="2:19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</row>
    <row r="162" spans="2:19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</row>
    <row r="163" spans="2:19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</row>
    <row r="164" spans="2:19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</row>
    <row r="165" spans="2:19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</row>
    <row r="166" spans="2:19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</row>
    <row r="167" spans="2:19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</row>
    <row r="168" spans="2:19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</row>
    <row r="169" spans="2:19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</row>
    <row r="170" spans="2:19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</row>
    <row r="171" spans="2:19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</row>
    <row r="172" spans="2:19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</row>
    <row r="173" spans="2:19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</row>
    <row r="174" spans="2:19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</row>
    <row r="175" spans="2:19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</row>
    <row r="176" spans="2:19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</row>
    <row r="177" spans="2:19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</row>
    <row r="178" spans="2:19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</row>
    <row r="179" spans="2:19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</row>
    <row r="180" spans="2:19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</row>
    <row r="181" spans="2:19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</row>
    <row r="182" spans="2:19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</row>
    <row r="183" spans="2:19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</row>
    <row r="184" spans="2:19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</row>
    <row r="185" spans="2:19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</row>
    <row r="186" spans="2:19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</row>
    <row r="187" spans="2:19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</row>
    <row r="188" spans="2:19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</row>
    <row r="189" spans="2:19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</row>
    <row r="190" spans="2:19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</row>
    <row r="191" spans="2:19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</row>
    <row r="192" spans="2:19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</row>
    <row r="193" spans="2:19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</row>
    <row r="194" spans="2:19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</row>
    <row r="195" spans="2:19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</row>
    <row r="196" spans="2:19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</row>
    <row r="197" spans="2:19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</row>
    <row r="198" spans="2:19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</row>
    <row r="199" spans="2:19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</row>
    <row r="200" spans="2:19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</row>
    <row r="201" spans="2:19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</row>
    <row r="202" spans="2:19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</row>
    <row r="203" spans="2:19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</row>
    <row r="204" spans="2:19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</row>
    <row r="205" spans="2:19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</row>
    <row r="206" spans="2:19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</row>
    <row r="207" spans="2:19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</row>
    <row r="208" spans="2:19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</row>
    <row r="209" spans="2:19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</row>
    <row r="210" spans="2:19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</row>
    <row r="211" spans="2:19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</row>
    <row r="212" spans="2:19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</row>
    <row r="213" spans="2:19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</row>
    <row r="214" spans="2:19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</row>
    <row r="215" spans="2:19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</row>
    <row r="216" spans="2:19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</row>
    <row r="217" spans="2:19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</row>
    <row r="218" spans="2:19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</row>
    <row r="219" spans="2:19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</row>
    <row r="220" spans="2:19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</row>
    <row r="221" spans="2:19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</row>
    <row r="222" spans="2:19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</row>
    <row r="223" spans="2:19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</row>
    <row r="224" spans="2:19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</row>
    <row r="225" spans="2:19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</row>
    <row r="226" spans="2:19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</row>
    <row r="227" spans="2:19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</row>
    <row r="228" spans="2:19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</row>
    <row r="229" spans="2:19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</row>
    <row r="230" spans="2:19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</row>
    <row r="231" spans="2:19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</row>
    <row r="232" spans="2:19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</row>
    <row r="233" spans="2:19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</row>
    <row r="234" spans="2:19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</row>
    <row r="235" spans="2:19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</row>
    <row r="236" spans="2:19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</row>
    <row r="237" spans="2:19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</row>
    <row r="238" spans="2:19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</row>
    <row r="239" spans="2:19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</row>
    <row r="240" spans="2:19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</row>
    <row r="241" spans="2:19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</row>
    <row r="242" spans="2:19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</row>
    <row r="243" spans="2:19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</row>
    <row r="244" spans="2:19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</row>
    <row r="245" spans="2:19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</row>
    <row r="246" spans="2:19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</row>
    <row r="247" spans="2:19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</row>
    <row r="248" spans="2:19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</row>
    <row r="249" spans="2:19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</row>
    <row r="250" spans="2:19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</row>
    <row r="251" spans="2:19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</row>
    <row r="252" spans="2:19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</row>
    <row r="253" spans="2:19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</row>
    <row r="254" spans="2:19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</row>
    <row r="255" spans="2:19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</row>
    <row r="256" spans="2:19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</row>
    <row r="257" spans="2:19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</row>
    <row r="258" spans="2:19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</row>
    <row r="259" spans="2:19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</row>
    <row r="260" spans="2:19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</row>
    <row r="261" spans="2:19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</row>
    <row r="262" spans="2:19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</row>
    <row r="263" spans="2:19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</row>
    <row r="264" spans="2:19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</row>
    <row r="265" spans="2:19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</row>
    <row r="266" spans="2:19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</row>
    <row r="267" spans="2:19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</row>
    <row r="268" spans="2:19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</row>
    <row r="269" spans="2:19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</row>
    <row r="270" spans="2:19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</row>
    <row r="271" spans="2:19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</row>
    <row r="272" spans="2:19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</row>
    <row r="273" spans="2:19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</row>
    <row r="274" spans="2:19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</row>
    <row r="275" spans="2:19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</row>
    <row r="276" spans="2:19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</row>
    <row r="277" spans="2:19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</row>
    <row r="278" spans="2:19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</row>
    <row r="279" spans="2:19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</row>
    <row r="280" spans="2:19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</row>
    <row r="281" spans="2:19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</row>
    <row r="282" spans="2:19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</row>
    <row r="283" spans="2:19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</row>
    <row r="284" spans="2:19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</row>
    <row r="285" spans="2:19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</row>
    <row r="286" spans="2:19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</row>
    <row r="287" spans="2:19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</row>
    <row r="288" spans="2:19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</row>
    <row r="289" spans="2:19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</row>
    <row r="290" spans="2:19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</row>
    <row r="291" spans="2:19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</row>
    <row r="292" spans="2:19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</row>
    <row r="293" spans="2:19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</row>
    <row r="294" spans="2:19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</row>
    <row r="295" spans="2:19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</row>
    <row r="296" spans="2:19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</row>
    <row r="297" spans="2:19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</row>
    <row r="298" spans="2:19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</row>
    <row r="299" spans="2:19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</row>
    <row r="300" spans="2:19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</row>
    <row r="301" spans="2:19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</row>
    <row r="302" spans="2:19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</row>
    <row r="303" spans="2:19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</row>
    <row r="304" spans="2:19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</row>
    <row r="305" spans="2:19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</row>
    <row r="306" spans="2:19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</row>
    <row r="307" spans="2:19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</row>
    <row r="308" spans="2:19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</row>
    <row r="309" spans="2:19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</row>
    <row r="310" spans="2:19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</row>
    <row r="311" spans="2:19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</row>
    <row r="312" spans="2:19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</row>
    <row r="313" spans="2:19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</row>
    <row r="314" spans="2:19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</row>
    <row r="315" spans="2:19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</row>
    <row r="316" spans="2:19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</row>
    <row r="317" spans="2:19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</row>
    <row r="318" spans="2:19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</row>
    <row r="319" spans="2:19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</row>
    <row r="320" spans="2:19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</row>
    <row r="321" spans="2:19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</row>
    <row r="322" spans="2:19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</row>
    <row r="323" spans="2:19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</row>
    <row r="324" spans="2:19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</row>
    <row r="325" spans="2:19">
      <c r="B325" s="119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</row>
    <row r="326" spans="2:19">
      <c r="B326" s="119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</row>
    <row r="327" spans="2:19">
      <c r="B327" s="119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</row>
    <row r="328" spans="2:19">
      <c r="B328" s="119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</row>
    <row r="329" spans="2:19">
      <c r="B329" s="119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</row>
    <row r="330" spans="2:19">
      <c r="B330" s="119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</row>
    <row r="331" spans="2:19">
      <c r="B331" s="119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</row>
    <row r="332" spans="2:19">
      <c r="B332" s="119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</row>
    <row r="333" spans="2:19">
      <c r="B333" s="119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</row>
    <row r="334" spans="2:19">
      <c r="B334" s="119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</row>
    <row r="335" spans="2:19">
      <c r="B335" s="119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</row>
    <row r="336" spans="2:19">
      <c r="B336" s="119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</row>
    <row r="337" spans="2:19">
      <c r="B337" s="119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</row>
    <row r="338" spans="2:19">
      <c r="B338" s="119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</row>
    <row r="339" spans="2:19">
      <c r="B339" s="119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2:19">
      <c r="B340" s="119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2:19">
      <c r="B341" s="119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2:19">
      <c r="B342" s="119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2:19">
      <c r="B343" s="119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2:19"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2:19">
      <c r="B345" s="119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2:19">
      <c r="B346" s="119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2:19">
      <c r="B347" s="119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2:19">
      <c r="B348" s="119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2:19">
      <c r="B349" s="119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2:19">
      <c r="B350" s="119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2:19">
      <c r="B351" s="119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2:19">
      <c r="B352" s="119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2:19">
      <c r="B353" s="119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2:19">
      <c r="B354" s="119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2:19">
      <c r="B355" s="119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2:19">
      <c r="B356" s="119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2:19">
      <c r="B357" s="119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2:19">
      <c r="B358" s="119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2:19">
      <c r="B359" s="119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2:19">
      <c r="B360" s="119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2:19">
      <c r="B361" s="119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2:19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2:19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2:19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2:19">
      <c r="B365" s="119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2:19">
      <c r="B366" s="119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2:19">
      <c r="B367" s="119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2:19">
      <c r="B368" s="119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2:19">
      <c r="B369" s="119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2:19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2:19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2:19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2:19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2:19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2:19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2:19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2:19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2:19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2:19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2:19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2:19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2:19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2:19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2:19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2:19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2:19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2:19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2:19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2:19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2:19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2:19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2:19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2:19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2:19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2:19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2:19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2:19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2:19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2:19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2:19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2:19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2:19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2:19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2:19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2:19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2:19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2:19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2:19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2:19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2:19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2:19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2:19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2:19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2:19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2:19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2:19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2:19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2:19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2:19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2:19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2:19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2:19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2:19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2:19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2:19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2:19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2:19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2:19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2:19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2:19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2:19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2:19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2:19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2:19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2:19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2:19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2:19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2:19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2:19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2:19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2:19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2:19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2:19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2:19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2:19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2:19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2:19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2:19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2:19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2:19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2:19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2:19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2:19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2:19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2:19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2:19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2:19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2:19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2:19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2:19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2:19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2:19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2:19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2:19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2:19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2:19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2:19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2:19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2:19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2:19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2:19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2:19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2:19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2:19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2:19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2:19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2:19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2:19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2:19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2:19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2:19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2:19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2:19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2:19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2:19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2:19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2:19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2:19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2:19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  <row r="490" spans="2:19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</row>
    <row r="491" spans="2:19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</row>
    <row r="492" spans="2:19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</row>
    <row r="493" spans="2:19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</row>
    <row r="494" spans="2:19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</row>
    <row r="495" spans="2:19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</row>
    <row r="496" spans="2:19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</row>
    <row r="497" spans="2:19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</row>
    <row r="498" spans="2:19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</row>
    <row r="499" spans="2:19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</row>
    <row r="500" spans="2:19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</row>
    <row r="501" spans="2:19">
      <c r="B501" s="119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</row>
    <row r="502" spans="2:19">
      <c r="B502" s="119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</row>
    <row r="503" spans="2:19">
      <c r="B503" s="119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</row>
    <row r="504" spans="2:19">
      <c r="B504" s="119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</row>
    <row r="505" spans="2:19">
      <c r="B505" s="119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</row>
    <row r="506" spans="2:19">
      <c r="B506" s="119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</row>
    <row r="507" spans="2:19">
      <c r="B507" s="119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</row>
    <row r="508" spans="2:19">
      <c r="B508" s="119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</row>
    <row r="509" spans="2:19">
      <c r="B509" s="119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</row>
    <row r="510" spans="2:19">
      <c r="B510" s="119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</row>
    <row r="511" spans="2:19">
      <c r="B511" s="119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</row>
    <row r="512" spans="2:19">
      <c r="B512" s="119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</row>
    <row r="513" spans="2:19">
      <c r="B513" s="119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</row>
    <row r="514" spans="2:19">
      <c r="B514" s="119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</row>
    <row r="515" spans="2:19">
      <c r="B515" s="119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</row>
    <row r="516" spans="2:19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</row>
    <row r="517" spans="2:19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</row>
    <row r="518" spans="2:19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</row>
    <row r="519" spans="2:19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</row>
    <row r="520" spans="2:19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</row>
    <row r="521" spans="2:19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</row>
    <row r="522" spans="2:19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</row>
    <row r="523" spans="2:19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</row>
    <row r="524" spans="2:19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</row>
    <row r="525" spans="2:19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</row>
    <row r="526" spans="2:19">
      <c r="B526" s="119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</row>
    <row r="527" spans="2:19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</row>
    <row r="528" spans="2:19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</row>
    <row r="529" spans="2:19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</row>
    <row r="530" spans="2:19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</row>
    <row r="531" spans="2:19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</row>
    <row r="532" spans="2:19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</row>
    <row r="533" spans="2:19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</row>
    <row r="534" spans="2:19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</row>
    <row r="535" spans="2:19">
      <c r="B535" s="119"/>
      <c r="C535" s="119"/>
      <c r="D535" s="119"/>
      <c r="E535" s="119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</row>
    <row r="536" spans="2:19">
      <c r="B536" s="119"/>
      <c r="C536" s="119"/>
      <c r="D536" s="119"/>
      <c r="E536" s="119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</row>
    <row r="537" spans="2:19">
      <c r="B537" s="119"/>
      <c r="C537" s="119"/>
      <c r="D537" s="119"/>
      <c r="E537" s="119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</row>
    <row r="538" spans="2:19">
      <c r="B538" s="127"/>
      <c r="C538" s="119"/>
      <c r="D538" s="119"/>
      <c r="E538" s="119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</row>
    <row r="539" spans="2:19">
      <c r="B539" s="127"/>
      <c r="C539" s="119"/>
      <c r="D539" s="119"/>
      <c r="E539" s="119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</row>
    <row r="540" spans="2:19">
      <c r="B540" s="128"/>
      <c r="C540" s="119"/>
      <c r="D540" s="119"/>
      <c r="E540" s="119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</row>
    <row r="541" spans="2:19">
      <c r="B541" s="119"/>
      <c r="C541" s="119"/>
      <c r="D541" s="119"/>
      <c r="E541" s="119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</row>
    <row r="542" spans="2:19">
      <c r="B542" s="119"/>
      <c r="C542" s="119"/>
      <c r="D542" s="119"/>
      <c r="E542" s="119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</row>
    <row r="543" spans="2:19">
      <c r="B543" s="119"/>
      <c r="C543" s="119"/>
      <c r="D543" s="119"/>
      <c r="E543" s="119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</row>
    <row r="544" spans="2:19">
      <c r="B544" s="119"/>
      <c r="C544" s="119"/>
      <c r="D544" s="119"/>
      <c r="E544" s="119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</row>
    <row r="545" spans="2:19">
      <c r="B545" s="119"/>
      <c r="C545" s="119"/>
      <c r="D545" s="119"/>
      <c r="E545" s="119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</row>
    <row r="546" spans="2:19">
      <c r="B546" s="119"/>
      <c r="C546" s="119"/>
      <c r="D546" s="119"/>
      <c r="E546" s="119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</row>
    <row r="547" spans="2:19">
      <c r="B547" s="119"/>
      <c r="C547" s="119"/>
      <c r="D547" s="119"/>
      <c r="E547" s="119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</row>
    <row r="548" spans="2:19">
      <c r="B548" s="119"/>
      <c r="C548" s="119"/>
      <c r="D548" s="119"/>
      <c r="E548" s="119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</row>
    <row r="549" spans="2:19">
      <c r="B549" s="119"/>
      <c r="C549" s="119"/>
      <c r="D549" s="119"/>
      <c r="E549" s="119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</row>
    <row r="550" spans="2:19">
      <c r="B550" s="119"/>
      <c r="C550" s="119"/>
      <c r="D550" s="119"/>
      <c r="E550" s="119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</row>
    <row r="551" spans="2:19">
      <c r="B551" s="119"/>
      <c r="C551" s="119"/>
      <c r="D551" s="119"/>
      <c r="E551" s="119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</row>
    <row r="552" spans="2:19">
      <c r="B552" s="119"/>
      <c r="C552" s="119"/>
      <c r="D552" s="119"/>
      <c r="E552" s="119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</row>
    <row r="553" spans="2:19">
      <c r="B553" s="119"/>
      <c r="C553" s="119"/>
      <c r="D553" s="119"/>
      <c r="E553" s="119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</row>
    <row r="554" spans="2:19">
      <c r="B554" s="119"/>
      <c r="C554" s="119"/>
      <c r="D554" s="119"/>
      <c r="E554" s="119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</row>
    <row r="555" spans="2:19">
      <c r="B555" s="119"/>
      <c r="C555" s="119"/>
      <c r="D555" s="119"/>
      <c r="E555" s="119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</row>
    <row r="556" spans="2:19">
      <c r="B556" s="119"/>
      <c r="C556" s="119"/>
      <c r="D556" s="119"/>
      <c r="E556" s="119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</row>
    <row r="557" spans="2:19">
      <c r="B557" s="119"/>
      <c r="C557" s="119"/>
      <c r="D557" s="119"/>
      <c r="E557" s="119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</row>
    <row r="558" spans="2:19">
      <c r="B558" s="119"/>
      <c r="C558" s="119"/>
      <c r="D558" s="119"/>
      <c r="E558" s="119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</row>
    <row r="559" spans="2:19">
      <c r="B559" s="119"/>
      <c r="C559" s="119"/>
      <c r="D559" s="119"/>
      <c r="E559" s="119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</row>
    <row r="560" spans="2:19">
      <c r="B560" s="119"/>
      <c r="C560" s="119"/>
      <c r="D560" s="119"/>
      <c r="E560" s="119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</row>
    <row r="561" spans="2:19">
      <c r="B561" s="119"/>
      <c r="C561" s="119"/>
      <c r="D561" s="119"/>
      <c r="E561" s="119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</row>
    <row r="562" spans="2:19">
      <c r="B562" s="119"/>
      <c r="C562" s="119"/>
      <c r="D562" s="119"/>
      <c r="E562" s="119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</row>
    <row r="563" spans="2:19">
      <c r="B563" s="119"/>
      <c r="C563" s="119"/>
      <c r="D563" s="119"/>
      <c r="E563" s="119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</row>
    <row r="564" spans="2:19">
      <c r="B564" s="119"/>
      <c r="C564" s="119"/>
      <c r="D564" s="119"/>
      <c r="E564" s="119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</row>
    <row r="565" spans="2:19">
      <c r="B565" s="119"/>
      <c r="C565" s="119"/>
      <c r="D565" s="119"/>
      <c r="E565" s="119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</row>
    <row r="566" spans="2:19">
      <c r="B566" s="119"/>
      <c r="C566" s="119"/>
      <c r="D566" s="119"/>
      <c r="E566" s="119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</row>
    <row r="567" spans="2:19">
      <c r="B567" s="119"/>
      <c r="C567" s="119"/>
      <c r="D567" s="119"/>
      <c r="E567" s="119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</row>
    <row r="568" spans="2:19">
      <c r="B568" s="119"/>
      <c r="C568" s="119"/>
      <c r="D568" s="119"/>
      <c r="E568" s="119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</row>
    <row r="569" spans="2:19">
      <c r="B569" s="119"/>
      <c r="C569" s="119"/>
      <c r="D569" s="119"/>
      <c r="E569" s="119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</row>
    <row r="570" spans="2:19">
      <c r="B570" s="119"/>
      <c r="C570" s="119"/>
      <c r="D570" s="119"/>
      <c r="E570" s="119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</row>
    <row r="571" spans="2:19">
      <c r="B571" s="119"/>
      <c r="C571" s="119"/>
      <c r="D571" s="119"/>
      <c r="E571" s="119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</row>
    <row r="572" spans="2:19">
      <c r="B572" s="119"/>
      <c r="C572" s="119"/>
      <c r="D572" s="119"/>
      <c r="E572" s="119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</row>
    <row r="573" spans="2:19">
      <c r="B573" s="119"/>
      <c r="C573" s="119"/>
      <c r="D573" s="119"/>
      <c r="E573" s="119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</row>
    <row r="574" spans="2:19">
      <c r="B574" s="119"/>
      <c r="C574" s="119"/>
      <c r="D574" s="119"/>
      <c r="E574" s="119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</row>
    <row r="575" spans="2:19">
      <c r="B575" s="119"/>
      <c r="C575" s="119"/>
      <c r="D575" s="119"/>
      <c r="E575" s="119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</row>
    <row r="576" spans="2:19">
      <c r="B576" s="119"/>
      <c r="C576" s="119"/>
      <c r="D576" s="119"/>
      <c r="E576" s="119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</row>
    <row r="577" spans="2:19">
      <c r="B577" s="119"/>
      <c r="C577" s="119"/>
      <c r="D577" s="119"/>
      <c r="E577" s="119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</row>
    <row r="578" spans="2:19">
      <c r="B578" s="119"/>
      <c r="C578" s="119"/>
      <c r="D578" s="119"/>
      <c r="E578" s="119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</row>
    <row r="579" spans="2:19">
      <c r="B579" s="119"/>
      <c r="C579" s="119"/>
      <c r="D579" s="119"/>
      <c r="E579" s="119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</row>
    <row r="580" spans="2:19">
      <c r="B580" s="119"/>
      <c r="C580" s="119"/>
      <c r="D580" s="119"/>
      <c r="E580" s="119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</row>
    <row r="581" spans="2:19">
      <c r="B581" s="119"/>
      <c r="C581" s="119"/>
      <c r="D581" s="119"/>
      <c r="E581" s="119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</row>
    <row r="582" spans="2:19">
      <c r="B582" s="119"/>
      <c r="C582" s="119"/>
      <c r="D582" s="119"/>
      <c r="E582" s="119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</row>
    <row r="583" spans="2:19">
      <c r="B583" s="119"/>
      <c r="C583" s="119"/>
      <c r="D583" s="119"/>
      <c r="E583" s="119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</row>
    <row r="584" spans="2:19">
      <c r="B584" s="119"/>
      <c r="C584" s="119"/>
      <c r="D584" s="119"/>
      <c r="E584" s="119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</row>
    <row r="585" spans="2:19">
      <c r="B585" s="119"/>
      <c r="C585" s="119"/>
      <c r="D585" s="119"/>
      <c r="E585" s="119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</row>
    <row r="586" spans="2:19">
      <c r="B586" s="119"/>
      <c r="C586" s="119"/>
      <c r="D586" s="119"/>
      <c r="E586" s="119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</row>
    <row r="587" spans="2:19">
      <c r="B587" s="119"/>
      <c r="C587" s="119"/>
      <c r="D587" s="119"/>
      <c r="E587" s="119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</row>
    <row r="588" spans="2:19">
      <c r="B588" s="119"/>
      <c r="C588" s="119"/>
      <c r="D588" s="119"/>
      <c r="E588" s="119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</row>
    <row r="589" spans="2:19">
      <c r="B589" s="119"/>
      <c r="C589" s="119"/>
      <c r="D589" s="119"/>
      <c r="E589" s="119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</row>
    <row r="590" spans="2:19">
      <c r="B590" s="119"/>
      <c r="C590" s="119"/>
      <c r="D590" s="119"/>
      <c r="E590" s="119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</row>
    <row r="591" spans="2:19">
      <c r="B591" s="119"/>
      <c r="C591" s="119"/>
      <c r="D591" s="119"/>
      <c r="E591" s="119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</row>
    <row r="592" spans="2:19">
      <c r="B592" s="119"/>
      <c r="C592" s="119"/>
      <c r="D592" s="119"/>
      <c r="E592" s="119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</row>
    <row r="593" spans="2:19">
      <c r="B593" s="119"/>
      <c r="C593" s="119"/>
      <c r="D593" s="119"/>
      <c r="E593" s="119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</row>
    <row r="594" spans="2:19">
      <c r="B594" s="119"/>
      <c r="C594" s="119"/>
      <c r="D594" s="119"/>
      <c r="E594" s="119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</row>
    <row r="595" spans="2:19">
      <c r="B595" s="119"/>
      <c r="C595" s="119"/>
      <c r="D595" s="119"/>
      <c r="E595" s="119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</row>
    <row r="596" spans="2:19">
      <c r="B596" s="119"/>
      <c r="C596" s="119"/>
      <c r="D596" s="119"/>
      <c r="E596" s="119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</row>
    <row r="597" spans="2:19">
      <c r="B597" s="119"/>
      <c r="C597" s="119"/>
      <c r="D597" s="119"/>
      <c r="E597" s="119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</row>
    <row r="598" spans="2:19">
      <c r="B598" s="119"/>
      <c r="C598" s="119"/>
      <c r="D598" s="119"/>
      <c r="E598" s="119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</row>
    <row r="599" spans="2:19">
      <c r="B599" s="119"/>
      <c r="C599" s="119"/>
      <c r="D599" s="119"/>
      <c r="E599" s="119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</row>
    <row r="600" spans="2:19">
      <c r="B600" s="119"/>
      <c r="C600" s="119"/>
      <c r="D600" s="119"/>
      <c r="E600" s="119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</row>
    <row r="601" spans="2:19">
      <c r="B601" s="119"/>
      <c r="C601" s="119"/>
      <c r="D601" s="119"/>
      <c r="E601" s="119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</row>
    <row r="602" spans="2:19">
      <c r="B602" s="119"/>
      <c r="C602" s="119"/>
      <c r="D602" s="119"/>
      <c r="E602" s="119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</row>
    <row r="603" spans="2:19">
      <c r="B603" s="119"/>
      <c r="C603" s="119"/>
      <c r="D603" s="119"/>
      <c r="E603" s="119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</row>
    <row r="604" spans="2:19">
      <c r="B604" s="119"/>
      <c r="C604" s="119"/>
      <c r="D604" s="119"/>
      <c r="E604" s="119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</row>
    <row r="605" spans="2:19">
      <c r="B605" s="119"/>
      <c r="C605" s="119"/>
      <c r="D605" s="119"/>
      <c r="E605" s="119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</row>
    <row r="606" spans="2:19">
      <c r="B606" s="119"/>
      <c r="C606" s="119"/>
      <c r="D606" s="119"/>
      <c r="E606" s="119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</row>
    <row r="607" spans="2:19">
      <c r="B607" s="119"/>
      <c r="C607" s="119"/>
      <c r="D607" s="119"/>
      <c r="E607" s="119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</row>
    <row r="608" spans="2:19">
      <c r="B608" s="119"/>
      <c r="C608" s="119"/>
      <c r="D608" s="119"/>
      <c r="E608" s="119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</row>
    <row r="609" spans="2:19">
      <c r="B609" s="119"/>
      <c r="C609" s="119"/>
      <c r="D609" s="119"/>
      <c r="E609" s="119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</row>
    <row r="610" spans="2:19">
      <c r="B610" s="119"/>
      <c r="C610" s="119"/>
      <c r="D610" s="119"/>
      <c r="E610" s="119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</row>
    <row r="611" spans="2:19">
      <c r="B611" s="119"/>
      <c r="C611" s="119"/>
      <c r="D611" s="119"/>
      <c r="E611" s="119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</row>
    <row r="612" spans="2:19">
      <c r="B612" s="119"/>
      <c r="C612" s="119"/>
      <c r="D612" s="119"/>
      <c r="E612" s="119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</row>
    <row r="613" spans="2:19">
      <c r="B613" s="119"/>
      <c r="C613" s="119"/>
      <c r="D613" s="119"/>
      <c r="E613" s="119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</row>
    <row r="614" spans="2:19">
      <c r="B614" s="119"/>
      <c r="C614" s="119"/>
      <c r="D614" s="119"/>
      <c r="E614" s="119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</row>
    <row r="615" spans="2:19">
      <c r="B615" s="119"/>
      <c r="C615" s="119"/>
      <c r="D615" s="119"/>
      <c r="E615" s="119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</row>
    <row r="616" spans="2:19">
      <c r="B616" s="119"/>
      <c r="C616" s="119"/>
      <c r="D616" s="119"/>
      <c r="E616" s="119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</row>
    <row r="617" spans="2:19">
      <c r="B617" s="119"/>
      <c r="C617" s="119"/>
      <c r="D617" s="119"/>
      <c r="E617" s="119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</row>
    <row r="618" spans="2:19">
      <c r="B618" s="119"/>
      <c r="C618" s="119"/>
      <c r="D618" s="119"/>
      <c r="E618" s="119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</row>
    <row r="619" spans="2:19">
      <c r="B619" s="119"/>
      <c r="C619" s="119"/>
      <c r="D619" s="119"/>
      <c r="E619" s="119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</row>
    <row r="620" spans="2:19">
      <c r="B620" s="119"/>
      <c r="C620" s="119"/>
      <c r="D620" s="119"/>
      <c r="E620" s="119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</row>
    <row r="621" spans="2:19">
      <c r="B621" s="119"/>
      <c r="C621" s="119"/>
      <c r="D621" s="119"/>
      <c r="E621" s="119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</row>
    <row r="622" spans="2:19">
      <c r="B622" s="119"/>
      <c r="C622" s="119"/>
      <c r="D622" s="119"/>
      <c r="E622" s="119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</row>
    <row r="623" spans="2:19">
      <c r="B623" s="119"/>
      <c r="C623" s="119"/>
      <c r="D623" s="119"/>
      <c r="E623" s="119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</row>
    <row r="624" spans="2:19">
      <c r="B624" s="119"/>
      <c r="C624" s="119"/>
      <c r="D624" s="119"/>
      <c r="E624" s="119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</row>
    <row r="625" spans="2:19">
      <c r="B625" s="119"/>
      <c r="C625" s="119"/>
      <c r="D625" s="119"/>
      <c r="E625" s="119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</row>
    <row r="626" spans="2:19">
      <c r="B626" s="119"/>
      <c r="C626" s="119"/>
      <c r="D626" s="119"/>
      <c r="E626" s="119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</row>
    <row r="627" spans="2:19">
      <c r="B627" s="119"/>
      <c r="C627" s="119"/>
      <c r="D627" s="119"/>
      <c r="E627" s="119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</row>
    <row r="628" spans="2:19">
      <c r="B628" s="119"/>
      <c r="C628" s="119"/>
      <c r="D628" s="119"/>
      <c r="E628" s="119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</row>
    <row r="629" spans="2:19">
      <c r="B629" s="119"/>
      <c r="C629" s="119"/>
      <c r="D629" s="119"/>
      <c r="E629" s="119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</row>
    <row r="630" spans="2:19">
      <c r="B630" s="119"/>
      <c r="C630" s="119"/>
      <c r="D630" s="119"/>
      <c r="E630" s="119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</row>
    <row r="631" spans="2:19">
      <c r="B631" s="119"/>
      <c r="C631" s="119"/>
      <c r="D631" s="119"/>
      <c r="E631" s="119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</row>
    <row r="632" spans="2:19">
      <c r="B632" s="119"/>
      <c r="C632" s="119"/>
      <c r="D632" s="119"/>
      <c r="E632" s="119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</row>
    <row r="633" spans="2:19">
      <c r="B633" s="119"/>
      <c r="C633" s="119"/>
      <c r="D633" s="119"/>
      <c r="E633" s="119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</row>
    <row r="634" spans="2:19">
      <c r="B634" s="119"/>
      <c r="C634" s="119"/>
      <c r="D634" s="119"/>
      <c r="E634" s="119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</row>
    <row r="635" spans="2:19">
      <c r="B635" s="119"/>
      <c r="C635" s="119"/>
      <c r="D635" s="119"/>
      <c r="E635" s="119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</row>
    <row r="636" spans="2:19">
      <c r="B636" s="119"/>
      <c r="C636" s="119"/>
      <c r="D636" s="119"/>
      <c r="E636" s="119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</row>
    <row r="637" spans="2:19">
      <c r="B637" s="119"/>
      <c r="C637" s="119"/>
      <c r="D637" s="119"/>
      <c r="E637" s="119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</row>
    <row r="638" spans="2:19">
      <c r="B638" s="119"/>
      <c r="C638" s="119"/>
      <c r="D638" s="119"/>
      <c r="E638" s="119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</row>
    <row r="639" spans="2:19">
      <c r="B639" s="119"/>
      <c r="C639" s="119"/>
      <c r="D639" s="119"/>
      <c r="E639" s="119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</row>
    <row r="640" spans="2:19">
      <c r="B640" s="119"/>
      <c r="C640" s="119"/>
      <c r="D640" s="119"/>
      <c r="E640" s="119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</row>
    <row r="641" spans="2:19">
      <c r="B641" s="119"/>
      <c r="C641" s="119"/>
      <c r="D641" s="119"/>
      <c r="E641" s="119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</row>
    <row r="642" spans="2:19">
      <c r="B642" s="119"/>
      <c r="C642" s="119"/>
      <c r="D642" s="119"/>
      <c r="E642" s="119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</row>
    <row r="643" spans="2:19">
      <c r="B643" s="119"/>
      <c r="C643" s="119"/>
      <c r="D643" s="119"/>
      <c r="E643" s="119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</row>
    <row r="644" spans="2:19">
      <c r="B644" s="119"/>
      <c r="C644" s="119"/>
      <c r="D644" s="119"/>
      <c r="E644" s="119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</row>
    <row r="645" spans="2:19">
      <c r="B645" s="119"/>
      <c r="C645" s="119"/>
      <c r="D645" s="119"/>
      <c r="E645" s="119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</row>
    <row r="646" spans="2:19">
      <c r="B646" s="119"/>
      <c r="C646" s="119"/>
      <c r="D646" s="119"/>
      <c r="E646" s="119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</row>
    <row r="647" spans="2:19">
      <c r="B647" s="119"/>
      <c r="C647" s="119"/>
      <c r="D647" s="119"/>
      <c r="E647" s="119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</row>
    <row r="648" spans="2:19">
      <c r="B648" s="119"/>
      <c r="C648" s="119"/>
      <c r="D648" s="119"/>
      <c r="E648" s="119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</row>
    <row r="649" spans="2:19">
      <c r="B649" s="119"/>
      <c r="C649" s="119"/>
      <c r="D649" s="119"/>
      <c r="E649" s="119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</row>
    <row r="650" spans="2:19">
      <c r="B650" s="119"/>
      <c r="C650" s="119"/>
      <c r="D650" s="119"/>
      <c r="E650" s="119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</row>
    <row r="651" spans="2:19">
      <c r="B651" s="119"/>
      <c r="C651" s="119"/>
      <c r="D651" s="119"/>
      <c r="E651" s="119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</row>
    <row r="652" spans="2:19">
      <c r="B652" s="119"/>
      <c r="C652" s="119"/>
      <c r="D652" s="119"/>
      <c r="E652" s="119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</row>
    <row r="653" spans="2:19">
      <c r="B653" s="119"/>
      <c r="C653" s="119"/>
      <c r="D653" s="119"/>
      <c r="E653" s="119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</row>
    <row r="654" spans="2:19">
      <c r="B654" s="119"/>
      <c r="C654" s="119"/>
      <c r="D654" s="119"/>
      <c r="E654" s="119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</row>
    <row r="655" spans="2:19">
      <c r="B655" s="119"/>
      <c r="C655" s="119"/>
      <c r="D655" s="119"/>
      <c r="E655" s="119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</row>
    <row r="656" spans="2:19">
      <c r="B656" s="119"/>
      <c r="C656" s="119"/>
      <c r="D656" s="119"/>
      <c r="E656" s="119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</row>
    <row r="657" spans="2:19">
      <c r="B657" s="119"/>
      <c r="C657" s="119"/>
      <c r="D657" s="119"/>
      <c r="E657" s="119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</row>
    <row r="658" spans="2:19">
      <c r="B658" s="119"/>
      <c r="C658" s="119"/>
      <c r="D658" s="119"/>
      <c r="E658" s="119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</row>
    <row r="659" spans="2:19">
      <c r="B659" s="119"/>
      <c r="C659" s="119"/>
      <c r="D659" s="119"/>
      <c r="E659" s="119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</row>
    <row r="660" spans="2:19">
      <c r="B660" s="119"/>
      <c r="C660" s="119"/>
      <c r="D660" s="119"/>
      <c r="E660" s="119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</row>
    <row r="661" spans="2:19">
      <c r="B661" s="119"/>
      <c r="C661" s="119"/>
      <c r="D661" s="119"/>
      <c r="E661" s="119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</row>
    <row r="662" spans="2:19">
      <c r="B662" s="119"/>
      <c r="C662" s="119"/>
      <c r="D662" s="119"/>
      <c r="E662" s="119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</row>
    <row r="663" spans="2:19">
      <c r="B663" s="119"/>
      <c r="C663" s="119"/>
      <c r="D663" s="119"/>
      <c r="E663" s="119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</row>
    <row r="664" spans="2:19">
      <c r="B664" s="119"/>
      <c r="C664" s="119"/>
      <c r="D664" s="119"/>
      <c r="E664" s="119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</row>
    <row r="665" spans="2:19">
      <c r="B665" s="119"/>
      <c r="C665" s="119"/>
      <c r="D665" s="119"/>
      <c r="E665" s="119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</row>
    <row r="666" spans="2:19">
      <c r="B666" s="119"/>
      <c r="C666" s="119"/>
      <c r="D666" s="119"/>
      <c r="E666" s="119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</row>
    <row r="667" spans="2:19">
      <c r="B667" s="119"/>
      <c r="C667" s="119"/>
      <c r="D667" s="119"/>
      <c r="E667" s="119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</row>
    <row r="668" spans="2:19">
      <c r="B668" s="119"/>
      <c r="C668" s="119"/>
      <c r="D668" s="119"/>
      <c r="E668" s="119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</row>
  </sheetData>
  <sheetProtection sheet="1" objects="1" scenarios="1"/>
  <mergeCells count="2">
    <mergeCell ref="B6:S6"/>
    <mergeCell ref="B7:S7"/>
  </mergeCells>
  <phoneticPr fontId="4" type="noConversion"/>
  <conditionalFormatting sqref="B12:B37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AW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1.5703125" style="2" bestFit="1" customWidth="1"/>
    <col min="3" max="3" width="31.7109375" style="2" customWidth="1"/>
    <col min="4" max="4" width="5.710937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3.140625" style="1" bestFit="1" customWidth="1"/>
    <col min="9" max="9" width="10.140625" style="1" bestFit="1" customWidth="1"/>
    <col min="10" max="10" width="10.140625" style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144</v>
      </c>
      <c r="C1" s="67" t="s" vm="1">
        <v>228</v>
      </c>
    </row>
    <row r="2" spans="2:49">
      <c r="B2" s="46" t="s">
        <v>143</v>
      </c>
      <c r="C2" s="67" t="s">
        <v>229</v>
      </c>
    </row>
    <row r="3" spans="2:49">
      <c r="B3" s="46" t="s">
        <v>145</v>
      </c>
      <c r="C3" s="67" t="s">
        <v>230</v>
      </c>
    </row>
    <row r="4" spans="2:49">
      <c r="B4" s="46" t="s">
        <v>146</v>
      </c>
      <c r="C4" s="67">
        <v>12145</v>
      </c>
    </row>
    <row r="6" spans="2:49" ht="26.25" customHeight="1">
      <c r="B6" s="150" t="s">
        <v>173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2"/>
    </row>
    <row r="7" spans="2:49" ht="26.25" customHeight="1">
      <c r="B7" s="150" t="s">
        <v>91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2"/>
    </row>
    <row r="8" spans="2:49" s="3" customFormat="1" ht="63">
      <c r="B8" s="21" t="s">
        <v>115</v>
      </c>
      <c r="C8" s="29" t="s">
        <v>45</v>
      </c>
      <c r="D8" s="29" t="s">
        <v>117</v>
      </c>
      <c r="E8" s="29" t="s">
        <v>116</v>
      </c>
      <c r="F8" s="29" t="s">
        <v>65</v>
      </c>
      <c r="G8" s="29" t="s">
        <v>102</v>
      </c>
      <c r="H8" s="29" t="s">
        <v>204</v>
      </c>
      <c r="I8" s="29" t="s">
        <v>203</v>
      </c>
      <c r="J8" s="29" t="s">
        <v>110</v>
      </c>
      <c r="K8" s="29" t="s">
        <v>58</v>
      </c>
      <c r="L8" s="29" t="s">
        <v>147</v>
      </c>
      <c r="M8" s="30" t="s">
        <v>149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211</v>
      </c>
      <c r="I9" s="31"/>
      <c r="J9" s="31" t="s">
        <v>207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68" t="s">
        <v>29</v>
      </c>
      <c r="C11" s="69"/>
      <c r="D11" s="69"/>
      <c r="E11" s="69"/>
      <c r="F11" s="69"/>
      <c r="G11" s="69"/>
      <c r="H11" s="77"/>
      <c r="I11" s="77"/>
      <c r="J11" s="77">
        <v>64517.443727859994</v>
      </c>
      <c r="K11" s="69"/>
      <c r="L11" s="78">
        <f>IFERROR(J11/$J$11,0)</f>
        <v>1</v>
      </c>
      <c r="M11" s="78">
        <f>J11/'סכום נכסי הקרן'!$C$42</f>
        <v>1.067401583186431E-2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90" t="s">
        <v>197</v>
      </c>
      <c r="C12" s="71"/>
      <c r="D12" s="71"/>
      <c r="E12" s="71"/>
      <c r="F12" s="71"/>
      <c r="G12" s="71"/>
      <c r="H12" s="80"/>
      <c r="I12" s="80"/>
      <c r="J12" s="80">
        <v>10935.886376005001</v>
      </c>
      <c r="K12" s="71"/>
      <c r="L12" s="81">
        <f t="shared" ref="L12:L60" si="0">IFERROR(J12/$J$11,0)</f>
        <v>0.16950278473731056</v>
      </c>
      <c r="M12" s="81">
        <f>J12/'סכום נכסי הקרן'!$C$42</f>
        <v>1.8092754078311414E-3</v>
      </c>
    </row>
    <row r="13" spans="2:49">
      <c r="B13" s="76" t="s">
        <v>1807</v>
      </c>
      <c r="C13" s="73">
        <v>9114</v>
      </c>
      <c r="D13" s="86" t="s">
        <v>27</v>
      </c>
      <c r="E13" s="73" t="s">
        <v>1808</v>
      </c>
      <c r="F13" s="86" t="s">
        <v>1198</v>
      </c>
      <c r="G13" s="86" t="s">
        <v>130</v>
      </c>
      <c r="H13" s="83">
        <v>6786.37</v>
      </c>
      <c r="I13" s="83">
        <v>824.19640000000004</v>
      </c>
      <c r="J13" s="83">
        <v>196.82829999999998</v>
      </c>
      <c r="K13" s="84">
        <v>8.1583108807684718E-4</v>
      </c>
      <c r="L13" s="84">
        <f t="shared" si="0"/>
        <v>3.0507764819424389E-3</v>
      </c>
      <c r="M13" s="84">
        <f>J13/'סכום נכסי הקרן'!$C$42</f>
        <v>3.2564036467732895E-5</v>
      </c>
    </row>
    <row r="14" spans="2:49">
      <c r="B14" s="76" t="s">
        <v>1809</v>
      </c>
      <c r="C14" s="73">
        <v>8423</v>
      </c>
      <c r="D14" s="86" t="s">
        <v>27</v>
      </c>
      <c r="E14" s="73" t="s">
        <v>1810</v>
      </c>
      <c r="F14" s="86" t="s">
        <v>466</v>
      </c>
      <c r="G14" s="86" t="s">
        <v>130</v>
      </c>
      <c r="H14" s="83">
        <v>5302751.33</v>
      </c>
      <c r="I14" s="130">
        <v>0</v>
      </c>
      <c r="J14" s="130">
        <v>0</v>
      </c>
      <c r="K14" s="84">
        <v>1.0787202422191584E-3</v>
      </c>
      <c r="L14" s="131">
        <v>0</v>
      </c>
      <c r="M14" s="131">
        <v>0</v>
      </c>
    </row>
    <row r="15" spans="2:49">
      <c r="B15" s="76" t="s">
        <v>1811</v>
      </c>
      <c r="C15" s="73">
        <v>8113</v>
      </c>
      <c r="D15" s="86" t="s">
        <v>27</v>
      </c>
      <c r="E15" s="73" t="s">
        <v>1812</v>
      </c>
      <c r="F15" s="86" t="s">
        <v>153</v>
      </c>
      <c r="G15" s="86" t="s">
        <v>130</v>
      </c>
      <c r="H15" s="83">
        <v>69662</v>
      </c>
      <c r="I15" s="83">
        <v>222.5001</v>
      </c>
      <c r="J15" s="83">
        <v>545.43804</v>
      </c>
      <c r="K15" s="84">
        <v>8.1365215996354837E-4</v>
      </c>
      <c r="L15" s="84">
        <f t="shared" si="0"/>
        <v>8.4541173438412026E-3</v>
      </c>
      <c r="M15" s="84">
        <f>J15/'סכום נכסי הקרן'!$C$42</f>
        <v>9.0239382372599649E-5</v>
      </c>
    </row>
    <row r="16" spans="2:49">
      <c r="B16" s="76" t="s">
        <v>1813</v>
      </c>
      <c r="C16" s="73">
        <v>8460</v>
      </c>
      <c r="D16" s="86" t="s">
        <v>27</v>
      </c>
      <c r="E16" s="73" t="s">
        <v>1814</v>
      </c>
      <c r="F16" s="86" t="s">
        <v>1198</v>
      </c>
      <c r="G16" s="86" t="s">
        <v>130</v>
      </c>
      <c r="H16" s="83">
        <v>25189.13</v>
      </c>
      <c r="I16" s="83">
        <v>322.17919999999998</v>
      </c>
      <c r="J16" s="83">
        <v>285.58141999999998</v>
      </c>
      <c r="K16" s="84">
        <v>2.2034333266201674E-3</v>
      </c>
      <c r="L16" s="84">
        <f t="shared" si="0"/>
        <v>4.4264218093420819E-3</v>
      </c>
      <c r="M16" s="84">
        <f>J16/'סכום נכסי הקרן'!$C$42</f>
        <v>4.7247696471426847E-5</v>
      </c>
    </row>
    <row r="17" spans="2:13">
      <c r="B17" s="76" t="s">
        <v>1815</v>
      </c>
      <c r="C17" s="73">
        <v>8525</v>
      </c>
      <c r="D17" s="86" t="s">
        <v>27</v>
      </c>
      <c r="E17" s="73" t="s">
        <v>1816</v>
      </c>
      <c r="F17" s="86" t="s">
        <v>1198</v>
      </c>
      <c r="G17" s="86" t="s">
        <v>130</v>
      </c>
      <c r="H17" s="83">
        <v>9737.67</v>
      </c>
      <c r="I17" s="83">
        <v>580.20000000000005</v>
      </c>
      <c r="J17" s="83">
        <v>198.81632000000002</v>
      </c>
      <c r="K17" s="84">
        <v>9.7176584066079562E-4</v>
      </c>
      <c r="L17" s="84">
        <f t="shared" si="0"/>
        <v>3.0815901640279487E-3</v>
      </c>
      <c r="M17" s="84">
        <f>J17/'סכום נכסי הקרן'!$C$42</f>
        <v>3.2892942198151662E-5</v>
      </c>
    </row>
    <row r="18" spans="2:13">
      <c r="B18" s="76" t="s">
        <v>1817</v>
      </c>
      <c r="C18" s="73">
        <v>9326</v>
      </c>
      <c r="D18" s="86" t="s">
        <v>27</v>
      </c>
      <c r="E18" s="73" t="s">
        <v>1818</v>
      </c>
      <c r="F18" s="86" t="s">
        <v>1368</v>
      </c>
      <c r="G18" s="86" t="s">
        <v>130</v>
      </c>
      <c r="H18" s="83">
        <v>26949.247088</v>
      </c>
      <c r="I18" s="83">
        <v>100</v>
      </c>
      <c r="J18" s="83">
        <v>94.834400504000001</v>
      </c>
      <c r="K18" s="84">
        <v>1.3474623544E-5</v>
      </c>
      <c r="L18" s="84">
        <f t="shared" si="0"/>
        <v>1.4699032544441698E-3</v>
      </c>
      <c r="M18" s="84">
        <f>J18/'סכום נכסי הקרן'!$C$42</f>
        <v>1.5689770609245945E-5</v>
      </c>
    </row>
    <row r="19" spans="2:13">
      <c r="B19" s="76" t="s">
        <v>1819</v>
      </c>
      <c r="C19" s="73">
        <v>8561</v>
      </c>
      <c r="D19" s="86" t="s">
        <v>27</v>
      </c>
      <c r="E19" s="73" t="s">
        <v>1820</v>
      </c>
      <c r="F19" s="86" t="s">
        <v>486</v>
      </c>
      <c r="G19" s="86" t="s">
        <v>131</v>
      </c>
      <c r="H19" s="83">
        <v>1675412.6</v>
      </c>
      <c r="I19" s="83">
        <v>106.50960000000001</v>
      </c>
      <c r="J19" s="83">
        <v>1784.4752599999999</v>
      </c>
      <c r="K19" s="84">
        <v>2.5812522363735753E-3</v>
      </c>
      <c r="L19" s="84">
        <f t="shared" si="0"/>
        <v>2.7658802904948727E-2</v>
      </c>
      <c r="M19" s="84">
        <f>J19/'סכום נכסי הקרן'!$C$42</f>
        <v>2.9523050009783728E-4</v>
      </c>
    </row>
    <row r="20" spans="2:13">
      <c r="B20" s="76" t="s">
        <v>1821</v>
      </c>
      <c r="C20" s="73">
        <v>9398</v>
      </c>
      <c r="D20" s="86" t="s">
        <v>27</v>
      </c>
      <c r="E20" s="73" t="s">
        <v>1822</v>
      </c>
      <c r="F20" s="86" t="s">
        <v>1368</v>
      </c>
      <c r="G20" s="86" t="s">
        <v>130</v>
      </c>
      <c r="H20" s="83">
        <v>26949.247088</v>
      </c>
      <c r="I20" s="83">
        <v>100</v>
      </c>
      <c r="J20" s="83">
        <v>94.834400504000001</v>
      </c>
      <c r="K20" s="84">
        <v>1.3474623544E-5</v>
      </c>
      <c r="L20" s="84">
        <f t="shared" si="0"/>
        <v>1.4699032544441698E-3</v>
      </c>
      <c r="M20" s="84">
        <f>J20/'סכום נכסי הקרן'!$C$42</f>
        <v>1.5689770609245945E-5</v>
      </c>
    </row>
    <row r="21" spans="2:13">
      <c r="B21" s="76" t="s">
        <v>1823</v>
      </c>
      <c r="C21" s="73">
        <v>8652</v>
      </c>
      <c r="D21" s="86" t="s">
        <v>27</v>
      </c>
      <c r="E21" s="73" t="s">
        <v>1824</v>
      </c>
      <c r="F21" s="86" t="s">
        <v>1198</v>
      </c>
      <c r="G21" s="86" t="s">
        <v>130</v>
      </c>
      <c r="H21" s="83">
        <v>28576.5</v>
      </c>
      <c r="I21" s="83">
        <v>636.41120000000001</v>
      </c>
      <c r="J21" s="83">
        <v>639.97958999999992</v>
      </c>
      <c r="K21" s="84">
        <v>1.5329722121657177E-4</v>
      </c>
      <c r="L21" s="84">
        <f t="shared" si="0"/>
        <v>9.9194815079699638E-3</v>
      </c>
      <c r="M21" s="84">
        <f>J21/'סכום נכסי הקרן'!$C$42</f>
        <v>1.0588070265995666E-4</v>
      </c>
    </row>
    <row r="22" spans="2:13">
      <c r="B22" s="76" t="s">
        <v>1825</v>
      </c>
      <c r="C22" s="73">
        <v>9152</v>
      </c>
      <c r="D22" s="86" t="s">
        <v>27</v>
      </c>
      <c r="E22" s="73" t="s">
        <v>1826</v>
      </c>
      <c r="F22" s="86" t="s">
        <v>1368</v>
      </c>
      <c r="G22" s="86" t="s">
        <v>130</v>
      </c>
      <c r="H22" s="83">
        <v>26949.247088</v>
      </c>
      <c r="I22" s="83">
        <v>100</v>
      </c>
      <c r="J22" s="83">
        <v>94.834400504000001</v>
      </c>
      <c r="K22" s="84">
        <v>1.3474623544E-5</v>
      </c>
      <c r="L22" s="84">
        <f t="shared" si="0"/>
        <v>1.4699032544441698E-3</v>
      </c>
      <c r="M22" s="84">
        <f>J22/'סכום נכסי הקרן'!$C$42</f>
        <v>1.5689770609245945E-5</v>
      </c>
    </row>
    <row r="23" spans="2:13">
      <c r="B23" s="76" t="s">
        <v>1827</v>
      </c>
      <c r="C23" s="73">
        <v>8839</v>
      </c>
      <c r="D23" s="86" t="s">
        <v>27</v>
      </c>
      <c r="E23" s="73" t="s">
        <v>1828</v>
      </c>
      <c r="F23" s="86" t="s">
        <v>128</v>
      </c>
      <c r="G23" s="86" t="s">
        <v>130</v>
      </c>
      <c r="H23" s="83">
        <v>10522.422543000001</v>
      </c>
      <c r="I23" s="83">
        <v>1272.991</v>
      </c>
      <c r="J23" s="83">
        <v>471.36826277099999</v>
      </c>
      <c r="K23" s="84">
        <v>9.9926319530210025E-4</v>
      </c>
      <c r="L23" s="84">
        <f t="shared" si="0"/>
        <v>7.3060591916702554E-3</v>
      </c>
      <c r="M23" s="84">
        <f>J23/'סכום נכסי הקרן'!$C$42</f>
        <v>7.7984991480426085E-5</v>
      </c>
    </row>
    <row r="24" spans="2:13">
      <c r="B24" s="76" t="s">
        <v>1829</v>
      </c>
      <c r="C24" s="73">
        <v>9262</v>
      </c>
      <c r="D24" s="86" t="s">
        <v>27</v>
      </c>
      <c r="E24" s="73" t="s">
        <v>1830</v>
      </c>
      <c r="F24" s="86" t="s">
        <v>1368</v>
      </c>
      <c r="G24" s="86" t="s">
        <v>130</v>
      </c>
      <c r="H24" s="83">
        <v>26949.247088</v>
      </c>
      <c r="I24" s="83">
        <v>100</v>
      </c>
      <c r="J24" s="83">
        <v>94.834400504000001</v>
      </c>
      <c r="K24" s="84">
        <v>1.3474623544E-5</v>
      </c>
      <c r="L24" s="84">
        <f t="shared" si="0"/>
        <v>1.4699032544441698E-3</v>
      </c>
      <c r="M24" s="84">
        <f>J24/'סכום נכסי הקרן'!$C$42</f>
        <v>1.5689770609245945E-5</v>
      </c>
    </row>
    <row r="25" spans="2:13">
      <c r="B25" s="76" t="s">
        <v>1831</v>
      </c>
      <c r="C25" s="73">
        <v>8838</v>
      </c>
      <c r="D25" s="86" t="s">
        <v>27</v>
      </c>
      <c r="E25" s="73" t="s">
        <v>1832</v>
      </c>
      <c r="F25" s="86" t="s">
        <v>402</v>
      </c>
      <c r="G25" s="86" t="s">
        <v>130</v>
      </c>
      <c r="H25" s="83">
        <v>19314.029692</v>
      </c>
      <c r="I25" s="83">
        <v>1115.5499</v>
      </c>
      <c r="J25" s="83">
        <v>758.19543152100005</v>
      </c>
      <c r="K25" s="84">
        <v>8.1843138702646892E-4</v>
      </c>
      <c r="L25" s="84">
        <f t="shared" si="0"/>
        <v>1.1751789713168615E-2</v>
      </c>
      <c r="M25" s="84">
        <f>J25/'סכום נכסי הקרן'!$C$42</f>
        <v>1.2543878945110194E-4</v>
      </c>
    </row>
    <row r="26" spans="2:13">
      <c r="B26" s="76" t="s">
        <v>1833</v>
      </c>
      <c r="C26" s="73" t="s">
        <v>1834</v>
      </c>
      <c r="D26" s="86" t="s">
        <v>27</v>
      </c>
      <c r="E26" s="73" t="s">
        <v>1835</v>
      </c>
      <c r="F26" s="86" t="s">
        <v>1236</v>
      </c>
      <c r="G26" s="86" t="s">
        <v>131</v>
      </c>
      <c r="H26" s="83">
        <v>490191</v>
      </c>
      <c r="I26" s="83">
        <v>380</v>
      </c>
      <c r="J26" s="83">
        <v>1862.7257999999999</v>
      </c>
      <c r="K26" s="84">
        <v>8.4959904399089213E-4</v>
      </c>
      <c r="L26" s="84">
        <f t="shared" si="0"/>
        <v>2.8871661559579671E-2</v>
      </c>
      <c r="M26" s="84">
        <f>J26/'סכום נכסי הקרן'!$C$42</f>
        <v>3.0817657257918167E-4</v>
      </c>
    </row>
    <row r="27" spans="2:13">
      <c r="B27" s="76" t="s">
        <v>1836</v>
      </c>
      <c r="C27" s="73">
        <v>8726</v>
      </c>
      <c r="D27" s="86" t="s">
        <v>27</v>
      </c>
      <c r="E27" s="73" t="s">
        <v>1837</v>
      </c>
      <c r="F27" s="86" t="s">
        <v>751</v>
      </c>
      <c r="G27" s="86" t="s">
        <v>130</v>
      </c>
      <c r="H27" s="83">
        <v>33785.919999999998</v>
      </c>
      <c r="I27" s="83">
        <v>334.45</v>
      </c>
      <c r="J27" s="83">
        <v>397.63648000000001</v>
      </c>
      <c r="K27" s="84">
        <v>1.1299698582351696E-5</v>
      </c>
      <c r="L27" s="84">
        <f t="shared" si="0"/>
        <v>6.1632398468430358E-3</v>
      </c>
      <c r="M27" s="84">
        <f>J27/'סכום נכסי הקרן'!$C$42</f>
        <v>6.5786519700779532E-5</v>
      </c>
    </row>
    <row r="28" spans="2:13">
      <c r="B28" s="76" t="s">
        <v>1838</v>
      </c>
      <c r="C28" s="73">
        <v>8631</v>
      </c>
      <c r="D28" s="86" t="s">
        <v>27</v>
      </c>
      <c r="E28" s="73" t="s">
        <v>1839</v>
      </c>
      <c r="F28" s="86" t="s">
        <v>1198</v>
      </c>
      <c r="G28" s="86" t="s">
        <v>130</v>
      </c>
      <c r="H28" s="83">
        <v>22766.87</v>
      </c>
      <c r="I28" s="83">
        <v>369.08190000000002</v>
      </c>
      <c r="J28" s="83">
        <v>295.69594000000001</v>
      </c>
      <c r="K28" s="84">
        <v>4.4768275875638056E-4</v>
      </c>
      <c r="L28" s="84">
        <f t="shared" si="0"/>
        <v>4.5831936746792128E-3</v>
      </c>
      <c r="M28" s="84">
        <f>J28/'סכום נכסי הקרן'!$C$42</f>
        <v>4.8921081844026288E-5</v>
      </c>
    </row>
    <row r="29" spans="2:13">
      <c r="B29" s="76" t="s">
        <v>1840</v>
      </c>
      <c r="C29" s="73">
        <v>8603</v>
      </c>
      <c r="D29" s="86" t="s">
        <v>27</v>
      </c>
      <c r="E29" s="73" t="s">
        <v>1841</v>
      </c>
      <c r="F29" s="86" t="s">
        <v>1198</v>
      </c>
      <c r="G29" s="86" t="s">
        <v>130</v>
      </c>
      <c r="H29" s="83">
        <v>151.28</v>
      </c>
      <c r="I29" s="83">
        <v>15266.785099999999</v>
      </c>
      <c r="J29" s="83">
        <v>81.273380000000003</v>
      </c>
      <c r="K29" s="84">
        <v>1.8849260613829513E-3</v>
      </c>
      <c r="L29" s="84">
        <f t="shared" si="0"/>
        <v>1.2597117198694041E-3</v>
      </c>
      <c r="M29" s="84">
        <f>J29/'סכום נכסי הקרן'!$C$42</f>
        <v>1.3446182841471038E-5</v>
      </c>
    </row>
    <row r="30" spans="2:13">
      <c r="B30" s="76" t="s">
        <v>1842</v>
      </c>
      <c r="C30" s="73">
        <v>9151</v>
      </c>
      <c r="D30" s="86" t="s">
        <v>27</v>
      </c>
      <c r="E30" s="73" t="s">
        <v>1843</v>
      </c>
      <c r="F30" s="86" t="s">
        <v>869</v>
      </c>
      <c r="G30" s="86" t="s">
        <v>130</v>
      </c>
      <c r="H30" s="83">
        <v>90397</v>
      </c>
      <c r="I30" s="83">
        <v>100</v>
      </c>
      <c r="J30" s="83">
        <v>318.10703999999998</v>
      </c>
      <c r="K30" s="84">
        <v>1.1299624999999999E-5</v>
      </c>
      <c r="L30" s="84">
        <f t="shared" si="0"/>
        <v>4.9305586461516086E-3</v>
      </c>
      <c r="M30" s="84">
        <f>J30/'סכום נכסי הקרן'!$C$42</f>
        <v>5.2628861048957739E-5</v>
      </c>
    </row>
    <row r="31" spans="2:13">
      <c r="B31" s="76" t="s">
        <v>1844</v>
      </c>
      <c r="C31" s="73">
        <v>8824</v>
      </c>
      <c r="D31" s="86" t="s">
        <v>27</v>
      </c>
      <c r="E31" s="73" t="s">
        <v>1845</v>
      </c>
      <c r="F31" s="86" t="s">
        <v>1368</v>
      </c>
      <c r="G31" s="86" t="s">
        <v>131</v>
      </c>
      <c r="H31" s="83">
        <v>2695.2116430000001</v>
      </c>
      <c r="I31" s="83">
        <v>3904.375</v>
      </c>
      <c r="J31" s="83">
        <v>105.231169697</v>
      </c>
      <c r="K31" s="84">
        <v>2.6952116429999999E-3</v>
      </c>
      <c r="L31" s="84">
        <f t="shared" si="0"/>
        <v>1.6310498931246243E-3</v>
      </c>
      <c r="M31" s="84">
        <f>J31/'סכום נכסי הקרן'!$C$42</f>
        <v>1.7409852381772829E-5</v>
      </c>
    </row>
    <row r="32" spans="2:13">
      <c r="B32" s="76" t="s">
        <v>1846</v>
      </c>
      <c r="C32" s="73">
        <v>9068</v>
      </c>
      <c r="D32" s="86" t="s">
        <v>27</v>
      </c>
      <c r="E32" s="73" t="s">
        <v>1847</v>
      </c>
      <c r="F32" s="86" t="s">
        <v>522</v>
      </c>
      <c r="G32" s="86" t="s">
        <v>131</v>
      </c>
      <c r="H32" s="83">
        <v>2615196.34</v>
      </c>
      <c r="I32" s="130">
        <v>100</v>
      </c>
      <c r="J32" s="83">
        <v>2615.19634</v>
      </c>
      <c r="K32" s="84">
        <v>5.715154244367306E-3</v>
      </c>
      <c r="L32" s="84">
        <f t="shared" si="0"/>
        <v>4.0534717262375092E-2</v>
      </c>
      <c r="M32" s="84">
        <f>J32/'סכום נכסי הקרן'!$C$42</f>
        <v>4.3266821379873527E-4</v>
      </c>
    </row>
    <row r="33" spans="2:13">
      <c r="B33" s="72"/>
      <c r="C33" s="73"/>
      <c r="D33" s="73"/>
      <c r="E33" s="73"/>
      <c r="F33" s="73"/>
      <c r="G33" s="73"/>
      <c r="H33" s="83"/>
      <c r="I33" s="83"/>
      <c r="J33" s="73"/>
      <c r="K33" s="73"/>
      <c r="L33" s="84"/>
      <c r="M33" s="73"/>
    </row>
    <row r="34" spans="2:13">
      <c r="B34" s="70" t="s">
        <v>196</v>
      </c>
      <c r="C34" s="71"/>
      <c r="D34" s="71"/>
      <c r="E34" s="71"/>
      <c r="F34" s="71"/>
      <c r="G34" s="71"/>
      <c r="H34" s="80"/>
      <c r="I34" s="80"/>
      <c r="J34" s="80">
        <v>53581.557351854994</v>
      </c>
      <c r="K34" s="71"/>
      <c r="L34" s="81">
        <f t="shared" si="0"/>
        <v>0.83049721526268938</v>
      </c>
      <c r="M34" s="81">
        <f>J34/'סכום נכסי הקרן'!$C$42</f>
        <v>8.8647404240331691E-3</v>
      </c>
    </row>
    <row r="35" spans="2:13">
      <c r="B35" s="90" t="s">
        <v>63</v>
      </c>
      <c r="C35" s="71"/>
      <c r="D35" s="71"/>
      <c r="E35" s="71"/>
      <c r="F35" s="71"/>
      <c r="G35" s="71"/>
      <c r="H35" s="80"/>
      <c r="I35" s="80"/>
      <c r="J35" s="80">
        <v>53581.557351854994</v>
      </c>
      <c r="K35" s="71"/>
      <c r="L35" s="81">
        <f t="shared" si="0"/>
        <v>0.83049721526268938</v>
      </c>
      <c r="M35" s="81">
        <f>J35/'סכום נכסי הקרן'!$C$42</f>
        <v>8.8647404240331691E-3</v>
      </c>
    </row>
    <row r="36" spans="2:13">
      <c r="B36" s="76" t="s">
        <v>1848</v>
      </c>
      <c r="C36" s="73">
        <v>6824</v>
      </c>
      <c r="D36" s="86" t="s">
        <v>27</v>
      </c>
      <c r="E36" s="132"/>
      <c r="F36" s="86" t="s">
        <v>731</v>
      </c>
      <c r="G36" s="86" t="s">
        <v>130</v>
      </c>
      <c r="H36" s="83">
        <v>11588.39</v>
      </c>
      <c r="I36" s="83">
        <v>12737.3254</v>
      </c>
      <c r="J36" s="83">
        <v>5194.22325</v>
      </c>
      <c r="K36" s="84">
        <v>7.0394760201315677E-3</v>
      </c>
      <c r="L36" s="84">
        <f t="shared" si="0"/>
        <v>8.0508819783835062E-2</v>
      </c>
      <c r="M36" s="84">
        <f>J36/'סכום נכסי הקרן'!$C$42</f>
        <v>8.5935241697736612E-4</v>
      </c>
    </row>
    <row r="37" spans="2:13">
      <c r="B37" s="76" t="s">
        <v>1849</v>
      </c>
      <c r="C37" s="73">
        <v>6900</v>
      </c>
      <c r="D37" s="86" t="s">
        <v>27</v>
      </c>
      <c r="E37" s="132"/>
      <c r="F37" s="86" t="s">
        <v>731</v>
      </c>
      <c r="G37" s="86" t="s">
        <v>130</v>
      </c>
      <c r="H37" s="83">
        <v>11488.82</v>
      </c>
      <c r="I37" s="83">
        <v>7958.1319999999996</v>
      </c>
      <c r="J37" s="83">
        <v>3217.4062899999999</v>
      </c>
      <c r="K37" s="84">
        <v>3.1616539965619575E-3</v>
      </c>
      <c r="L37" s="84">
        <f t="shared" si="0"/>
        <v>4.9868781279854953E-2</v>
      </c>
      <c r="M37" s="84">
        <f>J37/'סכום נכסי הקרן'!$C$42</f>
        <v>5.3230016089695037E-4</v>
      </c>
    </row>
    <row r="38" spans="2:13">
      <c r="B38" s="76" t="s">
        <v>1850</v>
      </c>
      <c r="C38" s="73">
        <v>7019</v>
      </c>
      <c r="D38" s="86" t="s">
        <v>27</v>
      </c>
      <c r="E38" s="132"/>
      <c r="F38" s="86" t="s">
        <v>731</v>
      </c>
      <c r="G38" s="86" t="s">
        <v>130</v>
      </c>
      <c r="H38" s="83">
        <v>8050.65</v>
      </c>
      <c r="I38" s="83">
        <v>11369.545599999999</v>
      </c>
      <c r="J38" s="83">
        <v>3221.0192499999998</v>
      </c>
      <c r="K38" s="84">
        <v>5.4838536199043313E-3</v>
      </c>
      <c r="L38" s="84">
        <f t="shared" si="0"/>
        <v>4.9924781018704491E-2</v>
      </c>
      <c r="M38" s="84">
        <f>J38/'סכום נכסי הקרן'!$C$42</f>
        <v>5.328979029960106E-4</v>
      </c>
    </row>
    <row r="39" spans="2:13">
      <c r="B39" s="76" t="s">
        <v>1851</v>
      </c>
      <c r="C39" s="73">
        <v>7983</v>
      </c>
      <c r="D39" s="86" t="s">
        <v>27</v>
      </c>
      <c r="E39" s="132"/>
      <c r="F39" s="86" t="s">
        <v>695</v>
      </c>
      <c r="G39" s="86" t="s">
        <v>130</v>
      </c>
      <c r="H39" s="83">
        <v>8415.43</v>
      </c>
      <c r="I39" s="83">
        <v>2365.7919999999999</v>
      </c>
      <c r="J39" s="83">
        <v>700.60327000000007</v>
      </c>
      <c r="K39" s="84">
        <v>4.1689145822221155E-6</v>
      </c>
      <c r="L39" s="84">
        <f t="shared" si="0"/>
        <v>1.0859129400030225E-2</v>
      </c>
      <c r="M39" s="84">
        <f>J39/'סכום נכסי הקרן'!$C$42</f>
        <v>1.1591051913618581E-4</v>
      </c>
    </row>
    <row r="40" spans="2:13">
      <c r="B40" s="76" t="s">
        <v>1852</v>
      </c>
      <c r="C40" s="73">
        <v>9035</v>
      </c>
      <c r="D40" s="86" t="s">
        <v>27</v>
      </c>
      <c r="E40" s="132"/>
      <c r="F40" s="86" t="s">
        <v>782</v>
      </c>
      <c r="G40" s="86" t="s">
        <v>132</v>
      </c>
      <c r="H40" s="83">
        <v>189233</v>
      </c>
      <c r="I40" s="83">
        <v>100</v>
      </c>
      <c r="J40" s="83">
        <v>710.19144999999992</v>
      </c>
      <c r="K40" s="84">
        <v>2.5809335288633651E-3</v>
      </c>
      <c r="L40" s="84">
        <f t="shared" si="0"/>
        <v>1.1007743161611412E-2</v>
      </c>
      <c r="M40" s="84">
        <f>J40/'סכום נכסי הקרן'!$C$42</f>
        <v>1.1749682478013632E-4</v>
      </c>
    </row>
    <row r="41" spans="2:13">
      <c r="B41" s="76" t="s">
        <v>1853</v>
      </c>
      <c r="C41" s="73">
        <v>9113</v>
      </c>
      <c r="D41" s="86" t="s">
        <v>27</v>
      </c>
      <c r="E41" s="132"/>
      <c r="F41" s="86" t="s">
        <v>1415</v>
      </c>
      <c r="G41" s="86" t="s">
        <v>131</v>
      </c>
      <c r="H41" s="83">
        <v>51860.781283999997</v>
      </c>
      <c r="I41" s="83">
        <v>2189.2600649999999</v>
      </c>
      <c r="J41" s="83">
        <v>1135.367392248</v>
      </c>
      <c r="K41" s="84">
        <v>1.7285574999704614E-3</v>
      </c>
      <c r="L41" s="84">
        <f t="shared" si="0"/>
        <v>1.7597835974981824E-2</v>
      </c>
      <c r="M41" s="84">
        <f>J41/'סכום נכסי הקרן'!$C$42</f>
        <v>1.8783957980350729E-4</v>
      </c>
    </row>
    <row r="42" spans="2:13">
      <c r="B42" s="76" t="s">
        <v>1854</v>
      </c>
      <c r="C42" s="73">
        <v>9266</v>
      </c>
      <c r="D42" s="86" t="s">
        <v>27</v>
      </c>
      <c r="E42" s="132"/>
      <c r="F42" s="86" t="s">
        <v>1415</v>
      </c>
      <c r="G42" s="86" t="s">
        <v>131</v>
      </c>
      <c r="H42" s="83">
        <v>1256528.2996070001</v>
      </c>
      <c r="I42" s="83">
        <v>100</v>
      </c>
      <c r="J42" s="83">
        <v>1256.528299607</v>
      </c>
      <c r="K42" s="84">
        <v>2.3979087341471235E-3</v>
      </c>
      <c r="L42" s="84">
        <f t="shared" si="0"/>
        <v>1.9475791770472838E-2</v>
      </c>
      <c r="M42" s="84">
        <f>J42/'סכום נכסי הקרן'!$C$42</f>
        <v>2.0788490969611971E-4</v>
      </c>
    </row>
    <row r="43" spans="2:13">
      <c r="B43" s="76" t="s">
        <v>1855</v>
      </c>
      <c r="C43" s="73">
        <v>8459</v>
      </c>
      <c r="D43" s="86" t="s">
        <v>27</v>
      </c>
      <c r="E43" s="132"/>
      <c r="F43" s="86" t="s">
        <v>782</v>
      </c>
      <c r="G43" s="86" t="s">
        <v>130</v>
      </c>
      <c r="H43" s="83">
        <v>1031360.32</v>
      </c>
      <c r="I43" s="83">
        <v>218.5812</v>
      </c>
      <c r="J43" s="83">
        <v>7933.0919999999996</v>
      </c>
      <c r="K43" s="84">
        <v>2.2094500470554055E-3</v>
      </c>
      <c r="L43" s="84">
        <f t="shared" si="0"/>
        <v>0.12296042033938061</v>
      </c>
      <c r="M43" s="84">
        <f>J43/'סכום נכסי הקרן'!$C$42</f>
        <v>1.3124814733952389E-3</v>
      </c>
    </row>
    <row r="44" spans="2:13">
      <c r="B44" s="76" t="s">
        <v>1856</v>
      </c>
      <c r="C44" s="73">
        <v>8564</v>
      </c>
      <c r="D44" s="86" t="s">
        <v>27</v>
      </c>
      <c r="E44" s="132"/>
      <c r="F44" s="86" t="s">
        <v>746</v>
      </c>
      <c r="G44" s="86" t="s">
        <v>130</v>
      </c>
      <c r="H44" s="83">
        <v>1146.8599999999999</v>
      </c>
      <c r="I44" s="83">
        <v>14777.717699999999</v>
      </c>
      <c r="J44" s="83">
        <v>596.39918</v>
      </c>
      <c r="K44" s="84">
        <v>1.8033050978853019E-4</v>
      </c>
      <c r="L44" s="84">
        <f t="shared" si="0"/>
        <v>9.2439989178068165E-3</v>
      </c>
      <c r="M44" s="84">
        <f>J44/'סכום נכסי הקרן'!$C$42</f>
        <v>9.8670590798406523E-5</v>
      </c>
    </row>
    <row r="45" spans="2:13">
      <c r="B45" s="76" t="s">
        <v>1857</v>
      </c>
      <c r="C45" s="73">
        <v>8568</v>
      </c>
      <c r="D45" s="86" t="s">
        <v>27</v>
      </c>
      <c r="E45" s="132"/>
      <c r="F45" s="86" t="s">
        <v>782</v>
      </c>
      <c r="G45" s="86" t="s">
        <v>130</v>
      </c>
      <c r="H45" s="83">
        <v>557213.57999999996</v>
      </c>
      <c r="I45" s="83">
        <v>114.9161</v>
      </c>
      <c r="J45" s="83">
        <v>2253.3146200000001</v>
      </c>
      <c r="K45" s="84">
        <v>4.14271968463115E-3</v>
      </c>
      <c r="L45" s="84">
        <f t="shared" si="0"/>
        <v>3.4925664902420356E-2</v>
      </c>
      <c r="M45" s="84">
        <f>J45/'סכום נכסי הקרן'!$C$42</f>
        <v>3.7279710010682259E-4</v>
      </c>
    </row>
    <row r="46" spans="2:13">
      <c r="B46" s="76" t="s">
        <v>1858</v>
      </c>
      <c r="C46" s="73">
        <v>8932</v>
      </c>
      <c r="D46" s="86" t="s">
        <v>27</v>
      </c>
      <c r="E46" s="132"/>
      <c r="F46" s="86" t="s">
        <v>782</v>
      </c>
      <c r="G46" s="86" t="s">
        <v>130</v>
      </c>
      <c r="H46" s="83">
        <v>51640.4</v>
      </c>
      <c r="I46" s="83">
        <v>100</v>
      </c>
      <c r="J46" s="83">
        <v>181.72257000000002</v>
      </c>
      <c r="K46" s="84">
        <v>2.4856325438856732E-3</v>
      </c>
      <c r="L46" s="84">
        <f t="shared" si="0"/>
        <v>2.8166424380749043E-3</v>
      </c>
      <c r="M46" s="84">
        <f>J46/'סכום נכסי הקרן'!$C$42</f>
        <v>3.0064885976712421E-5</v>
      </c>
    </row>
    <row r="47" spans="2:13">
      <c r="B47" s="76" t="s">
        <v>1859</v>
      </c>
      <c r="C47" s="73">
        <v>8783</v>
      </c>
      <c r="D47" s="86" t="s">
        <v>27</v>
      </c>
      <c r="E47" s="132"/>
      <c r="F47" s="86" t="s">
        <v>731</v>
      </c>
      <c r="G47" s="86" t="s">
        <v>130</v>
      </c>
      <c r="H47" s="83">
        <v>1287538.0900000001</v>
      </c>
      <c r="I47" s="83">
        <v>131.72819999999999</v>
      </c>
      <c r="J47" s="83">
        <v>5968.4025799999999</v>
      </c>
      <c r="K47" s="84">
        <v>4.4050544109543168E-3</v>
      </c>
      <c r="L47" s="84">
        <f t="shared" si="0"/>
        <v>9.250835487492691E-2</v>
      </c>
      <c r="M47" s="84">
        <f>J47/'סכום נכסי הקרן'!$C$42</f>
        <v>9.8743564451469188E-4</v>
      </c>
    </row>
    <row r="48" spans="2:13">
      <c r="B48" s="76" t="s">
        <v>1860</v>
      </c>
      <c r="C48" s="73">
        <v>9116</v>
      </c>
      <c r="D48" s="86" t="s">
        <v>27</v>
      </c>
      <c r="E48" s="132"/>
      <c r="F48" s="86" t="s">
        <v>782</v>
      </c>
      <c r="G48" s="86" t="s">
        <v>132</v>
      </c>
      <c r="H48" s="83">
        <v>426584.39</v>
      </c>
      <c r="I48" s="83">
        <v>100</v>
      </c>
      <c r="J48" s="83">
        <v>1600.9712199999999</v>
      </c>
      <c r="K48" s="84">
        <v>6.3296184156190127E-3</v>
      </c>
      <c r="L48" s="84">
        <f t="shared" si="0"/>
        <v>2.4814548244549664E-2</v>
      </c>
      <c r="M48" s="84">
        <f>J48/'סכום נכסי הקרן'!$C$42</f>
        <v>2.6487088082288387E-4</v>
      </c>
    </row>
    <row r="49" spans="2:13">
      <c r="B49" s="76" t="s">
        <v>1861</v>
      </c>
      <c r="C49" s="73">
        <v>9291</v>
      </c>
      <c r="D49" s="86" t="s">
        <v>27</v>
      </c>
      <c r="E49" s="132"/>
      <c r="F49" s="86" t="s">
        <v>782</v>
      </c>
      <c r="G49" s="86" t="s">
        <v>132</v>
      </c>
      <c r="H49" s="83">
        <v>172592.74</v>
      </c>
      <c r="I49" s="83">
        <v>100</v>
      </c>
      <c r="J49" s="83">
        <v>647.7405500000001</v>
      </c>
      <c r="K49" s="84">
        <v>6.3296213748854123E-3</v>
      </c>
      <c r="L49" s="84">
        <f t="shared" si="0"/>
        <v>1.0039773936677099E-2</v>
      </c>
      <c r="M49" s="84">
        <f>J49/'סכום נכסי הקרן'!$C$42</f>
        <v>1.0716470594843002E-4</v>
      </c>
    </row>
    <row r="50" spans="2:13">
      <c r="B50" s="76" t="s">
        <v>1862</v>
      </c>
      <c r="C50" s="73" t="s">
        <v>1863</v>
      </c>
      <c r="D50" s="86" t="s">
        <v>27</v>
      </c>
      <c r="E50" s="132"/>
      <c r="F50" s="86" t="s">
        <v>782</v>
      </c>
      <c r="G50" s="86" t="s">
        <v>132</v>
      </c>
      <c r="H50" s="83">
        <v>52514.76</v>
      </c>
      <c r="I50" s="83">
        <v>100</v>
      </c>
      <c r="J50" s="83">
        <v>197.08789000000002</v>
      </c>
      <c r="K50" s="84">
        <v>6.3296301073455579E-3</v>
      </c>
      <c r="L50" s="84">
        <f t="shared" si="0"/>
        <v>3.0548000449511503E-3</v>
      </c>
      <c r="M50" s="84">
        <f>J50/'סכום נכסי הקרן'!$C$42</f>
        <v>3.2606984042988383E-5</v>
      </c>
    </row>
    <row r="51" spans="2:13">
      <c r="B51" s="76" t="s">
        <v>1864</v>
      </c>
      <c r="C51" s="73">
        <v>8215</v>
      </c>
      <c r="D51" s="86" t="s">
        <v>27</v>
      </c>
      <c r="E51" s="132"/>
      <c r="F51" s="86" t="s">
        <v>782</v>
      </c>
      <c r="G51" s="86" t="s">
        <v>130</v>
      </c>
      <c r="H51" s="83">
        <v>1592864.52</v>
      </c>
      <c r="I51" s="83">
        <v>130.89080000000001</v>
      </c>
      <c r="J51" s="83">
        <v>7336.8092400000005</v>
      </c>
      <c r="K51" s="84">
        <v>1.6052429126501104E-3</v>
      </c>
      <c r="L51" s="84">
        <f t="shared" si="0"/>
        <v>0.11371822589480264</v>
      </c>
      <c r="M51" s="84">
        <f>J51/'סכום נכסי הקרן'!$C$42</f>
        <v>1.2138301435726455E-3</v>
      </c>
    </row>
    <row r="52" spans="2:13">
      <c r="B52" s="76" t="s">
        <v>1865</v>
      </c>
      <c r="C52" s="73">
        <v>8255</v>
      </c>
      <c r="D52" s="86" t="s">
        <v>27</v>
      </c>
      <c r="E52" s="132"/>
      <c r="F52" s="86" t="s">
        <v>746</v>
      </c>
      <c r="G52" s="86" t="s">
        <v>130</v>
      </c>
      <c r="H52" s="83">
        <v>276468.78000000003</v>
      </c>
      <c r="I52" s="83">
        <v>89.931700000000006</v>
      </c>
      <c r="J52" s="83">
        <v>874.93977000000007</v>
      </c>
      <c r="K52" s="84">
        <v>2.7675089349555888E-4</v>
      </c>
      <c r="L52" s="84">
        <f t="shared" si="0"/>
        <v>1.3561290085989297E-2</v>
      </c>
      <c r="M52" s="84">
        <f>J52/'סכום נכסי הקרן'!$C$42</f>
        <v>1.4475342507835429E-4</v>
      </c>
    </row>
    <row r="53" spans="2:13">
      <c r="B53" s="76" t="s">
        <v>1866</v>
      </c>
      <c r="C53" s="73">
        <v>8735</v>
      </c>
      <c r="D53" s="86" t="s">
        <v>27</v>
      </c>
      <c r="E53" s="132"/>
      <c r="F53" s="86" t="s">
        <v>731</v>
      </c>
      <c r="G53" s="86" t="s">
        <v>132</v>
      </c>
      <c r="H53" s="83">
        <v>161536.62</v>
      </c>
      <c r="I53" s="83">
        <v>97.475800000000007</v>
      </c>
      <c r="J53" s="83">
        <v>590.94404000000009</v>
      </c>
      <c r="K53" s="84">
        <v>6.2317171619609788E-3</v>
      </c>
      <c r="L53" s="84">
        <f t="shared" si="0"/>
        <v>9.1594459708083248E-3</v>
      </c>
      <c r="M53" s="84">
        <f>J53/'סכום נכסי הקרן'!$C$42</f>
        <v>9.7768071303513837E-5</v>
      </c>
    </row>
    <row r="54" spans="2:13">
      <c r="B54" s="76" t="s">
        <v>1867</v>
      </c>
      <c r="C54" s="73">
        <v>8773</v>
      </c>
      <c r="D54" s="86" t="s">
        <v>27</v>
      </c>
      <c r="E54" s="132"/>
      <c r="F54" s="86" t="s">
        <v>695</v>
      </c>
      <c r="G54" s="86" t="s">
        <v>130</v>
      </c>
      <c r="H54" s="83">
        <v>9845.51</v>
      </c>
      <c r="I54" s="83">
        <v>2467.444</v>
      </c>
      <c r="J54" s="83">
        <v>854.87929000000008</v>
      </c>
      <c r="K54" s="84">
        <v>4.8773610152319793E-6</v>
      </c>
      <c r="L54" s="84">
        <f t="shared" si="0"/>
        <v>1.3250358982075496E-2</v>
      </c>
      <c r="M54" s="84">
        <f>J54/'סכום נכסי הקרן'!$C$42</f>
        <v>1.4143454155255932E-4</v>
      </c>
    </row>
    <row r="55" spans="2:13">
      <c r="B55" s="76" t="s">
        <v>1868</v>
      </c>
      <c r="C55" s="73">
        <v>8432</v>
      </c>
      <c r="D55" s="86" t="s">
        <v>27</v>
      </c>
      <c r="E55" s="132"/>
      <c r="F55" s="86" t="s">
        <v>676</v>
      </c>
      <c r="G55" s="86" t="s">
        <v>130</v>
      </c>
      <c r="H55" s="83">
        <v>11983.68</v>
      </c>
      <c r="I55" s="83">
        <v>3362.7687999999998</v>
      </c>
      <c r="J55" s="83">
        <v>1418.0987600000001</v>
      </c>
      <c r="K55" s="84">
        <v>2.9235828914387767E-4</v>
      </c>
      <c r="L55" s="84">
        <f t="shared" si="0"/>
        <v>2.1980082874666577E-2</v>
      </c>
      <c r="M55" s="84">
        <f>J55/'סכום נכסי הקרן'!$C$42</f>
        <v>2.3461575258988066E-4</v>
      </c>
    </row>
    <row r="56" spans="2:13">
      <c r="B56" s="76" t="s">
        <v>1869</v>
      </c>
      <c r="C56" s="73">
        <v>6629</v>
      </c>
      <c r="D56" s="86" t="s">
        <v>27</v>
      </c>
      <c r="E56" s="132"/>
      <c r="F56" s="86" t="s">
        <v>731</v>
      </c>
      <c r="G56" s="86" t="s">
        <v>133</v>
      </c>
      <c r="H56" s="83">
        <v>3608.54</v>
      </c>
      <c r="I56" s="83">
        <v>9236.6561000000002</v>
      </c>
      <c r="J56" s="83">
        <v>1412.4297099999999</v>
      </c>
      <c r="K56" s="84">
        <v>5.3223303834808262E-3</v>
      </c>
      <c r="L56" s="84">
        <f t="shared" si="0"/>
        <v>2.1892214390231382E-2</v>
      </c>
      <c r="M56" s="84">
        <f>J56/'סכום נכסי הקרן'!$C$42</f>
        <v>2.3367784299589746E-4</v>
      </c>
    </row>
    <row r="57" spans="2:13">
      <c r="B57" s="76" t="s">
        <v>1870</v>
      </c>
      <c r="C57" s="73">
        <v>7943</v>
      </c>
      <c r="D57" s="86" t="s">
        <v>27</v>
      </c>
      <c r="E57" s="132"/>
      <c r="F57" s="86" t="s">
        <v>731</v>
      </c>
      <c r="G57" s="86" t="s">
        <v>130</v>
      </c>
      <c r="H57" s="83">
        <v>1055182.8700000001</v>
      </c>
      <c r="I57" s="83">
        <v>80.907799999999995</v>
      </c>
      <c r="J57" s="83">
        <v>3004.2591600000001</v>
      </c>
      <c r="K57" s="84">
        <v>1.4357953751917693E-2</v>
      </c>
      <c r="L57" s="84">
        <f t="shared" si="0"/>
        <v>4.6565068087201622E-2</v>
      </c>
      <c r="M57" s="84">
        <f>J57/'סכום נכסי הקרן'!$C$42</f>
        <v>4.9703627397462973E-4</v>
      </c>
    </row>
    <row r="58" spans="2:13">
      <c r="B58" s="76" t="s">
        <v>1871</v>
      </c>
      <c r="C58" s="73">
        <v>8803</v>
      </c>
      <c r="D58" s="86" t="s">
        <v>27</v>
      </c>
      <c r="E58" s="132"/>
      <c r="F58" s="86" t="s">
        <v>522</v>
      </c>
      <c r="G58" s="86" t="s">
        <v>132</v>
      </c>
      <c r="H58" s="83">
        <v>81825.77</v>
      </c>
      <c r="I58" s="83">
        <v>144.71680000000001</v>
      </c>
      <c r="J58" s="83">
        <v>444.41389000000004</v>
      </c>
      <c r="K58" s="84">
        <v>5.413153575184175E-3</v>
      </c>
      <c r="L58" s="84">
        <f t="shared" si="0"/>
        <v>6.8882749272363491E-3</v>
      </c>
      <c r="M58" s="84">
        <f>J58/'סכום נכסי הקרן'!$C$42</f>
        <v>7.3525555627554774E-5</v>
      </c>
    </row>
    <row r="59" spans="2:13">
      <c r="B59" s="76" t="s">
        <v>1872</v>
      </c>
      <c r="C59" s="73">
        <v>8372</v>
      </c>
      <c r="D59" s="86" t="s">
        <v>27</v>
      </c>
      <c r="E59" s="132"/>
      <c r="F59" s="86" t="s">
        <v>676</v>
      </c>
      <c r="G59" s="86" t="s">
        <v>130</v>
      </c>
      <c r="H59" s="83">
        <v>4302.32</v>
      </c>
      <c r="I59" s="83">
        <v>5693.8</v>
      </c>
      <c r="J59" s="83">
        <v>862.03359</v>
      </c>
      <c r="K59" s="84">
        <v>2.2781791144767363E-4</v>
      </c>
      <c r="L59" s="84">
        <f t="shared" si="0"/>
        <v>1.3361248372395692E-2</v>
      </c>
      <c r="M59" s="84">
        <f>J59/'סכום נכסי הקרן'!$C$42</f>
        <v>1.4261817666042287E-4</v>
      </c>
    </row>
    <row r="60" spans="2:13">
      <c r="B60" s="76" t="s">
        <v>1873</v>
      </c>
      <c r="C60" s="73">
        <v>7425</v>
      </c>
      <c r="D60" s="86" t="s">
        <v>27</v>
      </c>
      <c r="E60" s="132"/>
      <c r="F60" s="86" t="s">
        <v>731</v>
      </c>
      <c r="G60" s="86" t="s">
        <v>130</v>
      </c>
      <c r="H60" s="83">
        <v>501113.89</v>
      </c>
      <c r="I60" s="83">
        <v>111.6399</v>
      </c>
      <c r="J60" s="83">
        <v>1968.6800900000001</v>
      </c>
      <c r="K60" s="84">
        <v>5.0661061517464495E-3</v>
      </c>
      <c r="L60" s="84">
        <f t="shared" si="0"/>
        <v>3.0513919589003839E-2</v>
      </c>
      <c r="M60" s="84">
        <f>J60/'סכום נכסי הקרן'!$C$42</f>
        <v>3.2570606078526152E-4</v>
      </c>
    </row>
    <row r="61" spans="2:13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</row>
    <row r="62" spans="2:13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</row>
    <row r="63" spans="2:13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</row>
    <row r="64" spans="2:13">
      <c r="B64" s="126" t="s">
        <v>219</v>
      </c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</row>
    <row r="65" spans="2:13">
      <c r="B65" s="126" t="s">
        <v>111</v>
      </c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</row>
    <row r="66" spans="2:13">
      <c r="B66" s="126" t="s">
        <v>202</v>
      </c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</row>
    <row r="67" spans="2:13">
      <c r="B67" s="126" t="s">
        <v>210</v>
      </c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</row>
    <row r="68" spans="2:13">
      <c r="B68" s="119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</row>
    <row r="69" spans="2:13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</row>
    <row r="70" spans="2:13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</row>
    <row r="71" spans="2:13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</row>
    <row r="72" spans="2:13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</row>
    <row r="73" spans="2:13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</row>
    <row r="74" spans="2:13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</row>
    <row r="75" spans="2:13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</row>
    <row r="76" spans="2:13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</row>
    <row r="77" spans="2:13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</row>
    <row r="78" spans="2:13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</row>
    <row r="79" spans="2:13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</row>
    <row r="80" spans="2:13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</row>
    <row r="81" spans="2:13">
      <c r="B81" s="119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</row>
    <row r="82" spans="2:13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</row>
    <row r="83" spans="2:13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</row>
    <row r="84" spans="2:13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</row>
    <row r="85" spans="2:13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</row>
    <row r="86" spans="2:13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</row>
    <row r="87" spans="2:13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</row>
    <row r="88" spans="2:13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</row>
    <row r="89" spans="2:13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</row>
    <row r="90" spans="2:13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</row>
    <row r="91" spans="2:13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</row>
    <row r="92" spans="2:13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</row>
    <row r="93" spans="2:13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</row>
    <row r="94" spans="2:13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</row>
    <row r="95" spans="2:13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</row>
    <row r="96" spans="2:13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</row>
    <row r="97" spans="2:13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</row>
    <row r="98" spans="2:13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</row>
    <row r="99" spans="2:13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</row>
    <row r="100" spans="2:13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</row>
    <row r="101" spans="2:13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</row>
    <row r="102" spans="2:13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</row>
    <row r="103" spans="2:13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</row>
    <row r="104" spans="2:13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</row>
    <row r="105" spans="2:13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</row>
    <row r="106" spans="2:13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</row>
    <row r="107" spans="2:13">
      <c r="B107" s="119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</row>
    <row r="108" spans="2:13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</row>
    <row r="109" spans="2:13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</row>
    <row r="110" spans="2:13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</row>
    <row r="111" spans="2:13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</row>
    <row r="112" spans="2:13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</row>
    <row r="113" spans="2:13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</row>
    <row r="114" spans="2:13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</row>
    <row r="115" spans="2:13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</row>
    <row r="116" spans="2:13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</row>
    <row r="117" spans="2:13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</row>
    <row r="118" spans="2:13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</row>
    <row r="119" spans="2:13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</row>
    <row r="120" spans="2:13">
      <c r="B120" s="119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</row>
    <row r="121" spans="2:13">
      <c r="B121" s="119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</row>
    <row r="122" spans="2:13">
      <c r="B122" s="119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</row>
    <row r="123" spans="2:13">
      <c r="B123" s="119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</row>
    <row r="124" spans="2:13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</row>
    <row r="125" spans="2:13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</row>
    <row r="126" spans="2:13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</row>
    <row r="127" spans="2:13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</row>
    <row r="128" spans="2:13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</row>
    <row r="129" spans="2:13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</row>
    <row r="130" spans="2:13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</row>
    <row r="131" spans="2:13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</row>
    <row r="132" spans="2:13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</row>
    <row r="133" spans="2:13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</row>
    <row r="134" spans="2:13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</row>
    <row r="135" spans="2:13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</row>
    <row r="136" spans="2:13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</row>
    <row r="137" spans="2:13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</row>
    <row r="138" spans="2:13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</row>
    <row r="139" spans="2:13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</row>
    <row r="140" spans="2:13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</row>
    <row r="141" spans="2:13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</row>
    <row r="142" spans="2:13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</row>
    <row r="143" spans="2:13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</row>
    <row r="144" spans="2:13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</row>
    <row r="145" spans="2:13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</row>
    <row r="146" spans="2:13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</row>
    <row r="147" spans="2:13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</row>
    <row r="148" spans="2:13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</row>
    <row r="149" spans="2:13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</row>
    <row r="150" spans="2:13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</row>
    <row r="151" spans="2:13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</row>
    <row r="152" spans="2:13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</row>
    <row r="153" spans="2:13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</row>
    <row r="154" spans="2:13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</row>
    <row r="155" spans="2:13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</row>
    <row r="156" spans="2:13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</row>
    <row r="157" spans="2:13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</row>
    <row r="158" spans="2:13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</row>
    <row r="159" spans="2:13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</row>
    <row r="160" spans="2:13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</row>
    <row r="161" spans="2:13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</row>
    <row r="162" spans="2:13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</row>
    <row r="163" spans="2:13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</row>
    <row r="164" spans="2:13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</row>
    <row r="165" spans="2:13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</row>
    <row r="166" spans="2:13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</row>
    <row r="167" spans="2:13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</row>
    <row r="168" spans="2:13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</row>
    <row r="169" spans="2:13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</row>
    <row r="170" spans="2:13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</row>
    <row r="171" spans="2:13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</row>
    <row r="172" spans="2:13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</row>
    <row r="173" spans="2:13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</row>
    <row r="174" spans="2:13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</row>
    <row r="175" spans="2:13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</row>
    <row r="176" spans="2:13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</row>
    <row r="177" spans="2:13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</row>
    <row r="178" spans="2:13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</row>
    <row r="179" spans="2:13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</row>
    <row r="180" spans="2:13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</row>
    <row r="181" spans="2:13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</row>
    <row r="182" spans="2:13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</row>
    <row r="183" spans="2:13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</row>
    <row r="184" spans="2:13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</row>
    <row r="185" spans="2:13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</row>
    <row r="186" spans="2:13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</row>
    <row r="187" spans="2:13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</row>
    <row r="188" spans="2:13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</row>
    <row r="189" spans="2:13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</row>
    <row r="190" spans="2:13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</row>
    <row r="191" spans="2:13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</row>
    <row r="192" spans="2:13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</row>
    <row r="193" spans="2:13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</row>
    <row r="194" spans="2:13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</row>
    <row r="195" spans="2:13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</row>
    <row r="196" spans="2:13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</row>
    <row r="197" spans="2:13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</row>
    <row r="198" spans="2:13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</row>
    <row r="199" spans="2:13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</row>
    <row r="200" spans="2:13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</row>
    <row r="201" spans="2:13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</row>
    <row r="202" spans="2:13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</row>
    <row r="203" spans="2:13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</row>
    <row r="204" spans="2:13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</row>
    <row r="205" spans="2:13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</row>
    <row r="206" spans="2:13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</row>
    <row r="207" spans="2:13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</row>
    <row r="208" spans="2:13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</row>
    <row r="209" spans="2:13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</row>
    <row r="210" spans="2:13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</row>
    <row r="211" spans="2:13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</row>
    <row r="212" spans="2:13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</row>
    <row r="213" spans="2:13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</row>
    <row r="214" spans="2:13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</row>
    <row r="215" spans="2:13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</row>
    <row r="216" spans="2:13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</row>
    <row r="217" spans="2:13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</row>
    <row r="218" spans="2:13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</row>
    <row r="219" spans="2:13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</row>
    <row r="220" spans="2:13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</row>
    <row r="221" spans="2:13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</row>
    <row r="222" spans="2:13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</row>
    <row r="223" spans="2:13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</row>
    <row r="224" spans="2:13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</row>
    <row r="225" spans="2:13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</row>
    <row r="226" spans="2:13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</row>
    <row r="227" spans="2:13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</row>
    <row r="228" spans="2:13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</row>
    <row r="229" spans="2:13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</row>
    <row r="230" spans="2:13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</row>
    <row r="231" spans="2:13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</row>
    <row r="232" spans="2:13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</row>
    <row r="233" spans="2:13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</row>
    <row r="234" spans="2:13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</row>
    <row r="235" spans="2:13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</row>
    <row r="236" spans="2:13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</row>
    <row r="237" spans="2:13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</row>
    <row r="238" spans="2:13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</row>
    <row r="239" spans="2:13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</row>
    <row r="240" spans="2:13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</row>
    <row r="241" spans="2:13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</row>
    <row r="242" spans="2:13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</row>
    <row r="243" spans="2:13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</row>
    <row r="244" spans="2:13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</row>
    <row r="245" spans="2:13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</row>
    <row r="246" spans="2:13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</row>
    <row r="247" spans="2:13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</row>
    <row r="248" spans="2:13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</row>
    <row r="249" spans="2:13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</row>
    <row r="250" spans="2:13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</row>
    <row r="251" spans="2:13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</row>
    <row r="252" spans="2:13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</row>
    <row r="253" spans="2:13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</row>
    <row r="254" spans="2:13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</row>
    <row r="255" spans="2:13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</row>
    <row r="256" spans="2:13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</row>
    <row r="257" spans="2:13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</row>
    <row r="258" spans="2:13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</row>
    <row r="259" spans="2:13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</row>
    <row r="260" spans="2:13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</row>
    <row r="261" spans="2:13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</row>
    <row r="262" spans="2:13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</row>
    <row r="263" spans="2:13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</row>
    <row r="264" spans="2:13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</row>
    <row r="265" spans="2:13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</row>
    <row r="266" spans="2:13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</row>
    <row r="267" spans="2:13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</row>
    <row r="268" spans="2:13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</row>
    <row r="269" spans="2:13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</row>
    <row r="270" spans="2:13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</row>
    <row r="271" spans="2:13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</row>
    <row r="272" spans="2:13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</row>
    <row r="273" spans="2:13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</row>
    <row r="274" spans="2:13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</row>
    <row r="275" spans="2:13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</row>
    <row r="276" spans="2:13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</row>
    <row r="277" spans="2:13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</row>
    <row r="278" spans="2:13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</row>
    <row r="279" spans="2:13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</row>
    <row r="280" spans="2:13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</row>
    <row r="281" spans="2:13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</row>
    <row r="282" spans="2:13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</row>
    <row r="283" spans="2:13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</row>
    <row r="284" spans="2:13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</row>
    <row r="285" spans="2:13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</row>
    <row r="286" spans="2:13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</row>
    <row r="287" spans="2:13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</row>
    <row r="288" spans="2:13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</row>
    <row r="289" spans="2:13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</row>
    <row r="290" spans="2:13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</row>
    <row r="291" spans="2:13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</row>
    <row r="292" spans="2:13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</row>
    <row r="293" spans="2:13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</row>
    <row r="294" spans="2:13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</row>
    <row r="295" spans="2:13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</row>
    <row r="296" spans="2:13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</row>
    <row r="297" spans="2:13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</row>
    <row r="298" spans="2:13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</row>
    <row r="299" spans="2:13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</row>
    <row r="300" spans="2:13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</row>
    <row r="301" spans="2:13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</row>
    <row r="302" spans="2:13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K63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61.140625" style="2" bestFit="1" customWidth="1"/>
    <col min="3" max="3" width="31.85546875" style="2" customWidth="1"/>
    <col min="4" max="4" width="12.28515625" style="1" bestFit="1" customWidth="1"/>
    <col min="5" max="5" width="12.42578125" style="1" bestFit="1" customWidth="1"/>
    <col min="6" max="6" width="14.42578125" style="1" bestFit="1" customWidth="1"/>
    <col min="7" max="7" width="10.5703125" style="1" bestFit="1" customWidth="1"/>
    <col min="8" max="8" width="12.42578125" style="1" bestFit="1" customWidth="1"/>
    <col min="9" max="9" width="9" style="1" bestFit="1" customWidth="1"/>
    <col min="10" max="10" width="11.7109375" style="1" bestFit="1" customWidth="1"/>
    <col min="11" max="11" width="9" style="1" bestFit="1" customWidth="1"/>
    <col min="12" max="16384" width="9.140625" style="1"/>
  </cols>
  <sheetData>
    <row r="1" spans="2:11">
      <c r="B1" s="46" t="s">
        <v>144</v>
      </c>
      <c r="C1" s="67" t="s" vm="1">
        <v>228</v>
      </c>
    </row>
    <row r="2" spans="2:11">
      <c r="B2" s="46" t="s">
        <v>143</v>
      </c>
      <c r="C2" s="67" t="s">
        <v>229</v>
      </c>
    </row>
    <row r="3" spans="2:11">
      <c r="B3" s="46" t="s">
        <v>145</v>
      </c>
      <c r="C3" s="67" t="s">
        <v>230</v>
      </c>
    </row>
    <row r="4" spans="2:11">
      <c r="B4" s="46" t="s">
        <v>146</v>
      </c>
      <c r="C4" s="67">
        <v>12145</v>
      </c>
    </row>
    <row r="6" spans="2:11" ht="26.25" customHeight="1">
      <c r="B6" s="150" t="s">
        <v>173</v>
      </c>
      <c r="C6" s="151"/>
      <c r="D6" s="151"/>
      <c r="E6" s="151"/>
      <c r="F6" s="151"/>
      <c r="G6" s="151"/>
      <c r="H6" s="151"/>
      <c r="I6" s="151"/>
      <c r="J6" s="151"/>
      <c r="K6" s="152"/>
    </row>
    <row r="7" spans="2:11" ht="26.25" customHeight="1">
      <c r="B7" s="150" t="s">
        <v>97</v>
      </c>
      <c r="C7" s="151"/>
      <c r="D7" s="151"/>
      <c r="E7" s="151"/>
      <c r="F7" s="151"/>
      <c r="G7" s="151"/>
      <c r="H7" s="151"/>
      <c r="I7" s="151"/>
      <c r="J7" s="151"/>
      <c r="K7" s="152"/>
    </row>
    <row r="8" spans="2:11" s="3" customFormat="1" ht="78.75">
      <c r="B8" s="21" t="s">
        <v>115</v>
      </c>
      <c r="C8" s="29" t="s">
        <v>45</v>
      </c>
      <c r="D8" s="29" t="s">
        <v>102</v>
      </c>
      <c r="E8" s="29" t="s">
        <v>103</v>
      </c>
      <c r="F8" s="29" t="s">
        <v>204</v>
      </c>
      <c r="G8" s="29" t="s">
        <v>203</v>
      </c>
      <c r="H8" s="29" t="s">
        <v>110</v>
      </c>
      <c r="I8" s="29" t="s">
        <v>58</v>
      </c>
      <c r="J8" s="29" t="s">
        <v>147</v>
      </c>
      <c r="K8" s="30" t="s">
        <v>149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211</v>
      </c>
      <c r="G9" s="31"/>
      <c r="H9" s="31" t="s">
        <v>207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68" t="s">
        <v>1874</v>
      </c>
      <c r="C11" s="69"/>
      <c r="D11" s="69"/>
      <c r="E11" s="69"/>
      <c r="F11" s="77"/>
      <c r="G11" s="79"/>
      <c r="H11" s="77">
        <v>278681.91994587512</v>
      </c>
      <c r="I11" s="69"/>
      <c r="J11" s="78">
        <f>IFERROR(H11/$H$11,0)</f>
        <v>1</v>
      </c>
      <c r="K11" s="78">
        <f>H11/'סכום נכסי הקרן'!$C$42</f>
        <v>4.6106216453707612E-2</v>
      </c>
    </row>
    <row r="12" spans="2:11" ht="21" customHeight="1">
      <c r="B12" s="70" t="s">
        <v>1875</v>
      </c>
      <c r="C12" s="71"/>
      <c r="D12" s="71"/>
      <c r="E12" s="71"/>
      <c r="F12" s="80"/>
      <c r="G12" s="82"/>
      <c r="H12" s="80">
        <v>24519.207876555993</v>
      </c>
      <c r="I12" s="71"/>
      <c r="J12" s="81">
        <f t="shared" ref="J12:J14" si="0">IFERROR(H12/$H$11,0)</f>
        <v>8.7982772191744801E-2</v>
      </c>
      <c r="K12" s="81">
        <f>H12/'סכום נכסי הקרן'!$C$42</f>
        <v>4.0565527388698331E-3</v>
      </c>
    </row>
    <row r="13" spans="2:11">
      <c r="B13" s="90" t="s">
        <v>192</v>
      </c>
      <c r="C13" s="71"/>
      <c r="D13" s="71"/>
      <c r="E13" s="71"/>
      <c r="F13" s="80"/>
      <c r="G13" s="82"/>
      <c r="H13" s="80">
        <v>1748.997109682</v>
      </c>
      <c r="I13" s="71"/>
      <c r="J13" s="81">
        <f t="shared" si="0"/>
        <v>6.2759618924029432E-3</v>
      </c>
      <c r="K13" s="81">
        <f>H13/'סכום נכסי הקרן'!$C$42</f>
        <v>2.8936085746635054E-4</v>
      </c>
    </row>
    <row r="14" spans="2:11">
      <c r="B14" s="76" t="s">
        <v>1876</v>
      </c>
      <c r="C14" s="73">
        <v>7034</v>
      </c>
      <c r="D14" s="86" t="s">
        <v>130</v>
      </c>
      <c r="E14" s="95">
        <v>43850</v>
      </c>
      <c r="F14" s="83">
        <v>284427.78000000003</v>
      </c>
      <c r="G14" s="85">
        <v>79.4833</v>
      </c>
      <c r="H14" s="83">
        <v>795.54941000000008</v>
      </c>
      <c r="I14" s="84">
        <v>4.5214831428571425E-3</v>
      </c>
      <c r="J14" s="84">
        <f t="shared" si="0"/>
        <v>2.8546861244335823E-3</v>
      </c>
      <c r="K14" s="84">
        <f>H14/'סכום נכסי הקרן'!$C$42</f>
        <v>1.3161877636053046E-4</v>
      </c>
    </row>
    <row r="15" spans="2:11">
      <c r="B15" s="76" t="s">
        <v>1877</v>
      </c>
      <c r="C15" s="73">
        <v>91381</v>
      </c>
      <c r="D15" s="86" t="s">
        <v>130</v>
      </c>
      <c r="E15" s="95">
        <v>44742</v>
      </c>
      <c r="F15" s="83">
        <v>103182.83</v>
      </c>
      <c r="G15" s="85">
        <v>100</v>
      </c>
      <c r="H15" s="83">
        <v>363.10038000000003</v>
      </c>
      <c r="I15" s="84">
        <v>8.0453734943281615E-4</v>
      </c>
      <c r="J15" s="84">
        <f t="shared" ref="J15:J20" si="1">IFERROR(H15/$H$11,0)</f>
        <v>1.302920476759025E-3</v>
      </c>
      <c r="K15" s="84">
        <f>H15/'סכום נכסי הקרן'!$C$42</f>
        <v>6.0072733523419526E-5</v>
      </c>
    </row>
    <row r="16" spans="2:11">
      <c r="B16" s="76" t="s">
        <v>1878</v>
      </c>
      <c r="C16" s="73">
        <v>8401</v>
      </c>
      <c r="D16" s="86" t="s">
        <v>130</v>
      </c>
      <c r="E16" s="95">
        <v>44621</v>
      </c>
      <c r="F16" s="83">
        <v>25651.625478000002</v>
      </c>
      <c r="G16" s="85">
        <v>68.820300000000003</v>
      </c>
      <c r="H16" s="83">
        <v>62.12275596100001</v>
      </c>
      <c r="I16" s="84">
        <v>2.2801445368580667E-3</v>
      </c>
      <c r="J16" s="84">
        <f t="shared" si="1"/>
        <v>2.2291634840561358E-4</v>
      </c>
      <c r="K16" s="84">
        <f>H16/'סכום נכסי הקרן'!$C$42</f>
        <v>1.0277829410659319E-5</v>
      </c>
    </row>
    <row r="17" spans="2:11">
      <c r="B17" s="76" t="s">
        <v>1879</v>
      </c>
      <c r="C17" s="73">
        <v>8507</v>
      </c>
      <c r="D17" s="86" t="s">
        <v>130</v>
      </c>
      <c r="E17" s="95">
        <v>44621</v>
      </c>
      <c r="F17" s="83">
        <v>20521.300382000001</v>
      </c>
      <c r="G17" s="85">
        <v>91.620900000000006</v>
      </c>
      <c r="H17" s="83">
        <v>66.163534836000011</v>
      </c>
      <c r="I17" s="84">
        <v>1.3680866618661334E-3</v>
      </c>
      <c r="J17" s="84">
        <f t="shared" si="1"/>
        <v>2.3741595740710457E-4</v>
      </c>
      <c r="K17" s="84">
        <f>H17/'סכום נכסי הקרן'!$C$42</f>
        <v>1.094635152177619E-5</v>
      </c>
    </row>
    <row r="18" spans="2:11">
      <c r="B18" s="76" t="s">
        <v>1880</v>
      </c>
      <c r="C18" s="73">
        <v>85741</v>
      </c>
      <c r="D18" s="86" t="s">
        <v>130</v>
      </c>
      <c r="E18" s="95">
        <v>44404</v>
      </c>
      <c r="F18" s="83">
        <v>56755.25</v>
      </c>
      <c r="G18" s="85">
        <v>100</v>
      </c>
      <c r="H18" s="83">
        <v>199.72173999999998</v>
      </c>
      <c r="I18" s="84">
        <v>3.2768915893000001E-4</v>
      </c>
      <c r="J18" s="84">
        <f t="shared" si="1"/>
        <v>7.1666558074090134E-4</v>
      </c>
      <c r="K18" s="84">
        <f>H18/'סכום נכסי הקרן'!$C$42</f>
        <v>3.3042738390562073E-5</v>
      </c>
    </row>
    <row r="19" spans="2:11">
      <c r="B19" s="76" t="s">
        <v>1881</v>
      </c>
      <c r="C19" s="73">
        <v>8402</v>
      </c>
      <c r="D19" s="86" t="s">
        <v>130</v>
      </c>
      <c r="E19" s="95">
        <v>44560</v>
      </c>
      <c r="F19" s="83">
        <v>30176.966184000001</v>
      </c>
      <c r="G19" s="85">
        <v>105.0689</v>
      </c>
      <c r="H19" s="83">
        <v>111.575548885</v>
      </c>
      <c r="I19" s="84">
        <v>1.3518839771822669E-3</v>
      </c>
      <c r="J19" s="84">
        <f t="shared" si="1"/>
        <v>4.0036881081725688E-4</v>
      </c>
      <c r="K19" s="84">
        <f>H19/'סכום נכסי הקרן'!$C$42</f>
        <v>1.8459491052853958E-5</v>
      </c>
    </row>
    <row r="20" spans="2:11">
      <c r="B20" s="76" t="s">
        <v>1882</v>
      </c>
      <c r="C20" s="73">
        <v>8291</v>
      </c>
      <c r="D20" s="86" t="s">
        <v>130</v>
      </c>
      <c r="E20" s="95">
        <v>44279</v>
      </c>
      <c r="F20" s="83">
        <v>42373.91</v>
      </c>
      <c r="G20" s="85">
        <v>101.1065</v>
      </c>
      <c r="H20" s="83">
        <v>150.76373999999998</v>
      </c>
      <c r="I20" s="84">
        <v>5.3637864611997795E-3</v>
      </c>
      <c r="J20" s="84">
        <f t="shared" si="1"/>
        <v>5.409885938394602E-4</v>
      </c>
      <c r="K20" s="84">
        <f>H20/'סכום נכסי הקרן'!$C$42</f>
        <v>2.4942937206549065E-5</v>
      </c>
    </row>
    <row r="21" spans="2:11">
      <c r="B21" s="72"/>
      <c r="C21" s="73"/>
      <c r="D21" s="73"/>
      <c r="E21" s="73"/>
      <c r="F21" s="83"/>
      <c r="G21" s="85"/>
      <c r="H21" s="73"/>
      <c r="I21" s="73"/>
      <c r="J21" s="84"/>
      <c r="K21" s="73"/>
    </row>
    <row r="22" spans="2:11" ht="16.5" customHeight="1">
      <c r="B22" s="90" t="s">
        <v>194</v>
      </c>
      <c r="C22" s="73"/>
      <c r="D22" s="73"/>
      <c r="E22" s="73"/>
      <c r="F22" s="83"/>
      <c r="G22" s="85"/>
      <c r="H22" s="83">
        <v>4794.0850499999997</v>
      </c>
      <c r="I22" s="73"/>
      <c r="J22" s="84">
        <f>IFERROR(H22/$H$11,0)</f>
        <v>1.720271286680921E-2</v>
      </c>
      <c r="K22" s="84">
        <f>H22/'סכום נכסי הקרן'!$C$42</f>
        <v>7.9315200302808645E-4</v>
      </c>
    </row>
    <row r="23" spans="2:11" ht="16.5" customHeight="1">
      <c r="B23" s="76" t="s">
        <v>1883</v>
      </c>
      <c r="C23" s="73">
        <v>8510</v>
      </c>
      <c r="D23" s="86" t="s">
        <v>131</v>
      </c>
      <c r="E23" s="95">
        <v>44655</v>
      </c>
      <c r="F23" s="83">
        <v>855404.73</v>
      </c>
      <c r="G23" s="85">
        <v>86.824830000000006</v>
      </c>
      <c r="H23" s="83">
        <v>742.70344999999998</v>
      </c>
      <c r="I23" s="84">
        <v>2.0782427952380951E-3</v>
      </c>
      <c r="J23" s="84">
        <f>IFERROR(H23/$H$11,0)</f>
        <v>2.6650578916071984E-3</v>
      </c>
      <c r="K23" s="84">
        <f>H23/'סכום נכסי הקרן'!$C$42</f>
        <v>1.2287573601210312E-4</v>
      </c>
    </row>
    <row r="24" spans="2:11" ht="16.5" customHeight="1">
      <c r="B24" s="76" t="s">
        <v>1884</v>
      </c>
      <c r="C24" s="73">
        <v>7004</v>
      </c>
      <c r="D24" s="86" t="s">
        <v>131</v>
      </c>
      <c r="E24" s="95">
        <v>43614</v>
      </c>
      <c r="F24" s="83">
        <v>4310874.7</v>
      </c>
      <c r="G24" s="85">
        <v>93.980468000000002</v>
      </c>
      <c r="H24" s="83">
        <v>4051.3816000000002</v>
      </c>
      <c r="I24" s="84">
        <v>3.8664227533333332E-3</v>
      </c>
      <c r="J24" s="84">
        <f>IFERROR(H24/$H$11,0)</f>
        <v>1.4537654975202012E-2</v>
      </c>
      <c r="K24" s="84">
        <f>H24/'סכום נכסי הקרן'!$C$42</f>
        <v>6.7027626701598336E-4</v>
      </c>
    </row>
    <row r="25" spans="2:11">
      <c r="B25" s="72"/>
      <c r="C25" s="73"/>
      <c r="D25" s="73"/>
      <c r="E25" s="73"/>
      <c r="F25" s="83"/>
      <c r="G25" s="85"/>
      <c r="H25" s="73"/>
      <c r="I25" s="73"/>
      <c r="J25" s="84"/>
      <c r="K25" s="73"/>
    </row>
    <row r="26" spans="2:11">
      <c r="B26" s="90" t="s">
        <v>195</v>
      </c>
      <c r="C26" s="71"/>
      <c r="D26" s="71"/>
      <c r="E26" s="71"/>
      <c r="F26" s="80"/>
      <c r="G26" s="82"/>
      <c r="H26" s="80">
        <v>17976.125716874005</v>
      </c>
      <c r="I26" s="71"/>
      <c r="J26" s="81">
        <f t="shared" ref="J26:J39" si="2">IFERROR(H26/$H$11,0)</f>
        <v>6.4504097432532687E-2</v>
      </c>
      <c r="K26" s="81">
        <f>H26/'סכום נכסי הקרן'!$C$42</f>
        <v>2.974039878375398E-3</v>
      </c>
    </row>
    <row r="27" spans="2:11">
      <c r="B27" s="76" t="s">
        <v>1885</v>
      </c>
      <c r="C27" s="73">
        <v>83021</v>
      </c>
      <c r="D27" s="86" t="s">
        <v>130</v>
      </c>
      <c r="E27" s="95">
        <v>44255</v>
      </c>
      <c r="F27" s="83">
        <v>115326.57</v>
      </c>
      <c r="G27" s="85">
        <v>100</v>
      </c>
      <c r="H27" s="83">
        <v>405.83420000000001</v>
      </c>
      <c r="I27" s="84">
        <v>2.6478841115999999E-4</v>
      </c>
      <c r="J27" s="84">
        <f t="shared" si="2"/>
        <v>1.4562631120053288E-3</v>
      </c>
      <c r="K27" s="84">
        <f>H27/'סכום נכסי הקרן'!$C$42</f>
        <v>6.7142782255667538E-5</v>
      </c>
    </row>
    <row r="28" spans="2:11">
      <c r="B28" s="76" t="s">
        <v>1886</v>
      </c>
      <c r="C28" s="73">
        <v>8292</v>
      </c>
      <c r="D28" s="86" t="s">
        <v>130</v>
      </c>
      <c r="E28" s="95">
        <v>44317</v>
      </c>
      <c r="F28" s="83">
        <v>180908.78</v>
      </c>
      <c r="G28" s="85">
        <v>125.226</v>
      </c>
      <c r="H28" s="83">
        <v>797.21126000000004</v>
      </c>
      <c r="I28" s="84">
        <v>6.1325006399999993E-4</v>
      </c>
      <c r="J28" s="84">
        <f t="shared" si="2"/>
        <v>2.8606493745802824E-3</v>
      </c>
      <c r="K28" s="84">
        <f>H28/'סכום נכסי הקרן'!$C$42</f>
        <v>1.3189371926256182E-4</v>
      </c>
    </row>
    <row r="29" spans="2:11">
      <c r="B29" s="76" t="s">
        <v>1887</v>
      </c>
      <c r="C29" s="73">
        <v>7038</v>
      </c>
      <c r="D29" s="86" t="s">
        <v>130</v>
      </c>
      <c r="E29" s="95">
        <v>43556</v>
      </c>
      <c r="F29" s="83">
        <v>486941.47</v>
      </c>
      <c r="G29" s="85">
        <v>120.3712</v>
      </c>
      <c r="H29" s="83">
        <v>2062.61715</v>
      </c>
      <c r="I29" s="84">
        <v>9.2179246153846147E-4</v>
      </c>
      <c r="J29" s="84">
        <f t="shared" si="2"/>
        <v>7.4013310601584639E-3</v>
      </c>
      <c r="K29" s="84">
        <f>H29/'סכום נכסי הקרן'!$C$42</f>
        <v>3.4124737190521537E-4</v>
      </c>
    </row>
    <row r="30" spans="2:11">
      <c r="B30" s="76" t="s">
        <v>1888</v>
      </c>
      <c r="C30" s="73">
        <v>83791</v>
      </c>
      <c r="D30" s="86" t="s">
        <v>131</v>
      </c>
      <c r="E30" s="95">
        <v>44308</v>
      </c>
      <c r="F30" s="83">
        <v>1288533.05</v>
      </c>
      <c r="G30" s="85">
        <v>100</v>
      </c>
      <c r="H30" s="83">
        <v>1288.53305</v>
      </c>
      <c r="I30" s="84">
        <v>5.572987812000001E-4</v>
      </c>
      <c r="J30" s="84">
        <f t="shared" si="2"/>
        <v>4.6236693440688779E-3</v>
      </c>
      <c r="K30" s="84">
        <f>H30/'סכום נכסי הקרן'!$C$42</f>
        <v>2.1317989958801199E-4</v>
      </c>
    </row>
    <row r="31" spans="2:11">
      <c r="B31" s="76" t="s">
        <v>1889</v>
      </c>
      <c r="C31" s="73">
        <v>7079</v>
      </c>
      <c r="D31" s="86" t="s">
        <v>131</v>
      </c>
      <c r="E31" s="95">
        <v>44166</v>
      </c>
      <c r="F31" s="83">
        <v>2205333.34</v>
      </c>
      <c r="G31" s="85">
        <v>56.796007000000003</v>
      </c>
      <c r="H31" s="83">
        <v>1252.5411299999998</v>
      </c>
      <c r="I31" s="84">
        <v>5.7517697491638797E-3</v>
      </c>
      <c r="J31" s="84">
        <f t="shared" si="2"/>
        <v>4.4945188056809181E-3</v>
      </c>
      <c r="K31" s="84">
        <f>H31/'סכום נכסי הקרן'!$C$42</f>
        <v>2.0722525690998383E-4</v>
      </c>
    </row>
    <row r="32" spans="2:11">
      <c r="B32" s="76" t="s">
        <v>1890</v>
      </c>
      <c r="C32" s="73">
        <v>8279</v>
      </c>
      <c r="D32" s="86" t="s">
        <v>131</v>
      </c>
      <c r="E32" s="95">
        <v>44308</v>
      </c>
      <c r="F32" s="83">
        <v>289969.52</v>
      </c>
      <c r="G32" s="85">
        <v>99.501419999999996</v>
      </c>
      <c r="H32" s="83">
        <v>288.52373</v>
      </c>
      <c r="I32" s="84">
        <v>4.5307737500000006E-3</v>
      </c>
      <c r="J32" s="84">
        <f t="shared" si="2"/>
        <v>1.0353155671384651E-3</v>
      </c>
      <c r="K32" s="84">
        <f>H32/'סכום נכסי הקרן'!$C$42</f>
        <v>4.7734483636379121E-5</v>
      </c>
    </row>
    <row r="33" spans="2:11">
      <c r="B33" s="76" t="s">
        <v>1891</v>
      </c>
      <c r="C33" s="73">
        <v>7992</v>
      </c>
      <c r="D33" s="86" t="s">
        <v>130</v>
      </c>
      <c r="E33" s="95">
        <v>44196</v>
      </c>
      <c r="F33" s="83">
        <v>313556.94</v>
      </c>
      <c r="G33" s="85">
        <v>111.49509999999999</v>
      </c>
      <c r="H33" s="83">
        <v>1230.24458</v>
      </c>
      <c r="I33" s="84">
        <v>5.6040222222222226E-3</v>
      </c>
      <c r="J33" s="84">
        <f t="shared" si="2"/>
        <v>4.4145116419426669E-3</v>
      </c>
      <c r="K33" s="84">
        <f>H33/'סכום נכסי הקרן'!$C$42</f>
        <v>2.0353642930082081E-4</v>
      </c>
    </row>
    <row r="34" spans="2:11">
      <c r="B34" s="76" t="s">
        <v>1892</v>
      </c>
      <c r="C34" s="73">
        <v>6662</v>
      </c>
      <c r="D34" s="86" t="s">
        <v>130</v>
      </c>
      <c r="E34" s="95">
        <v>43556</v>
      </c>
      <c r="F34" s="83">
        <v>334555.71999999997</v>
      </c>
      <c r="G34" s="85">
        <v>153.2861</v>
      </c>
      <c r="H34" s="83">
        <v>1804.6396499999998</v>
      </c>
      <c r="I34" s="84">
        <v>2.5215800573913042E-3</v>
      </c>
      <c r="J34" s="84">
        <f t="shared" si="2"/>
        <v>6.4756251512494683E-3</v>
      </c>
      <c r="K34" s="84">
        <f>H34/'סכום נכסי הקרן'!$C$42</f>
        <v>2.9856657489658108E-4</v>
      </c>
    </row>
    <row r="35" spans="2:11">
      <c r="B35" s="76" t="s">
        <v>1893</v>
      </c>
      <c r="C35" s="73">
        <v>8283</v>
      </c>
      <c r="D35" s="86" t="s">
        <v>131</v>
      </c>
      <c r="E35" s="95">
        <v>44317</v>
      </c>
      <c r="F35" s="83">
        <v>876289.08</v>
      </c>
      <c r="G35" s="85">
        <v>110.47350299999999</v>
      </c>
      <c r="H35" s="83">
        <v>968.06722000000002</v>
      </c>
      <c r="I35" s="84">
        <v>1.4666376681818183E-3</v>
      </c>
      <c r="J35" s="84">
        <f t="shared" si="2"/>
        <v>3.4737352899966226E-3</v>
      </c>
      <c r="K35" s="84">
        <f>H35/'סכום נכסי הקרן'!$C$42</f>
        <v>1.6016079118346706E-4</v>
      </c>
    </row>
    <row r="36" spans="2:11">
      <c r="B36" s="76" t="s">
        <v>1894</v>
      </c>
      <c r="C36" s="73">
        <v>7067</v>
      </c>
      <c r="D36" s="86" t="s">
        <v>131</v>
      </c>
      <c r="E36" s="95">
        <v>44048</v>
      </c>
      <c r="F36" s="83">
        <v>1730645.53</v>
      </c>
      <c r="G36" s="133">
        <v>133.2003</v>
      </c>
      <c r="H36" s="83">
        <v>2305.2250299999996</v>
      </c>
      <c r="I36" s="84">
        <v>5.6779215364238409E-3</v>
      </c>
      <c r="J36" s="84">
        <f t="shared" si="2"/>
        <v>8.2718858490989089E-3</v>
      </c>
      <c r="K36" s="84">
        <f>H36/'סכום נכסי הקרן'!$C$42</f>
        <v>3.813853594389153E-4</v>
      </c>
    </row>
    <row r="37" spans="2:11">
      <c r="B37" s="76" t="s">
        <v>1895</v>
      </c>
      <c r="C37" s="73">
        <v>8405</v>
      </c>
      <c r="D37" s="86" t="s">
        <v>130</v>
      </c>
      <c r="E37" s="95">
        <v>44581</v>
      </c>
      <c r="F37" s="83">
        <v>13324.108113</v>
      </c>
      <c r="G37" s="85">
        <v>16.830200000000001</v>
      </c>
      <c r="H37" s="83">
        <v>7.8912668739999994</v>
      </c>
      <c r="I37" s="84">
        <v>1.9312627384765143E-3</v>
      </c>
      <c r="J37" s="84">
        <f t="shared" si="2"/>
        <v>2.8316393383297418E-5</v>
      </c>
      <c r="K37" s="84">
        <f>H37/'סכום נכסי הקרן'!$C$42</f>
        <v>1.3055617625186449E-6</v>
      </c>
    </row>
    <row r="38" spans="2:11">
      <c r="B38" s="76" t="s">
        <v>1896</v>
      </c>
      <c r="C38" s="73">
        <v>7029</v>
      </c>
      <c r="D38" s="86" t="s">
        <v>131</v>
      </c>
      <c r="E38" s="95">
        <v>43739</v>
      </c>
      <c r="F38" s="83">
        <v>3264374.85</v>
      </c>
      <c r="G38" s="85">
        <v>103.14969000000001</v>
      </c>
      <c r="H38" s="83">
        <v>3367.1928599999997</v>
      </c>
      <c r="I38" s="84">
        <v>2.7046753488372093E-3</v>
      </c>
      <c r="J38" s="84">
        <f t="shared" si="2"/>
        <v>1.2082566607313338E-2</v>
      </c>
      <c r="K38" s="84">
        <f>H38/'סכום נכסי הקרן'!$C$42</f>
        <v>5.570814313131284E-4</v>
      </c>
    </row>
    <row r="39" spans="2:11">
      <c r="B39" s="76" t="s">
        <v>1897</v>
      </c>
      <c r="C39" s="73">
        <v>7076</v>
      </c>
      <c r="D39" s="86" t="s">
        <v>131</v>
      </c>
      <c r="E39" s="95">
        <v>44104</v>
      </c>
      <c r="F39" s="83">
        <v>2504033.15</v>
      </c>
      <c r="G39" s="85">
        <v>87.762574000000001</v>
      </c>
      <c r="H39" s="83">
        <v>2197.6045899999999</v>
      </c>
      <c r="I39" s="84">
        <v>4.9098687757100877E-3</v>
      </c>
      <c r="J39" s="84">
        <f t="shared" si="2"/>
        <v>7.8857092359160327E-3</v>
      </c>
      <c r="K39" s="84">
        <f>H39/'סכום נכסי הקרן'!$C$42</f>
        <v>3.6358021692214589E-4</v>
      </c>
    </row>
    <row r="40" spans="2:11">
      <c r="B40" s="72"/>
      <c r="C40" s="73"/>
      <c r="D40" s="73"/>
      <c r="E40" s="73"/>
      <c r="F40" s="83"/>
      <c r="G40" s="85"/>
      <c r="H40" s="73"/>
      <c r="I40" s="73"/>
      <c r="J40" s="84"/>
      <c r="K40" s="73"/>
    </row>
    <row r="41" spans="2:11">
      <c r="B41" s="70" t="s">
        <v>1898</v>
      </c>
      <c r="C41" s="71"/>
      <c r="D41" s="71"/>
      <c r="E41" s="71"/>
      <c r="F41" s="80"/>
      <c r="G41" s="82"/>
      <c r="H41" s="80">
        <v>254162.71206931915</v>
      </c>
      <c r="I41" s="71"/>
      <c r="J41" s="81">
        <f t="shared" ref="J41:J56" si="3">IFERROR(H41/$H$11,0)</f>
        <v>0.91201722780825523</v>
      </c>
      <c r="K41" s="81">
        <f>H41/'סכום נכסי הקרן'!$C$42</f>
        <v>4.2049663714837787E-2</v>
      </c>
    </row>
    <row r="42" spans="2:11">
      <c r="B42" s="90" t="s">
        <v>192</v>
      </c>
      <c r="C42" s="71"/>
      <c r="D42" s="71"/>
      <c r="E42" s="71"/>
      <c r="F42" s="80"/>
      <c r="G42" s="82"/>
      <c r="H42" s="80">
        <v>8008.8489327489997</v>
      </c>
      <c r="I42" s="71"/>
      <c r="J42" s="81">
        <f t="shared" si="3"/>
        <v>2.8738315475594748E-2</v>
      </c>
      <c r="K42" s="81">
        <f>H42/'סכום נכסי הקרן'!$C$42</f>
        <v>1.3250149938327067E-3</v>
      </c>
    </row>
    <row r="43" spans="2:11">
      <c r="B43" s="76" t="s">
        <v>1899</v>
      </c>
      <c r="C43" s="73">
        <v>87255</v>
      </c>
      <c r="D43" s="86" t="s">
        <v>130</v>
      </c>
      <c r="E43" s="95">
        <v>44469</v>
      </c>
      <c r="F43" s="83">
        <v>7856.67</v>
      </c>
      <c r="G43" s="85">
        <v>100</v>
      </c>
      <c r="H43" s="83">
        <v>27.647629999999999</v>
      </c>
      <c r="I43" s="84">
        <v>1.6183215806609281E-5</v>
      </c>
      <c r="J43" s="84">
        <f t="shared" si="3"/>
        <v>9.9208552909961471E-5</v>
      </c>
      <c r="K43" s="84">
        <f>H43/'סכום נכסי הקרן'!$C$42</f>
        <v>4.5741310145257881E-6</v>
      </c>
    </row>
    <row r="44" spans="2:11">
      <c r="B44" s="76" t="s">
        <v>1900</v>
      </c>
      <c r="C44" s="73">
        <v>87254</v>
      </c>
      <c r="D44" s="86" t="s">
        <v>130</v>
      </c>
      <c r="E44" s="95">
        <v>44469</v>
      </c>
      <c r="F44" s="83">
        <v>31029.15</v>
      </c>
      <c r="G44" s="85">
        <v>100</v>
      </c>
      <c r="H44" s="83">
        <v>109.19157000000001</v>
      </c>
      <c r="I44" s="84">
        <v>1.6186684134043189E-5</v>
      </c>
      <c r="J44" s="84">
        <f t="shared" si="3"/>
        <v>3.9181433090889755E-4</v>
      </c>
      <c r="K44" s="84">
        <f>H44/'סכום נכסי הקרן'!$C$42</f>
        <v>1.8065076350550252E-5</v>
      </c>
    </row>
    <row r="45" spans="2:11">
      <c r="B45" s="76" t="s">
        <v>1901</v>
      </c>
      <c r="C45" s="73">
        <v>87253</v>
      </c>
      <c r="D45" s="86" t="s">
        <v>130</v>
      </c>
      <c r="E45" s="95">
        <v>44469</v>
      </c>
      <c r="F45" s="83">
        <v>7127.43</v>
      </c>
      <c r="G45" s="85">
        <v>100</v>
      </c>
      <c r="H45" s="83">
        <v>25.081430000000001</v>
      </c>
      <c r="I45" s="84">
        <v>7.1819959999482413E-5</v>
      </c>
      <c r="J45" s="84">
        <f t="shared" si="3"/>
        <v>9.0000205269402664E-5</v>
      </c>
      <c r="K45" s="84">
        <f>H45/'סכום נכסי הקרן'!$C$42</f>
        <v>4.1495689450291959E-6</v>
      </c>
    </row>
    <row r="46" spans="2:11">
      <c r="B46" s="76" t="s">
        <v>1902</v>
      </c>
      <c r="C46" s="73">
        <v>87259</v>
      </c>
      <c r="D46" s="86" t="s">
        <v>130</v>
      </c>
      <c r="E46" s="95">
        <v>44469</v>
      </c>
      <c r="F46" s="83">
        <v>9175.5</v>
      </c>
      <c r="G46" s="85">
        <v>100</v>
      </c>
      <c r="H46" s="83">
        <v>32.288580000000003</v>
      </c>
      <c r="I46" s="84">
        <v>4.020072854776569E-5</v>
      </c>
      <c r="J46" s="84">
        <f t="shared" si="3"/>
        <v>1.1586176816304052E-4</v>
      </c>
      <c r="K46" s="84">
        <f>H46/'סכום נכסי הקרן'!$C$42</f>
        <v>5.3419477616344365E-6</v>
      </c>
    </row>
    <row r="47" spans="2:11">
      <c r="B47" s="76" t="s">
        <v>1903</v>
      </c>
      <c r="C47" s="73">
        <v>87252</v>
      </c>
      <c r="D47" s="86" t="s">
        <v>130</v>
      </c>
      <c r="E47" s="95">
        <v>44469</v>
      </c>
      <c r="F47" s="83">
        <v>22677.55</v>
      </c>
      <c r="G47" s="85">
        <v>100</v>
      </c>
      <c r="H47" s="83">
        <v>79.802289999999999</v>
      </c>
      <c r="I47" s="84">
        <v>4.2472452606011944E-5</v>
      </c>
      <c r="J47" s="84">
        <f t="shared" si="3"/>
        <v>2.8635617988959956E-4</v>
      </c>
      <c r="K47" s="84">
        <f>H47/'סכום נכסי הקרן'!$C$42</f>
        <v>1.3202800012846713E-5</v>
      </c>
    </row>
    <row r="48" spans="2:11">
      <c r="B48" s="76" t="s">
        <v>1904</v>
      </c>
      <c r="C48" s="73">
        <v>87251</v>
      </c>
      <c r="D48" s="86" t="s">
        <v>130</v>
      </c>
      <c r="E48" s="95">
        <v>44469</v>
      </c>
      <c r="F48" s="83">
        <v>58471.41</v>
      </c>
      <c r="G48" s="85">
        <v>100</v>
      </c>
      <c r="H48" s="83">
        <v>205.76089999999999</v>
      </c>
      <c r="I48" s="84">
        <v>2.4581101481881028E-5</v>
      </c>
      <c r="J48" s="84">
        <f t="shared" si="3"/>
        <v>7.3833602136788188E-4</v>
      </c>
      <c r="K48" s="84">
        <f>H48/'סכום נכסי הקרן'!$C$42</f>
        <v>3.4041880416756848E-5</v>
      </c>
    </row>
    <row r="49" spans="2:11">
      <c r="B49" s="76" t="s">
        <v>1905</v>
      </c>
      <c r="C49" s="73">
        <v>8338</v>
      </c>
      <c r="D49" s="86" t="s">
        <v>130</v>
      </c>
      <c r="E49" s="95">
        <v>44561</v>
      </c>
      <c r="F49" s="83">
        <v>20402.260985000001</v>
      </c>
      <c r="G49" s="85">
        <v>43.419600000000003</v>
      </c>
      <c r="H49" s="83">
        <v>31.173342749</v>
      </c>
      <c r="I49" s="84">
        <v>2.2669177676786765E-3</v>
      </c>
      <c r="J49" s="84">
        <f t="shared" si="3"/>
        <v>1.1185993965828284E-4</v>
      </c>
      <c r="K49" s="84">
        <f>H49/'סכום נכסי הקרן'!$C$42</f>
        <v>5.1574385903834607E-6</v>
      </c>
    </row>
    <row r="50" spans="2:11">
      <c r="B50" s="76" t="s">
        <v>1906</v>
      </c>
      <c r="C50" s="73">
        <v>87257</v>
      </c>
      <c r="D50" s="86" t="s">
        <v>130</v>
      </c>
      <c r="E50" s="95">
        <v>44469</v>
      </c>
      <c r="F50" s="83">
        <v>3742.61</v>
      </c>
      <c r="G50" s="85">
        <v>100</v>
      </c>
      <c r="H50" s="83">
        <v>13.17024</v>
      </c>
      <c r="I50" s="84">
        <v>1.2744705204385925E-4</v>
      </c>
      <c r="J50" s="84">
        <f t="shared" si="3"/>
        <v>4.725903999282727E-5</v>
      </c>
      <c r="K50" s="84">
        <f>H50/'סכום נכסי הקרן'!$C$42</f>
        <v>2.1789355273037187E-6</v>
      </c>
    </row>
    <row r="51" spans="2:11">
      <c r="B51" s="76" t="s">
        <v>1907</v>
      </c>
      <c r="C51" s="73">
        <v>87256</v>
      </c>
      <c r="D51" s="86" t="s">
        <v>130</v>
      </c>
      <c r="E51" s="95">
        <v>44469</v>
      </c>
      <c r="F51" s="83">
        <v>12674.09</v>
      </c>
      <c r="G51" s="85">
        <v>100</v>
      </c>
      <c r="H51" s="83">
        <v>44.600110000000001</v>
      </c>
      <c r="I51" s="84">
        <v>6.5782546209780627E-5</v>
      </c>
      <c r="J51" s="84">
        <f t="shared" si="3"/>
        <v>1.6003948160204335E-4</v>
      </c>
      <c r="K51" s="84">
        <f>H51/'סכום נכסי הקרן'!$C$42</f>
        <v>7.3788149798829681E-6</v>
      </c>
    </row>
    <row r="52" spans="2:11">
      <c r="B52" s="76" t="s">
        <v>1908</v>
      </c>
      <c r="C52" s="73">
        <v>87258</v>
      </c>
      <c r="D52" s="86" t="s">
        <v>130</v>
      </c>
      <c r="E52" s="95">
        <v>44469</v>
      </c>
      <c r="F52" s="83">
        <v>10752.39</v>
      </c>
      <c r="G52" s="85">
        <v>100</v>
      </c>
      <c r="H52" s="83">
        <v>37.837669999999996</v>
      </c>
      <c r="I52" s="84">
        <v>6.4798974605954383E-5</v>
      </c>
      <c r="J52" s="84">
        <f t="shared" si="3"/>
        <v>1.3577368064404297E-4</v>
      </c>
      <c r="K52" s="84">
        <f>H52/'סכום נכסי הקרן'!$C$42</f>
        <v>6.2600107084908163E-6</v>
      </c>
    </row>
    <row r="53" spans="2:11">
      <c r="B53" s="76" t="s">
        <v>1909</v>
      </c>
      <c r="C53" s="73">
        <v>7068</v>
      </c>
      <c r="D53" s="86" t="s">
        <v>130</v>
      </c>
      <c r="E53" s="95">
        <v>43885</v>
      </c>
      <c r="F53" s="83">
        <v>588788.42000000004</v>
      </c>
      <c r="G53" s="85">
        <v>111.65130000000001</v>
      </c>
      <c r="H53" s="83">
        <v>2313.3551299999999</v>
      </c>
      <c r="I53" s="84">
        <v>8.8566299999999997E-4</v>
      </c>
      <c r="J53" s="84">
        <f t="shared" si="3"/>
        <v>8.3010592522446153E-3</v>
      </c>
      <c r="K53" s="84">
        <f>H53/'סכום נכסי הקרן'!$C$42</f>
        <v>3.8273043467904251E-4</v>
      </c>
    </row>
    <row r="54" spans="2:11">
      <c r="B54" s="76" t="s">
        <v>1910</v>
      </c>
      <c r="C54" s="73">
        <v>8322</v>
      </c>
      <c r="D54" s="86" t="s">
        <v>130</v>
      </c>
      <c r="E54" s="95">
        <v>44197</v>
      </c>
      <c r="F54" s="83">
        <v>625477.81000000006</v>
      </c>
      <c r="G54" s="85">
        <v>107.4875</v>
      </c>
      <c r="H54" s="83">
        <v>2365.86051</v>
      </c>
      <c r="I54" s="84">
        <v>3.4758175946666666E-3</v>
      </c>
      <c r="J54" s="84">
        <f t="shared" si="3"/>
        <v>8.4894653749317192E-3</v>
      </c>
      <c r="K54" s="84">
        <f>H54/'סכום נכסי הקרן'!$C$42</f>
        <v>3.9141712815285787E-4</v>
      </c>
    </row>
    <row r="55" spans="2:11">
      <c r="B55" s="76" t="s">
        <v>1911</v>
      </c>
      <c r="C55" s="73">
        <v>9273</v>
      </c>
      <c r="D55" s="86" t="s">
        <v>130</v>
      </c>
      <c r="E55" s="95">
        <v>44852</v>
      </c>
      <c r="F55" s="83">
        <v>78196.13</v>
      </c>
      <c r="G55" s="85">
        <v>100</v>
      </c>
      <c r="H55" s="83">
        <v>275.17217999999997</v>
      </c>
      <c r="I55" s="84">
        <v>3.8903522388059704E-3</v>
      </c>
      <c r="J55" s="84">
        <f t="shared" si="3"/>
        <v>9.8740592878591906E-4</v>
      </c>
      <c r="K55" s="84">
        <f>H55/'סכום נכסי הקרן'!$C$42</f>
        <v>4.5525551480277787E-5</v>
      </c>
    </row>
    <row r="56" spans="2:11">
      <c r="B56" s="76" t="s">
        <v>1912</v>
      </c>
      <c r="C56" s="73">
        <v>8316</v>
      </c>
      <c r="D56" s="86" t="s">
        <v>130</v>
      </c>
      <c r="E56" s="95">
        <v>44378</v>
      </c>
      <c r="F56" s="83">
        <v>570456.31999999995</v>
      </c>
      <c r="G56" s="85">
        <v>121.94199999999999</v>
      </c>
      <c r="H56" s="83">
        <v>2447.9073599999997</v>
      </c>
      <c r="I56" s="84">
        <v>3.6988577096774191E-3</v>
      </c>
      <c r="J56" s="84">
        <f t="shared" si="3"/>
        <v>8.7838757551097178E-3</v>
      </c>
      <c r="K56" s="84">
        <f>H56/'סכום נכסי הקרן'!$C$42</f>
        <v>4.0499127686756305E-4</v>
      </c>
    </row>
    <row r="57" spans="2:11">
      <c r="B57" s="72"/>
      <c r="C57" s="73"/>
      <c r="D57" s="73"/>
      <c r="E57" s="73"/>
      <c r="F57" s="83"/>
      <c r="G57" s="85"/>
      <c r="H57" s="73"/>
      <c r="I57" s="73"/>
      <c r="J57" s="84"/>
      <c r="K57" s="73"/>
    </row>
    <row r="58" spans="2:11">
      <c r="B58" s="90" t="s">
        <v>1913</v>
      </c>
      <c r="C58" s="73"/>
      <c r="D58" s="73"/>
      <c r="E58" s="73"/>
      <c r="F58" s="83"/>
      <c r="G58" s="85"/>
      <c r="H58" s="83">
        <v>406.14789090200003</v>
      </c>
      <c r="I58" s="73"/>
      <c r="J58" s="84">
        <f>IFERROR(H58/$H$11,0)</f>
        <v>1.4573887354474987E-3</v>
      </c>
      <c r="K58" s="84">
        <f>H58/'סכום נכסי הקרן'!$C$42</f>
        <v>6.7194680493737606E-5</v>
      </c>
    </row>
    <row r="59" spans="2:11">
      <c r="B59" s="76" t="s">
        <v>1914</v>
      </c>
      <c r="C59" s="73" t="s">
        <v>1915</v>
      </c>
      <c r="D59" s="86" t="s">
        <v>130</v>
      </c>
      <c r="E59" s="95">
        <v>44616</v>
      </c>
      <c r="F59" s="83">
        <v>118.79208</v>
      </c>
      <c r="G59" s="85">
        <v>97157.75</v>
      </c>
      <c r="H59" s="83">
        <v>406.14789090200003</v>
      </c>
      <c r="I59" s="84">
        <v>1.4402407478794326E-4</v>
      </c>
      <c r="J59" s="84">
        <f>IFERROR(H59/$H$11,0)</f>
        <v>1.4573887354474987E-3</v>
      </c>
      <c r="K59" s="84">
        <f>H59/'סכום נכסי הקרן'!$C$42</f>
        <v>6.7194680493737606E-5</v>
      </c>
    </row>
    <row r="60" spans="2:11">
      <c r="B60" s="72"/>
      <c r="C60" s="73"/>
      <c r="D60" s="73"/>
      <c r="E60" s="73"/>
      <c r="F60" s="83"/>
      <c r="G60" s="85"/>
      <c r="H60" s="73"/>
      <c r="I60" s="73"/>
      <c r="J60" s="84"/>
      <c r="K60" s="73"/>
    </row>
    <row r="61" spans="2:11">
      <c r="B61" s="90" t="s">
        <v>194</v>
      </c>
      <c r="C61" s="71"/>
      <c r="D61" s="71"/>
      <c r="E61" s="71"/>
      <c r="F61" s="80"/>
      <c r="G61" s="82"/>
      <c r="H61" s="80">
        <v>8845.4265399999986</v>
      </c>
      <c r="I61" s="71"/>
      <c r="J61" s="81">
        <f>IFERROR(H61/$H$11,0)</f>
        <v>3.1740223914482626E-2</v>
      </c>
      <c r="K61" s="81">
        <f>H61/'סכום נכסי הקרן'!$C$42</f>
        <v>1.4634216340902828E-3</v>
      </c>
    </row>
    <row r="62" spans="2:11">
      <c r="B62" s="76" t="s">
        <v>1916</v>
      </c>
      <c r="C62" s="73">
        <v>7064</v>
      </c>
      <c r="D62" s="86" t="s">
        <v>130</v>
      </c>
      <c r="E62" s="95">
        <v>43466</v>
      </c>
      <c r="F62" s="83">
        <v>620105.67000000004</v>
      </c>
      <c r="G62" s="85">
        <v>117.2513</v>
      </c>
      <c r="H62" s="83">
        <v>2558.6013900000003</v>
      </c>
      <c r="I62" s="84">
        <v>3.5250316111111106E-5</v>
      </c>
      <c r="J62" s="84">
        <f>IFERROR(H62/$H$11,0)</f>
        <v>9.1810813937873159E-3</v>
      </c>
      <c r="K62" s="84">
        <f>H62/'סכום נכסי הקרן'!$C$42</f>
        <v>4.2330492602106554E-4</v>
      </c>
    </row>
    <row r="63" spans="2:11">
      <c r="B63" s="76" t="s">
        <v>1917</v>
      </c>
      <c r="C63" s="73">
        <v>7989</v>
      </c>
      <c r="D63" s="86" t="s">
        <v>130</v>
      </c>
      <c r="E63" s="95">
        <v>43830</v>
      </c>
      <c r="F63" s="83">
        <v>830253.46</v>
      </c>
      <c r="G63" s="85">
        <v>131.96610000000001</v>
      </c>
      <c r="H63" s="83">
        <v>3855.6032999999998</v>
      </c>
      <c r="I63" s="84">
        <v>1.037816875E-3</v>
      </c>
      <c r="J63" s="84">
        <f>IFERROR(H63/$H$11,0)</f>
        <v>1.383513972039817E-2</v>
      </c>
      <c r="K63" s="84">
        <f>H63/'סכום נכסי הקרן'!$C$42</f>
        <v>6.3788594661596588E-4</v>
      </c>
    </row>
    <row r="64" spans="2:11">
      <c r="B64" s="76" t="s">
        <v>1918</v>
      </c>
      <c r="C64" s="73">
        <v>8404</v>
      </c>
      <c r="D64" s="86" t="s">
        <v>130</v>
      </c>
      <c r="E64" s="95">
        <v>44469</v>
      </c>
      <c r="F64" s="83">
        <v>613257</v>
      </c>
      <c r="G64" s="85">
        <v>112.65819999999999</v>
      </c>
      <c r="H64" s="83">
        <v>2431.2218499999999</v>
      </c>
      <c r="I64" s="84">
        <v>2.596781634142857E-3</v>
      </c>
      <c r="J64" s="84">
        <f>IFERROR(H64/$H$11,0)</f>
        <v>8.7240028002971461E-3</v>
      </c>
      <c r="K64" s="84">
        <f>H64/'סכום נכסי הקרן'!$C$42</f>
        <v>4.0223076145325164E-4</v>
      </c>
    </row>
    <row r="65" spans="2:11">
      <c r="B65" s="72"/>
      <c r="C65" s="73"/>
      <c r="D65" s="73"/>
      <c r="E65" s="73"/>
      <c r="F65" s="83"/>
      <c r="G65" s="85"/>
      <c r="H65" s="73"/>
      <c r="I65" s="73"/>
      <c r="J65" s="84"/>
      <c r="K65" s="73"/>
    </row>
    <row r="66" spans="2:11">
      <c r="B66" s="90" t="s">
        <v>195</v>
      </c>
      <c r="C66" s="71"/>
      <c r="D66" s="71"/>
      <c r="E66" s="71"/>
      <c r="F66" s="80"/>
      <c r="G66" s="82"/>
      <c r="H66" s="80">
        <v>236902.28870566809</v>
      </c>
      <c r="I66" s="71"/>
      <c r="J66" s="81">
        <f>IFERROR(H66/$H$11,0)</f>
        <v>0.85008129968273016</v>
      </c>
      <c r="K66" s="81">
        <f>H66/'סכום נכסי הקרן'!$C$42</f>
        <v>3.9194032406421046E-2</v>
      </c>
    </row>
    <row r="67" spans="2:11">
      <c r="B67" s="76" t="s">
        <v>1919</v>
      </c>
      <c r="C67" s="73">
        <v>7055</v>
      </c>
      <c r="D67" s="86" t="s">
        <v>130</v>
      </c>
      <c r="E67" s="95">
        <v>43914</v>
      </c>
      <c r="F67" s="83">
        <v>415827.27</v>
      </c>
      <c r="G67" s="85">
        <v>84.928600000000003</v>
      </c>
      <c r="H67" s="83">
        <v>1242.75695</v>
      </c>
      <c r="I67" s="84">
        <v>3.1163700500000001E-3</v>
      </c>
      <c r="J67" s="84">
        <f>IFERROR(H67/$H$11,0)</f>
        <v>4.4594100336375064E-3</v>
      </c>
      <c r="K67" s="84">
        <f>H67/'סכום נכסי הקרן'!$C$42</f>
        <v>2.0560652426672644E-4</v>
      </c>
    </row>
    <row r="68" spans="2:11">
      <c r="B68" s="76" t="s">
        <v>1920</v>
      </c>
      <c r="C68" s="73">
        <v>7070</v>
      </c>
      <c r="D68" s="86" t="s">
        <v>132</v>
      </c>
      <c r="E68" s="95">
        <v>44075</v>
      </c>
      <c r="F68" s="83">
        <v>2020783.47</v>
      </c>
      <c r="G68" s="85">
        <v>102.9534</v>
      </c>
      <c r="H68" s="83">
        <v>7807.9862400000002</v>
      </c>
      <c r="I68" s="84">
        <v>3.1124621525555556E-4</v>
      </c>
      <c r="J68" s="84">
        <f>IFERROR(H68/$H$11,0)</f>
        <v>2.8017555790904723E-2</v>
      </c>
      <c r="K68" s="84">
        <f>H68/'סכום נכסי הקרן'!$C$42</f>
        <v>1.2917834917992824E-3</v>
      </c>
    </row>
    <row r="69" spans="2:11">
      <c r="B69" s="76" t="s">
        <v>1921</v>
      </c>
      <c r="C69" s="73">
        <v>5339</v>
      </c>
      <c r="D69" s="86" t="s">
        <v>130</v>
      </c>
      <c r="E69" s="95">
        <v>42916</v>
      </c>
      <c r="F69" s="83">
        <v>564288.29</v>
      </c>
      <c r="G69" s="85">
        <v>76.123800000000003</v>
      </c>
      <c r="H69" s="83">
        <v>1511.6135099999999</v>
      </c>
      <c r="I69" s="84">
        <v>4.2320813333333331E-4</v>
      </c>
      <c r="J69" s="84">
        <f>IFERROR(H69/$H$11,0)</f>
        <v>5.4241534947569673E-3</v>
      </c>
      <c r="K69" s="84">
        <f>H69/'סכום נכסי הקרן'!$C$42</f>
        <v>2.5008719510739933E-4</v>
      </c>
    </row>
    <row r="70" spans="2:11">
      <c r="B70" s="76" t="s">
        <v>1922</v>
      </c>
      <c r="C70" s="73">
        <v>7006</v>
      </c>
      <c r="D70" s="86" t="s">
        <v>132</v>
      </c>
      <c r="E70" s="95">
        <v>43617</v>
      </c>
      <c r="F70" s="83">
        <v>575657.07999999996</v>
      </c>
      <c r="G70" s="85">
        <v>165.8237</v>
      </c>
      <c r="H70" s="83">
        <v>3582.5232400000004</v>
      </c>
      <c r="I70" s="84">
        <v>3.8526114285714285E-5</v>
      </c>
      <c r="J70" s="84">
        <f>IFERROR(H70/$H$11,0)</f>
        <v>1.2855240988348971E-2</v>
      </c>
      <c r="K70" s="84">
        <f>H70/'סכום נכסי הקרן'!$C$42</f>
        <v>5.9270652357339181E-4</v>
      </c>
    </row>
    <row r="71" spans="2:11">
      <c r="B71" s="76" t="s">
        <v>1923</v>
      </c>
      <c r="C71" s="73">
        <v>8417</v>
      </c>
      <c r="D71" s="86" t="s">
        <v>132</v>
      </c>
      <c r="E71" s="95">
        <v>44713</v>
      </c>
      <c r="F71" s="83">
        <v>16427.490000000002</v>
      </c>
      <c r="G71" s="85">
        <v>138.52539999999999</v>
      </c>
      <c r="H71" s="83">
        <v>85.404200000000003</v>
      </c>
      <c r="I71" s="84">
        <v>3.1686519999999997E-5</v>
      </c>
      <c r="J71" s="84">
        <f t="shared" ref="J71:J77" si="4">IFERROR(H71/$H$11,0)</f>
        <v>3.0645762745063257E-4</v>
      </c>
      <c r="K71" s="84">
        <f>H71/'סכום נכסי הקרן'!$C$42</f>
        <v>1.4129601705128552E-5</v>
      </c>
    </row>
    <row r="72" spans="2:11">
      <c r="B72" s="76" t="s">
        <v>1924</v>
      </c>
      <c r="C72" s="73">
        <v>9282</v>
      </c>
      <c r="D72" s="86" t="s">
        <v>130</v>
      </c>
      <c r="E72" s="95">
        <v>44848</v>
      </c>
      <c r="F72" s="83">
        <v>200247.93</v>
      </c>
      <c r="G72" s="85">
        <v>101.4087</v>
      </c>
      <c r="H72" s="83">
        <v>714.59918000000005</v>
      </c>
      <c r="I72" s="84">
        <v>2.2097542999999996E-3</v>
      </c>
      <c r="J72" s="84">
        <f t="shared" si="4"/>
        <v>2.5642107681000175E-3</v>
      </c>
      <c r="K72" s="84">
        <f>H72/'סכום נכסי הקרן'!$C$42</f>
        <v>1.1822605670694727E-4</v>
      </c>
    </row>
    <row r="73" spans="2:11">
      <c r="B73" s="76" t="s">
        <v>1925</v>
      </c>
      <c r="C73" s="73">
        <v>8400</v>
      </c>
      <c r="D73" s="86" t="s">
        <v>130</v>
      </c>
      <c r="E73" s="95">
        <v>44544</v>
      </c>
      <c r="F73" s="83">
        <v>210291.002694</v>
      </c>
      <c r="G73" s="85">
        <v>108.035</v>
      </c>
      <c r="H73" s="83">
        <v>799.47416733600005</v>
      </c>
      <c r="I73" s="84">
        <v>6.7782718543752405E-4</v>
      </c>
      <c r="J73" s="84">
        <f t="shared" si="4"/>
        <v>2.8687694109875224E-3</v>
      </c>
      <c r="K73" s="84">
        <f>H73/'סכום נכסי הקרן'!$C$42</f>
        <v>1.3226810341876601E-4</v>
      </c>
    </row>
    <row r="74" spans="2:11">
      <c r="B74" s="76" t="s">
        <v>1926</v>
      </c>
      <c r="C74" s="73">
        <v>8843</v>
      </c>
      <c r="D74" s="86" t="s">
        <v>130</v>
      </c>
      <c r="E74" s="95">
        <v>44562</v>
      </c>
      <c r="F74" s="83">
        <v>128943.42586600001</v>
      </c>
      <c r="G74" s="85">
        <v>100.09739999999999</v>
      </c>
      <c r="H74" s="83">
        <v>454.19387044899997</v>
      </c>
      <c r="I74" s="84">
        <v>2.8240091151885988E-4</v>
      </c>
      <c r="J74" s="84">
        <f t="shared" si="4"/>
        <v>1.6297931008126122E-3</v>
      </c>
      <c r="K74" s="84">
        <f>H74/'סכום נכסי הקרן'!$C$42</f>
        <v>7.5143593480825609E-5</v>
      </c>
    </row>
    <row r="75" spans="2:11">
      <c r="B75" s="76" t="s">
        <v>1927</v>
      </c>
      <c r="C75" s="73">
        <v>7025</v>
      </c>
      <c r="D75" s="86" t="s">
        <v>130</v>
      </c>
      <c r="E75" s="95">
        <v>43556</v>
      </c>
      <c r="F75" s="83">
        <v>677852.22</v>
      </c>
      <c r="G75" s="85">
        <v>115.52630000000001</v>
      </c>
      <c r="H75" s="83">
        <v>2755.7204200000001</v>
      </c>
      <c r="I75" s="84">
        <v>3.1422962962962965E-4</v>
      </c>
      <c r="J75" s="84">
        <f t="shared" si="4"/>
        <v>9.8884076173122708E-3</v>
      </c>
      <c r="K75" s="84">
        <f>H75/'סכום נכסי הקרן'!$C$42</f>
        <v>4.5591706198629074E-4</v>
      </c>
    </row>
    <row r="76" spans="2:11">
      <c r="B76" s="76" t="s">
        <v>1928</v>
      </c>
      <c r="C76" s="73">
        <v>9386</v>
      </c>
      <c r="D76" s="86" t="s">
        <v>130</v>
      </c>
      <c r="E76" s="95">
        <v>44896</v>
      </c>
      <c r="F76" s="83">
        <v>20447.37</v>
      </c>
      <c r="G76" s="85">
        <v>100</v>
      </c>
      <c r="H76" s="83">
        <v>71.954300000000003</v>
      </c>
      <c r="I76" s="84">
        <v>6.1220066673424E-4</v>
      </c>
      <c r="J76" s="84">
        <f t="shared" si="4"/>
        <v>2.5819507779325899E-4</v>
      </c>
      <c r="K76" s="84">
        <f>H76/'סכום נכסי הקרן'!$C$42</f>
        <v>1.1904398144017875E-5</v>
      </c>
    </row>
    <row r="77" spans="2:11">
      <c r="B77" s="76" t="s">
        <v>1929</v>
      </c>
      <c r="C77" s="73">
        <v>7045</v>
      </c>
      <c r="D77" s="86" t="s">
        <v>132</v>
      </c>
      <c r="E77" s="95">
        <v>43909</v>
      </c>
      <c r="F77" s="83">
        <v>1614510.56</v>
      </c>
      <c r="G77" s="85">
        <v>97.799700000000001</v>
      </c>
      <c r="H77" s="83">
        <v>5925.9362999999994</v>
      </c>
      <c r="I77" s="84">
        <v>5.8840097749999999E-4</v>
      </c>
      <c r="J77" s="84">
        <f t="shared" si="4"/>
        <v>2.1264157722004066E-2</v>
      </c>
      <c r="K77" s="84">
        <f>H77/'סכום נכסי הקרן'!$C$42</f>
        <v>9.8040985863649763E-4</v>
      </c>
    </row>
    <row r="78" spans="2:11">
      <c r="B78" s="76" t="s">
        <v>1930</v>
      </c>
      <c r="C78" s="73">
        <v>7086</v>
      </c>
      <c r="D78" s="86" t="s">
        <v>130</v>
      </c>
      <c r="E78" s="95">
        <v>44160</v>
      </c>
      <c r="F78" s="83">
        <v>1006332.5</v>
      </c>
      <c r="G78" s="85">
        <v>97.109499999999997</v>
      </c>
      <c r="H78" s="83">
        <v>3438.9232499999998</v>
      </c>
      <c r="I78" s="84">
        <v>4.2018239000000002E-4</v>
      </c>
      <c r="J78" s="84">
        <f t="shared" ref="J78:J109" si="5">IFERROR(H78/$H$11,0)</f>
        <v>1.2339958224300659E-2</v>
      </c>
      <c r="K78" s="84">
        <f>H78/'סכום נכסי הקרן'!$C$42</f>
        <v>5.6894878491931563E-4</v>
      </c>
    </row>
    <row r="79" spans="2:11">
      <c r="B79" s="76" t="s">
        <v>1931</v>
      </c>
      <c r="C79" s="73">
        <v>87952</v>
      </c>
      <c r="D79" s="86" t="s">
        <v>132</v>
      </c>
      <c r="E79" s="95">
        <v>44819</v>
      </c>
      <c r="F79" s="83">
        <v>25667.47</v>
      </c>
      <c r="G79" s="85">
        <v>100</v>
      </c>
      <c r="H79" s="83">
        <v>96.330010000000001</v>
      </c>
      <c r="I79" s="84">
        <v>6.2559285655291964E-5</v>
      </c>
      <c r="J79" s="84">
        <f t="shared" si="5"/>
        <v>3.4566293363670294E-4</v>
      </c>
      <c r="K79" s="84">
        <f>H79/'סכום נכסי הקרן'!$C$42</f>
        <v>1.5937210038277396E-5</v>
      </c>
    </row>
    <row r="80" spans="2:11">
      <c r="B80" s="76" t="s">
        <v>1932</v>
      </c>
      <c r="C80" s="73">
        <v>8318</v>
      </c>
      <c r="D80" s="86" t="s">
        <v>132</v>
      </c>
      <c r="E80" s="95">
        <v>44256</v>
      </c>
      <c r="F80" s="83">
        <v>126096.7</v>
      </c>
      <c r="G80" s="85">
        <v>96.082700000000003</v>
      </c>
      <c r="H80" s="83">
        <v>454.70263</v>
      </c>
      <c r="I80" s="84">
        <v>5.0000000000000001E-4</v>
      </c>
      <c r="J80" s="84">
        <f t="shared" si="5"/>
        <v>1.6316186930544728E-3</v>
      </c>
      <c r="K80" s="84">
        <f>H80/'סכום נכסי הקרן'!$C$42</f>
        <v>7.5227764631885047E-5</v>
      </c>
    </row>
    <row r="81" spans="2:11">
      <c r="B81" s="76" t="s">
        <v>1933</v>
      </c>
      <c r="C81" s="73">
        <v>6650</v>
      </c>
      <c r="D81" s="86" t="s">
        <v>132</v>
      </c>
      <c r="E81" s="95">
        <v>43466</v>
      </c>
      <c r="F81" s="83">
        <v>750996.06</v>
      </c>
      <c r="G81" s="85">
        <v>133.43350000000001</v>
      </c>
      <c r="H81" s="83">
        <v>3760.8074799999999</v>
      </c>
      <c r="I81" s="84">
        <v>2.2113454000000001E-4</v>
      </c>
      <c r="J81" s="84">
        <f t="shared" si="5"/>
        <v>1.3494981951934356E-2</v>
      </c>
      <c r="K81" s="84">
        <f>H81/'סכום נכסי הקרן'!$C$42</f>
        <v>6.2220255891476308E-4</v>
      </c>
    </row>
    <row r="82" spans="2:11">
      <c r="B82" s="76" t="s">
        <v>1934</v>
      </c>
      <c r="C82" s="73">
        <v>7035</v>
      </c>
      <c r="D82" s="86" t="s">
        <v>132</v>
      </c>
      <c r="E82" s="95">
        <v>43847</v>
      </c>
      <c r="F82" s="83">
        <v>213017.52</v>
      </c>
      <c r="G82" s="85">
        <v>150.96969999999999</v>
      </c>
      <c r="H82" s="83">
        <v>1206.9344799999999</v>
      </c>
      <c r="I82" s="84">
        <v>5.3254382499999997E-4</v>
      </c>
      <c r="J82" s="84">
        <f t="shared" si="5"/>
        <v>4.3308675361301069E-3</v>
      </c>
      <c r="K82" s="84">
        <f>H82/'סכום נכסי הקרן'!$C$42</f>
        <v>1.9967991605315008E-4</v>
      </c>
    </row>
    <row r="83" spans="2:11">
      <c r="B83" s="76" t="s">
        <v>1935</v>
      </c>
      <c r="C83" s="73">
        <v>7040</v>
      </c>
      <c r="D83" s="86" t="s">
        <v>132</v>
      </c>
      <c r="E83" s="95">
        <v>43891</v>
      </c>
      <c r="F83" s="83">
        <v>64898.46</v>
      </c>
      <c r="G83" s="85">
        <v>134.35130000000001</v>
      </c>
      <c r="H83" s="83">
        <v>327.23131000000001</v>
      </c>
      <c r="I83" s="84">
        <v>2.0280768749999999E-4</v>
      </c>
      <c r="J83" s="84">
        <f t="shared" si="5"/>
        <v>1.1742107635240708E-3</v>
      </c>
      <c r="K83" s="84">
        <f>H83/'סכום נכסי הקרן'!$C$42</f>
        <v>5.4138415625314095E-5</v>
      </c>
    </row>
    <row r="84" spans="2:11">
      <c r="B84" s="76" t="s">
        <v>1936</v>
      </c>
      <c r="C84" s="73">
        <v>84032</v>
      </c>
      <c r="D84" s="86" t="s">
        <v>130</v>
      </c>
      <c r="E84" s="95">
        <v>44314</v>
      </c>
      <c r="F84" s="83">
        <v>173736.01</v>
      </c>
      <c r="G84" s="85">
        <v>100</v>
      </c>
      <c r="H84" s="83">
        <v>611.37702000000002</v>
      </c>
      <c r="I84" s="84">
        <v>2.6257795616855032E-3</v>
      </c>
      <c r="J84" s="84">
        <f t="shared" si="5"/>
        <v>2.1938165924748187E-3</v>
      </c>
      <c r="K84" s="84">
        <f>H84/'סכום נכסי הקרן'!$C$42</f>
        <v>1.0114858267237926E-4</v>
      </c>
    </row>
    <row r="85" spans="2:11">
      <c r="B85" s="76" t="s">
        <v>1937</v>
      </c>
      <c r="C85" s="73">
        <v>8314</v>
      </c>
      <c r="D85" s="86" t="s">
        <v>130</v>
      </c>
      <c r="E85" s="95">
        <v>44264</v>
      </c>
      <c r="F85" s="83">
        <v>119344.75</v>
      </c>
      <c r="G85" s="85">
        <v>100.64239999999999</v>
      </c>
      <c r="H85" s="83">
        <v>422.67209000000003</v>
      </c>
      <c r="I85" s="84">
        <v>5.1022543319999996E-4</v>
      </c>
      <c r="J85" s="84">
        <f t="shared" si="5"/>
        <v>1.5166828550703623E-3</v>
      </c>
      <c r="K85" s="84">
        <f>H85/'סכום נכסי הקרן'!$C$42</f>
        <v>6.992850800750138E-5</v>
      </c>
    </row>
    <row r="86" spans="2:11">
      <c r="B86" s="76" t="s">
        <v>1938</v>
      </c>
      <c r="C86" s="73">
        <v>84035</v>
      </c>
      <c r="D86" s="86" t="s">
        <v>130</v>
      </c>
      <c r="E86" s="95">
        <v>44314</v>
      </c>
      <c r="F86" s="83">
        <v>94839.22</v>
      </c>
      <c r="G86" s="85">
        <v>100</v>
      </c>
      <c r="H86" s="83">
        <v>333.73921000000001</v>
      </c>
      <c r="I86" s="84">
        <v>1.5098232479691643E-3</v>
      </c>
      <c r="J86" s="84">
        <f t="shared" si="5"/>
        <v>1.1975631934243096E-3</v>
      </c>
      <c r="K86" s="84">
        <f>H86/'סכום נכסי הקרן'!$C$42</f>
        <v>5.5215107813014537E-5</v>
      </c>
    </row>
    <row r="87" spans="2:11">
      <c r="B87" s="76" t="s">
        <v>1939</v>
      </c>
      <c r="C87" s="73">
        <v>7032</v>
      </c>
      <c r="D87" s="86" t="s">
        <v>130</v>
      </c>
      <c r="E87" s="95">
        <v>43853</v>
      </c>
      <c r="F87" s="83">
        <v>102025.56</v>
      </c>
      <c r="G87" s="85">
        <v>80.963899999999995</v>
      </c>
      <c r="H87" s="83">
        <v>290.68302</v>
      </c>
      <c r="I87" s="84">
        <v>1.8686000000000001E-4</v>
      </c>
      <c r="J87" s="84">
        <f t="shared" si="5"/>
        <v>1.0430637913520033E-3</v>
      </c>
      <c r="K87" s="84">
        <f>H87/'סכום נכסי הקרן'!$C$42</f>
        <v>4.8091724939100385E-5</v>
      </c>
    </row>
    <row r="88" spans="2:11">
      <c r="B88" s="76" t="s">
        <v>1940</v>
      </c>
      <c r="C88" s="73">
        <v>8337</v>
      </c>
      <c r="D88" s="86" t="s">
        <v>130</v>
      </c>
      <c r="E88" s="95">
        <v>44470</v>
      </c>
      <c r="F88" s="83">
        <v>310430.80508399999</v>
      </c>
      <c r="G88" s="85">
        <v>123.79989999999999</v>
      </c>
      <c r="H88" s="83">
        <v>1352.3975396740002</v>
      </c>
      <c r="I88" s="84">
        <v>6.0291958039600073E-4</v>
      </c>
      <c r="J88" s="84">
        <f t="shared" si="5"/>
        <v>4.8528355909728885E-3</v>
      </c>
      <c r="K88" s="84">
        <f>H88/'סכום נכסי הקרן'!$C$42</f>
        <v>2.2374588817165213E-4</v>
      </c>
    </row>
    <row r="89" spans="2:11">
      <c r="B89" s="76" t="s">
        <v>1941</v>
      </c>
      <c r="C89" s="73">
        <v>8111</v>
      </c>
      <c r="D89" s="86" t="s">
        <v>130</v>
      </c>
      <c r="E89" s="95">
        <v>44377</v>
      </c>
      <c r="F89" s="83">
        <v>187973</v>
      </c>
      <c r="G89" s="85">
        <v>100.12690000000001</v>
      </c>
      <c r="H89" s="83">
        <v>662.31641000000002</v>
      </c>
      <c r="I89" s="84">
        <v>1.8338829268292682E-4</v>
      </c>
      <c r="J89" s="84">
        <f t="shared" si="5"/>
        <v>2.3766034414024182E-3</v>
      </c>
      <c r="K89" s="84">
        <f>H89/'סכום נכסי הקרן'!$C$42</f>
        <v>1.0957619269392631E-4</v>
      </c>
    </row>
    <row r="90" spans="2:11">
      <c r="B90" s="76" t="s">
        <v>1942</v>
      </c>
      <c r="C90" s="73">
        <v>9237</v>
      </c>
      <c r="D90" s="86" t="s">
        <v>130</v>
      </c>
      <c r="E90" s="95">
        <v>44712</v>
      </c>
      <c r="F90" s="83">
        <v>263495.45</v>
      </c>
      <c r="G90" s="85">
        <v>98.955399999999997</v>
      </c>
      <c r="H90" s="83">
        <v>917.55455000000006</v>
      </c>
      <c r="I90" s="84">
        <v>1.9366792207792209E-4</v>
      </c>
      <c r="J90" s="84">
        <f t="shared" si="5"/>
        <v>3.2924796491218557E-3</v>
      </c>
      <c r="K90" s="84">
        <f>H90/'סכום נכסי הקרן'!$C$42</f>
        <v>1.5180377937183958E-4</v>
      </c>
    </row>
    <row r="91" spans="2:11">
      <c r="B91" s="76" t="s">
        <v>1943</v>
      </c>
      <c r="C91" s="73">
        <v>6648</v>
      </c>
      <c r="D91" s="86" t="s">
        <v>130</v>
      </c>
      <c r="E91" s="95">
        <v>43466</v>
      </c>
      <c r="F91" s="83">
        <v>695650.86</v>
      </c>
      <c r="G91" s="85">
        <v>117.6467</v>
      </c>
      <c r="H91" s="83">
        <v>2879.9857700000002</v>
      </c>
      <c r="I91" s="84">
        <v>1.1267069285714285E-4</v>
      </c>
      <c r="J91" s="84">
        <f t="shared" si="5"/>
        <v>1.0334311499502169E-2</v>
      </c>
      <c r="K91" s="84">
        <f>H91/'סכום נכסי הקרן'!$C$42</f>
        <v>4.7647600289608673E-4</v>
      </c>
    </row>
    <row r="92" spans="2:11">
      <c r="B92" s="76" t="s">
        <v>1944</v>
      </c>
      <c r="C92" s="73">
        <v>6665</v>
      </c>
      <c r="D92" s="86" t="s">
        <v>130</v>
      </c>
      <c r="E92" s="95">
        <v>43586</v>
      </c>
      <c r="F92" s="83">
        <v>98050.62</v>
      </c>
      <c r="G92" s="85">
        <v>204.38380000000001</v>
      </c>
      <c r="H92" s="83">
        <v>705.20611999999994</v>
      </c>
      <c r="I92" s="84">
        <v>2.4942910815939281E-4</v>
      </c>
      <c r="J92" s="84">
        <f t="shared" si="5"/>
        <v>2.5305054599055556E-3</v>
      </c>
      <c r="K92" s="84">
        <f>H92/'סכום נכסי הקרן'!$C$42</f>
        <v>1.1667203247169448E-4</v>
      </c>
    </row>
    <row r="93" spans="2:11">
      <c r="B93" s="76" t="s">
        <v>1945</v>
      </c>
      <c r="C93" s="73">
        <v>7016</v>
      </c>
      <c r="D93" s="86" t="s">
        <v>130</v>
      </c>
      <c r="E93" s="95">
        <v>43627</v>
      </c>
      <c r="F93" s="83">
        <v>93539.79</v>
      </c>
      <c r="G93" s="85">
        <v>81.7239</v>
      </c>
      <c r="H93" s="83">
        <v>269.00771000000003</v>
      </c>
      <c r="I93" s="84">
        <v>4.7583398190045249E-4</v>
      </c>
      <c r="J93" s="84">
        <f t="shared" si="5"/>
        <v>9.6528583573791222E-4</v>
      </c>
      <c r="K93" s="84">
        <f>H93/'סכום נכסי הקרן'!$C$42</f>
        <v>4.4505677682230233E-5</v>
      </c>
    </row>
    <row r="94" spans="2:11">
      <c r="B94" s="76" t="s">
        <v>1946</v>
      </c>
      <c r="C94" s="73">
        <v>7042</v>
      </c>
      <c r="D94" s="86" t="s">
        <v>130</v>
      </c>
      <c r="E94" s="95">
        <v>43558</v>
      </c>
      <c r="F94" s="83">
        <v>198684.35</v>
      </c>
      <c r="G94" s="85">
        <v>102.0005</v>
      </c>
      <c r="H94" s="83">
        <v>713.15713000000005</v>
      </c>
      <c r="I94" s="84">
        <v>1.0241822558255649E-3</v>
      </c>
      <c r="J94" s="84">
        <f t="shared" si="5"/>
        <v>2.559036230762683E-3</v>
      </c>
      <c r="K94" s="84">
        <f>H94/'סכום נכסי הקרן'!$C$42</f>
        <v>1.1798747836842433E-4</v>
      </c>
    </row>
    <row r="95" spans="2:11">
      <c r="B95" s="76" t="s">
        <v>1947</v>
      </c>
      <c r="C95" s="73">
        <v>7057</v>
      </c>
      <c r="D95" s="86" t="s">
        <v>130</v>
      </c>
      <c r="E95" s="95">
        <v>43917</v>
      </c>
      <c r="F95" s="83">
        <v>32199</v>
      </c>
      <c r="G95" s="85">
        <v>113.1194</v>
      </c>
      <c r="H95" s="83">
        <v>128.17366000000001</v>
      </c>
      <c r="I95" s="84">
        <v>5.7068662352941172E-3</v>
      </c>
      <c r="J95" s="84">
        <f t="shared" si="5"/>
        <v>4.5992815043363258E-4</v>
      </c>
      <c r="K95" s="84">
        <f>H95/'סכום נכסי הקרן'!$C$42</f>
        <v>2.1205546857046464E-5</v>
      </c>
    </row>
    <row r="96" spans="2:11">
      <c r="B96" s="76" t="s">
        <v>1948</v>
      </c>
      <c r="C96" s="73">
        <v>87954</v>
      </c>
      <c r="D96" s="86" t="s">
        <v>132</v>
      </c>
      <c r="E96" s="95">
        <v>44837</v>
      </c>
      <c r="F96" s="83">
        <v>53652.74</v>
      </c>
      <c r="G96" s="85">
        <v>100</v>
      </c>
      <c r="H96" s="83">
        <v>201.35872000000001</v>
      </c>
      <c r="I96" s="84">
        <v>1.4086921959217277E-4</v>
      </c>
      <c r="J96" s="84">
        <f t="shared" si="5"/>
        <v>7.225395893609007E-4</v>
      </c>
      <c r="K96" s="84">
        <f>H96/'סכום נכסי הקרן'!$C$42</f>
        <v>3.33135667034467E-5</v>
      </c>
    </row>
    <row r="97" spans="2:11">
      <c r="B97" s="76" t="s">
        <v>1949</v>
      </c>
      <c r="C97" s="73">
        <v>87953</v>
      </c>
      <c r="D97" s="86" t="s">
        <v>132</v>
      </c>
      <c r="E97" s="95">
        <v>44792</v>
      </c>
      <c r="F97" s="83">
        <v>72538.5</v>
      </c>
      <c r="G97" s="85">
        <v>100</v>
      </c>
      <c r="H97" s="83">
        <v>272.23698999999999</v>
      </c>
      <c r="I97" s="84">
        <v>2.1605614050441472E-4</v>
      </c>
      <c r="J97" s="84">
        <f t="shared" si="5"/>
        <v>9.7687352682539696E-4</v>
      </c>
      <c r="K97" s="84">
        <f>H97/'סכום נכסי הקרן'!$C$42</f>
        <v>4.503994227570851E-5</v>
      </c>
    </row>
    <row r="98" spans="2:11">
      <c r="B98" s="76" t="s">
        <v>1950</v>
      </c>
      <c r="C98" s="73">
        <v>87342</v>
      </c>
      <c r="D98" s="86" t="s">
        <v>130</v>
      </c>
      <c r="E98" s="95">
        <v>44421</v>
      </c>
      <c r="F98" s="83">
        <v>36293.83</v>
      </c>
      <c r="G98" s="85">
        <v>100</v>
      </c>
      <c r="H98" s="83">
        <v>127.718</v>
      </c>
      <c r="I98" s="84">
        <v>1.9568309260713438E-4</v>
      </c>
      <c r="J98" s="84">
        <f t="shared" si="5"/>
        <v>4.5829309639034012E-4</v>
      </c>
      <c r="K98" s="84">
        <f>H98/'סכום נכסי הקרן'!$C$42</f>
        <v>2.113016070141291E-5</v>
      </c>
    </row>
    <row r="99" spans="2:11">
      <c r="B99" s="76" t="s">
        <v>1951</v>
      </c>
      <c r="C99" s="73">
        <v>8409</v>
      </c>
      <c r="D99" s="86" t="s">
        <v>133</v>
      </c>
      <c r="E99" s="95">
        <v>44644</v>
      </c>
      <c r="F99" s="83">
        <v>765151.12170300004</v>
      </c>
      <c r="G99" s="85">
        <v>101.9517</v>
      </c>
      <c r="H99" s="83">
        <v>3305.6863995559997</v>
      </c>
      <c r="I99" s="84">
        <v>1.3690303661519478E-3</v>
      </c>
      <c r="J99" s="84">
        <f t="shared" si="5"/>
        <v>1.1861861724642996E-2</v>
      </c>
      <c r="K99" s="84">
        <f>H99/'סכום נכסי הקרן'!$C$42</f>
        <v>5.4690556422033949E-4</v>
      </c>
    </row>
    <row r="100" spans="2:11">
      <c r="B100" s="76" t="s">
        <v>1952</v>
      </c>
      <c r="C100" s="73">
        <v>8329</v>
      </c>
      <c r="D100" s="86" t="s">
        <v>130</v>
      </c>
      <c r="E100" s="95">
        <v>43810</v>
      </c>
      <c r="F100" s="83">
        <v>727312.23</v>
      </c>
      <c r="G100" s="85">
        <v>109.2992</v>
      </c>
      <c r="H100" s="83">
        <v>2797.4165600000001</v>
      </c>
      <c r="I100" s="84">
        <v>8.9100924450000001E-5</v>
      </c>
      <c r="J100" s="84">
        <f t="shared" si="5"/>
        <v>1.0038026724314614E-2</v>
      </c>
      <c r="K100" s="84">
        <f>H100/'סכום נכסי הקרן'!$C$42</f>
        <v>4.6281543291935119E-4</v>
      </c>
    </row>
    <row r="101" spans="2:11">
      <c r="B101" s="76" t="s">
        <v>1953</v>
      </c>
      <c r="C101" s="73">
        <v>8278</v>
      </c>
      <c r="D101" s="86" t="s">
        <v>130</v>
      </c>
      <c r="E101" s="95">
        <v>44256</v>
      </c>
      <c r="F101" s="83">
        <v>153349.20000000001</v>
      </c>
      <c r="G101" s="85">
        <v>106.9448</v>
      </c>
      <c r="H101" s="83">
        <v>577.11248000000001</v>
      </c>
      <c r="I101" s="84">
        <v>6.1339684320000005E-4</v>
      </c>
      <c r="J101" s="84">
        <f t="shared" si="5"/>
        <v>2.0708644468650328E-3</v>
      </c>
      <c r="K101" s="84">
        <f>H101/'סכום נכסי הקרן'!$C$42</f>
        <v>9.5479724433446687E-5</v>
      </c>
    </row>
    <row r="102" spans="2:11">
      <c r="B102" s="76" t="s">
        <v>1954</v>
      </c>
      <c r="C102" s="73">
        <v>8413</v>
      </c>
      <c r="D102" s="86" t="s">
        <v>132</v>
      </c>
      <c r="E102" s="95">
        <v>44661</v>
      </c>
      <c r="F102" s="83">
        <v>46520.58</v>
      </c>
      <c r="G102" s="85">
        <v>147.36240000000001</v>
      </c>
      <c r="H102" s="83">
        <v>257.28255999999999</v>
      </c>
      <c r="I102" s="84">
        <v>3.0853033333333332E-4</v>
      </c>
      <c r="J102" s="84">
        <f t="shared" si="5"/>
        <v>9.2321224157623403E-4</v>
      </c>
      <c r="K102" s="84">
        <f>H102/'סכום נכסי הקרן'!$C$42</f>
        <v>4.2565823442826454E-5</v>
      </c>
    </row>
    <row r="103" spans="2:11">
      <c r="B103" s="76" t="s">
        <v>1955</v>
      </c>
      <c r="C103" s="73">
        <v>8281</v>
      </c>
      <c r="D103" s="86" t="s">
        <v>132</v>
      </c>
      <c r="E103" s="95">
        <v>44302</v>
      </c>
      <c r="F103" s="83">
        <v>664595.27</v>
      </c>
      <c r="G103" s="85">
        <v>159.63059999999999</v>
      </c>
      <c r="H103" s="83">
        <v>3981.54801</v>
      </c>
      <c r="I103" s="84">
        <v>3.4148156142857147E-4</v>
      </c>
      <c r="J103" s="84">
        <f t="shared" si="5"/>
        <v>1.4287069684223812E-2</v>
      </c>
      <c r="K103" s="84">
        <f>H103/'סכום נכסי הקרן'!$C$42</f>
        <v>6.5872272735002725E-4</v>
      </c>
    </row>
    <row r="104" spans="2:11">
      <c r="B104" s="76" t="s">
        <v>1956</v>
      </c>
      <c r="C104" s="73">
        <v>8323</v>
      </c>
      <c r="D104" s="86" t="s">
        <v>130</v>
      </c>
      <c r="E104" s="95">
        <v>44406</v>
      </c>
      <c r="F104" s="83">
        <v>1035977.88</v>
      </c>
      <c r="G104" s="85">
        <v>96.047300000000007</v>
      </c>
      <c r="H104" s="83">
        <v>3501.5062799999996</v>
      </c>
      <c r="I104" s="84">
        <v>6.8617942170731702E-5</v>
      </c>
      <c r="J104" s="84">
        <f t="shared" si="5"/>
        <v>1.2564526183399529E-2</v>
      </c>
      <c r="K104" s="84">
        <f>H104/'סכום נכסי הקרן'!$C$42</f>
        <v>5.7930276385009555E-4</v>
      </c>
    </row>
    <row r="105" spans="2:11">
      <c r="B105" s="76" t="s">
        <v>1957</v>
      </c>
      <c r="C105" s="73">
        <v>7060</v>
      </c>
      <c r="D105" s="86" t="s">
        <v>132</v>
      </c>
      <c r="E105" s="95">
        <v>44197</v>
      </c>
      <c r="F105" s="83">
        <v>852108.32</v>
      </c>
      <c r="G105" s="85">
        <v>115.27070000000001</v>
      </c>
      <c r="H105" s="83">
        <v>3686.3137999999999</v>
      </c>
      <c r="I105" s="84">
        <v>7.0678795945945943E-5</v>
      </c>
      <c r="J105" s="84">
        <f t="shared" si="5"/>
        <v>1.3227674765251891E-2</v>
      </c>
      <c r="K105" s="84">
        <f>H105/'סכום נכסי הקרן'!$C$42</f>
        <v>6.0987803590594977E-4</v>
      </c>
    </row>
    <row r="106" spans="2:11">
      <c r="B106" s="76" t="s">
        <v>1958</v>
      </c>
      <c r="C106" s="73">
        <v>8313</v>
      </c>
      <c r="D106" s="86" t="s">
        <v>130</v>
      </c>
      <c r="E106" s="95">
        <v>44357</v>
      </c>
      <c r="F106" s="83">
        <v>34786.559999999998</v>
      </c>
      <c r="G106" s="85">
        <v>102.2286</v>
      </c>
      <c r="H106" s="83">
        <v>125.14201</v>
      </c>
      <c r="I106" s="84">
        <v>2.489459575163399E-3</v>
      </c>
      <c r="J106" s="84">
        <f t="shared" si="5"/>
        <v>4.4904961909371355E-4</v>
      </c>
      <c r="K106" s="84">
        <f>H106/'סכום נכסי הקרן'!$C$42</f>
        <v>2.0703978936389712E-5</v>
      </c>
    </row>
    <row r="107" spans="2:11">
      <c r="B107" s="76" t="s">
        <v>1959</v>
      </c>
      <c r="C107" s="73">
        <v>6657</v>
      </c>
      <c r="D107" s="86" t="s">
        <v>130</v>
      </c>
      <c r="E107" s="95">
        <v>42916</v>
      </c>
      <c r="F107" s="83">
        <v>57974.97</v>
      </c>
      <c r="G107" s="85">
        <v>95.878399999999999</v>
      </c>
      <c r="H107" s="83">
        <v>195.60526999999999</v>
      </c>
      <c r="I107" s="84">
        <v>2.4884639682936456E-3</v>
      </c>
      <c r="J107" s="84">
        <f t="shared" si="5"/>
        <v>7.018943677364859E-4</v>
      </c>
      <c r="K107" s="84">
        <f>H107/'סכום נכסי הקרן'!$C$42</f>
        <v>3.236169364649667E-5</v>
      </c>
    </row>
    <row r="108" spans="2:11">
      <c r="B108" s="76" t="s">
        <v>1960</v>
      </c>
      <c r="C108" s="73">
        <v>7009</v>
      </c>
      <c r="D108" s="86" t="s">
        <v>130</v>
      </c>
      <c r="E108" s="95">
        <v>42916</v>
      </c>
      <c r="F108" s="83">
        <v>40042.78</v>
      </c>
      <c r="G108" s="85">
        <v>98.380700000000004</v>
      </c>
      <c r="H108" s="83">
        <v>138.62879000000001</v>
      </c>
      <c r="I108" s="84">
        <v>2.4884637692454276E-3</v>
      </c>
      <c r="J108" s="84">
        <f t="shared" si="5"/>
        <v>4.9744450600499712E-4</v>
      </c>
      <c r="K108" s="84">
        <f>H108/'סכום נכסי הקרן'!$C$42</f>
        <v>2.2935284067574056E-5</v>
      </c>
    </row>
    <row r="109" spans="2:11">
      <c r="B109" s="76" t="s">
        <v>1961</v>
      </c>
      <c r="C109" s="73">
        <v>7987</v>
      </c>
      <c r="D109" s="86" t="s">
        <v>130</v>
      </c>
      <c r="E109" s="95">
        <v>42916</v>
      </c>
      <c r="F109" s="83">
        <v>46905.98</v>
      </c>
      <c r="G109" s="85">
        <v>99.990200000000002</v>
      </c>
      <c r="H109" s="83">
        <v>165.04598999999999</v>
      </c>
      <c r="I109" s="84">
        <v>2.488483927871423E-3</v>
      </c>
      <c r="J109" s="84">
        <f t="shared" si="5"/>
        <v>5.9223788192665954E-4</v>
      </c>
      <c r="K109" s="84">
        <f>H109/'סכום נכסי הקרן'!$C$42</f>
        <v>2.7305847976195901E-5</v>
      </c>
    </row>
    <row r="110" spans="2:11">
      <c r="B110" s="76" t="s">
        <v>1962</v>
      </c>
      <c r="C110" s="73">
        <v>7988</v>
      </c>
      <c r="D110" s="86" t="s">
        <v>130</v>
      </c>
      <c r="E110" s="95">
        <v>42916</v>
      </c>
      <c r="F110" s="83">
        <v>46875.03</v>
      </c>
      <c r="G110" s="85">
        <v>0.81669999999999998</v>
      </c>
      <c r="H110" s="83">
        <v>1.34718</v>
      </c>
      <c r="I110" s="84">
        <v>2.488483927871423E-3</v>
      </c>
      <c r="J110" s="84">
        <f t="shared" ref="J110:J132" si="6">IFERROR(H110/$H$11,0)</f>
        <v>4.8341133872683447E-6</v>
      </c>
      <c r="K110" s="84">
        <f>H110/'סכום נכסי הקרן'!$C$42</f>
        <v>2.2288267819515999E-7</v>
      </c>
    </row>
    <row r="111" spans="2:11">
      <c r="B111" s="76" t="s">
        <v>1963</v>
      </c>
      <c r="C111" s="73">
        <v>8271</v>
      </c>
      <c r="D111" s="86" t="s">
        <v>130</v>
      </c>
      <c r="E111" s="95">
        <v>42916</v>
      </c>
      <c r="F111" s="83">
        <v>28826.73</v>
      </c>
      <c r="G111" s="85">
        <v>108.1523</v>
      </c>
      <c r="H111" s="83">
        <v>109.71105</v>
      </c>
      <c r="I111" s="84">
        <v>2.4884640000000001E-3</v>
      </c>
      <c r="J111" s="84">
        <f t="shared" si="6"/>
        <v>3.936783915558921E-4</v>
      </c>
      <c r="K111" s="84">
        <f>H111/'סכום נכסי הקרן'!$C$42</f>
        <v>1.815102113422342E-5</v>
      </c>
    </row>
    <row r="112" spans="2:11">
      <c r="B112" s="76" t="s">
        <v>1964</v>
      </c>
      <c r="C112" s="73">
        <v>7999</v>
      </c>
      <c r="D112" s="86" t="s">
        <v>132</v>
      </c>
      <c r="E112" s="95">
        <v>44228</v>
      </c>
      <c r="F112" s="83">
        <v>1025833.22</v>
      </c>
      <c r="G112" s="85">
        <v>103.43089999999999</v>
      </c>
      <c r="H112" s="83">
        <v>3982.0400800000002</v>
      </c>
      <c r="I112" s="84">
        <v>1.9291930377358492E-3</v>
      </c>
      <c r="J112" s="84">
        <f t="shared" si="6"/>
        <v>1.4288835389010459E-2</v>
      </c>
      <c r="K112" s="84">
        <f>H112/'סכום נכסי הקרן'!$C$42</f>
        <v>6.5880413731711366E-4</v>
      </c>
    </row>
    <row r="113" spans="2:11">
      <c r="B113" s="76" t="s">
        <v>1965</v>
      </c>
      <c r="C113" s="73">
        <v>87957</v>
      </c>
      <c r="D113" s="86" t="s">
        <v>132</v>
      </c>
      <c r="E113" s="95">
        <v>44895</v>
      </c>
      <c r="F113" s="83">
        <v>133917.23000000001</v>
      </c>
      <c r="G113" s="85">
        <v>100</v>
      </c>
      <c r="H113" s="83">
        <v>502.59136999999998</v>
      </c>
      <c r="I113" s="84">
        <v>2.2554894105381783E-4</v>
      </c>
      <c r="J113" s="84">
        <f t="shared" si="6"/>
        <v>1.8034588325558112E-3</v>
      </c>
      <c r="K113" s="84">
        <f>H113/'סכום נכסי הקרן'!$C$42</f>
        <v>8.3150663299169064E-5</v>
      </c>
    </row>
    <row r="114" spans="2:11">
      <c r="B114" s="76" t="s">
        <v>1966</v>
      </c>
      <c r="C114" s="73">
        <v>7991</v>
      </c>
      <c r="D114" s="86" t="s">
        <v>130</v>
      </c>
      <c r="E114" s="95">
        <v>44105</v>
      </c>
      <c r="F114" s="83">
        <v>877142.09</v>
      </c>
      <c r="G114" s="85">
        <v>109.4187</v>
      </c>
      <c r="H114" s="83">
        <v>3377.3865699999997</v>
      </c>
      <c r="I114" s="84">
        <v>1.7332820833333335E-4</v>
      </c>
      <c r="J114" s="84">
        <f t="shared" si="6"/>
        <v>1.2119144904183045E-2</v>
      </c>
      <c r="K114" s="84">
        <f>H114/'סכום נכסי הקרן'!$C$42</f>
        <v>5.5876791818611107E-4</v>
      </c>
    </row>
    <row r="115" spans="2:11">
      <c r="B115" s="76" t="s">
        <v>1967</v>
      </c>
      <c r="C115" s="73">
        <v>9229</v>
      </c>
      <c r="D115" s="86" t="s">
        <v>130</v>
      </c>
      <c r="E115" s="95">
        <v>44735</v>
      </c>
      <c r="F115" s="83">
        <v>122369.72</v>
      </c>
      <c r="G115" s="85">
        <v>99.527100000000004</v>
      </c>
      <c r="H115" s="83">
        <v>428.58262999999999</v>
      </c>
      <c r="I115" s="84">
        <v>8.1494049966666666E-4</v>
      </c>
      <c r="J115" s="84">
        <f t="shared" si="6"/>
        <v>1.5378917659360112E-3</v>
      </c>
      <c r="K115" s="84">
        <f>H115/'סכום נכסי הקרן'!$C$42</f>
        <v>7.0906370642620384E-5</v>
      </c>
    </row>
    <row r="116" spans="2:11">
      <c r="B116" s="76" t="s">
        <v>1968</v>
      </c>
      <c r="C116" s="73">
        <v>7027</v>
      </c>
      <c r="D116" s="86" t="s">
        <v>133</v>
      </c>
      <c r="E116" s="95">
        <v>43738</v>
      </c>
      <c r="F116" s="83">
        <v>872257.82</v>
      </c>
      <c r="G116" s="85">
        <v>95.965100000000007</v>
      </c>
      <c r="H116" s="83">
        <v>3547.1385499999997</v>
      </c>
      <c r="I116" s="84">
        <v>3.6344075833333333E-4</v>
      </c>
      <c r="J116" s="84">
        <f t="shared" si="6"/>
        <v>1.2728269385717292E-2</v>
      </c>
      <c r="K116" s="84">
        <f>H116/'סכום נכסי הקרן'!$C$42</f>
        <v>5.8685234337898151E-4</v>
      </c>
    </row>
    <row r="117" spans="2:11">
      <c r="B117" s="76" t="s">
        <v>1969</v>
      </c>
      <c r="C117" s="73">
        <v>9246</v>
      </c>
      <c r="D117" s="86" t="s">
        <v>132</v>
      </c>
      <c r="E117" s="95">
        <v>44816</v>
      </c>
      <c r="F117" s="83">
        <v>1089146.8999999999</v>
      </c>
      <c r="G117" s="85">
        <v>101.0787</v>
      </c>
      <c r="H117" s="83">
        <v>4131.66093</v>
      </c>
      <c r="I117" s="84">
        <v>6.6895227272727273E-4</v>
      </c>
      <c r="J117" s="84">
        <f t="shared" si="6"/>
        <v>1.4825722927423639E-2</v>
      </c>
      <c r="K117" s="84">
        <f>H117/'סכום נכסי הקרן'!$C$42</f>
        <v>6.8355799037448999E-4</v>
      </c>
    </row>
    <row r="118" spans="2:11">
      <c r="B118" s="76" t="s">
        <v>1970</v>
      </c>
      <c r="C118" s="73">
        <v>9245</v>
      </c>
      <c r="D118" s="86" t="s">
        <v>130</v>
      </c>
      <c r="E118" s="95">
        <v>44816</v>
      </c>
      <c r="F118" s="83">
        <v>101603.05</v>
      </c>
      <c r="G118" s="85">
        <v>102.8746</v>
      </c>
      <c r="H118" s="83">
        <v>367.81900000000002</v>
      </c>
      <c r="I118" s="84">
        <v>7.1805416666666667E-4</v>
      </c>
      <c r="J118" s="84">
        <f t="shared" si="6"/>
        <v>1.319852396852429E-3</v>
      </c>
      <c r="K118" s="84">
        <f>H118/'סכום נכסי הקרן'!$C$42</f>
        <v>6.0853400296222894E-5</v>
      </c>
    </row>
    <row r="119" spans="2:11">
      <c r="B119" s="76" t="s">
        <v>1971</v>
      </c>
      <c r="C119" s="73">
        <v>8412</v>
      </c>
      <c r="D119" s="86" t="s">
        <v>132</v>
      </c>
      <c r="E119" s="95">
        <v>44440</v>
      </c>
      <c r="F119" s="83">
        <v>182806.85</v>
      </c>
      <c r="G119" s="85">
        <v>99.973600000000005</v>
      </c>
      <c r="H119" s="83">
        <v>685.89298999999994</v>
      </c>
      <c r="I119" s="84">
        <v>6.1968424169491529E-4</v>
      </c>
      <c r="J119" s="84">
        <f t="shared" si="6"/>
        <v>2.4612037628175243E-3</v>
      </c>
      <c r="K119" s="84">
        <f>H119/'סכום נכסי הקרן'!$C$42</f>
        <v>1.1347679342514443E-4</v>
      </c>
    </row>
    <row r="120" spans="2:11">
      <c r="B120" s="76" t="s">
        <v>1972</v>
      </c>
      <c r="C120" s="73">
        <v>7018</v>
      </c>
      <c r="D120" s="86" t="s">
        <v>130</v>
      </c>
      <c r="E120" s="95">
        <v>43525</v>
      </c>
      <c r="F120" s="83">
        <v>1394418.75</v>
      </c>
      <c r="G120" s="85">
        <v>108.2933</v>
      </c>
      <c r="H120" s="83">
        <v>5313.9084599999996</v>
      </c>
      <c r="I120" s="84">
        <v>8.6319224090909089E-5</v>
      </c>
      <c r="J120" s="84">
        <f t="shared" si="6"/>
        <v>1.9068005778889615E-2</v>
      </c>
      <c r="K120" s="84">
        <f>H120/'סכום נכסי הקרן'!$C$42</f>
        <v>8.7915360178203222E-4</v>
      </c>
    </row>
    <row r="121" spans="2:11">
      <c r="B121" s="76" t="s">
        <v>1973</v>
      </c>
      <c r="C121" s="73">
        <v>8287</v>
      </c>
      <c r="D121" s="86" t="s">
        <v>130</v>
      </c>
      <c r="E121" s="95">
        <v>43800</v>
      </c>
      <c r="F121" s="83">
        <v>227808.84</v>
      </c>
      <c r="G121" s="85">
        <v>213.8672</v>
      </c>
      <c r="H121" s="83">
        <v>1714.4863300000002</v>
      </c>
      <c r="I121" s="84">
        <v>1.7373422727272726E-3</v>
      </c>
      <c r="J121" s="84">
        <f t="shared" si="6"/>
        <v>6.1521261599352525E-3</v>
      </c>
      <c r="K121" s="84">
        <f>H121/'סכום נכסי הקרן'!$C$42</f>
        <v>2.836512603804918E-4</v>
      </c>
    </row>
    <row r="122" spans="2:11">
      <c r="B122" s="76" t="s">
        <v>1974</v>
      </c>
      <c r="C122" s="73">
        <v>1181106</v>
      </c>
      <c r="D122" s="86" t="s">
        <v>130</v>
      </c>
      <c r="E122" s="95">
        <v>44287</v>
      </c>
      <c r="F122" s="83">
        <v>363968.67</v>
      </c>
      <c r="G122" s="85">
        <v>123.11279999999999</v>
      </c>
      <c r="H122" s="83">
        <v>1576.83582</v>
      </c>
      <c r="I122" s="84">
        <v>2.5218114666666664E-3</v>
      </c>
      <c r="J122" s="84">
        <f t="shared" si="6"/>
        <v>5.6581920359463902E-3</v>
      </c>
      <c r="K122" s="84">
        <f>H122/'סכום נכסי הקרן'!$C$42</f>
        <v>2.6087782674598885E-4</v>
      </c>
    </row>
    <row r="123" spans="2:11">
      <c r="B123" s="76" t="s">
        <v>1975</v>
      </c>
      <c r="C123" s="73">
        <v>87956</v>
      </c>
      <c r="D123" s="86" t="s">
        <v>132</v>
      </c>
      <c r="E123" s="95">
        <v>44837</v>
      </c>
      <c r="F123" s="83">
        <v>85844.38</v>
      </c>
      <c r="G123" s="85">
        <v>100</v>
      </c>
      <c r="H123" s="83">
        <v>322.17396000000002</v>
      </c>
      <c r="I123" s="84">
        <v>1.1272494287186855E-4</v>
      </c>
      <c r="J123" s="84">
        <f t="shared" si="6"/>
        <v>1.1560633716840038E-3</v>
      </c>
      <c r="K123" s="84">
        <f>H123/'סכום נכסי הקרן'!$C$42</f>
        <v>5.3301708049065719E-5</v>
      </c>
    </row>
    <row r="124" spans="2:11">
      <c r="B124" s="76" t="s">
        <v>1976</v>
      </c>
      <c r="C124" s="73">
        <v>8299</v>
      </c>
      <c r="D124" s="86" t="s">
        <v>133</v>
      </c>
      <c r="E124" s="95">
        <v>44286</v>
      </c>
      <c r="F124" s="83">
        <v>815799.16</v>
      </c>
      <c r="G124" s="85">
        <v>99.711500000000001</v>
      </c>
      <c r="H124" s="83">
        <v>3447.0569799999998</v>
      </c>
      <c r="I124" s="84">
        <v>1.8392568124999998E-3</v>
      </c>
      <c r="J124" s="84">
        <f t="shared" si="6"/>
        <v>1.2369144653049176E-2</v>
      </c>
      <c r="K124" s="84">
        <f>H124/'סכום נכסי הקרן'!$C$42</f>
        <v>5.7029446072070545E-4</v>
      </c>
    </row>
    <row r="125" spans="2:11">
      <c r="B125" s="76" t="s">
        <v>1977</v>
      </c>
      <c r="C125" s="73">
        <v>7036</v>
      </c>
      <c r="D125" s="86" t="s">
        <v>130</v>
      </c>
      <c r="E125" s="95">
        <v>37987</v>
      </c>
      <c r="F125" s="83">
        <v>3612635.9099999992</v>
      </c>
      <c r="G125" s="85">
        <v>120.93770000000001</v>
      </c>
      <c r="H125" s="83">
        <v>15374.647439999999</v>
      </c>
      <c r="I125" s="84">
        <v>1.7751211789473686E-4</v>
      </c>
      <c r="J125" s="84">
        <f t="shared" si="6"/>
        <v>5.5169160033725989E-2</v>
      </c>
      <c r="K125" s="84">
        <f>H125/'סכום נכסי הקרן'!$C$42</f>
        <v>2.5436412340842057E-3</v>
      </c>
    </row>
    <row r="126" spans="2:11">
      <c r="B126" s="76" t="s">
        <v>1978</v>
      </c>
      <c r="C126" s="73">
        <v>7046</v>
      </c>
      <c r="D126" s="86" t="s">
        <v>130</v>
      </c>
      <c r="E126" s="95">
        <v>43795</v>
      </c>
      <c r="F126" s="83">
        <v>948371.38</v>
      </c>
      <c r="G126" s="85">
        <v>160.65639999999999</v>
      </c>
      <c r="H126" s="83">
        <v>5361.6163499999993</v>
      </c>
      <c r="I126" s="84">
        <v>1.0939016888888888E-4</v>
      </c>
      <c r="J126" s="84">
        <f t="shared" si="6"/>
        <v>1.9239196970658585E-2</v>
      </c>
      <c r="K126" s="84">
        <f>H126/'סכום נכסי הקרן'!$C$42</f>
        <v>8.8704657992470055E-4</v>
      </c>
    </row>
    <row r="127" spans="2:11">
      <c r="B127" s="76" t="s">
        <v>1979</v>
      </c>
      <c r="C127" s="73">
        <v>8315</v>
      </c>
      <c r="D127" s="86" t="s">
        <v>130</v>
      </c>
      <c r="E127" s="95">
        <v>44337</v>
      </c>
      <c r="F127" s="83">
        <v>1059500.8</v>
      </c>
      <c r="G127" s="85">
        <v>83.593100000000007</v>
      </c>
      <c r="H127" s="83">
        <v>3116.6711800000003</v>
      </c>
      <c r="I127" s="84">
        <v>2.1122424289473686E-4</v>
      </c>
      <c r="J127" s="84">
        <f t="shared" si="6"/>
        <v>1.1183614568915385E-2</v>
      </c>
      <c r="K127" s="84">
        <f>H127/'סכום נכסי הקרן'!$C$42</f>
        <v>5.1563415404925074E-4</v>
      </c>
    </row>
    <row r="128" spans="2:11">
      <c r="B128" s="76" t="s">
        <v>1980</v>
      </c>
      <c r="C128" s="73">
        <v>8296</v>
      </c>
      <c r="D128" s="86" t="s">
        <v>130</v>
      </c>
      <c r="E128" s="95">
        <v>44085</v>
      </c>
      <c r="F128" s="83">
        <v>173379.38</v>
      </c>
      <c r="G128" s="85">
        <v>104.5996</v>
      </c>
      <c r="H128" s="83">
        <v>638.18521999999996</v>
      </c>
      <c r="I128" s="84">
        <v>1.4727930769230769E-4</v>
      </c>
      <c r="J128" s="84">
        <f t="shared" si="6"/>
        <v>2.2900130016469912E-3</v>
      </c>
      <c r="K128" s="84">
        <f>H128/'סכום נכסי הקרן'!$C$42</f>
        <v>1.0558383513574086E-4</v>
      </c>
    </row>
    <row r="129" spans="2:11">
      <c r="B129" s="76" t="s">
        <v>1981</v>
      </c>
      <c r="C129" s="73">
        <v>8333</v>
      </c>
      <c r="D129" s="86" t="s">
        <v>130</v>
      </c>
      <c r="E129" s="95">
        <v>44501</v>
      </c>
      <c r="F129" s="83">
        <v>114797.75</v>
      </c>
      <c r="G129" s="85">
        <v>115.6281</v>
      </c>
      <c r="H129" s="83">
        <v>467.10665</v>
      </c>
      <c r="I129" s="84">
        <v>4.1243925450000003E-4</v>
      </c>
      <c r="J129" s="84">
        <f t="shared" si="6"/>
        <v>1.6761282902411476E-3</v>
      </c>
      <c r="K129" s="84">
        <f>H129/'סכום נכסי הקרן'!$C$42</f>
        <v>7.72799337540412E-5</v>
      </c>
    </row>
    <row r="130" spans="2:11">
      <c r="B130" s="76" t="s">
        <v>1982</v>
      </c>
      <c r="C130" s="73">
        <v>87955</v>
      </c>
      <c r="D130" s="86" t="s">
        <v>132</v>
      </c>
      <c r="E130" s="95">
        <v>44827</v>
      </c>
      <c r="F130" s="83">
        <v>100437.92</v>
      </c>
      <c r="G130" s="85">
        <v>100</v>
      </c>
      <c r="H130" s="83">
        <v>376.94353000000001</v>
      </c>
      <c r="I130" s="84">
        <v>1.8085814038668857E-4</v>
      </c>
      <c r="J130" s="84">
        <f t="shared" si="6"/>
        <v>1.3525941333876594E-3</v>
      </c>
      <c r="K130" s="84">
        <f>H130/'סכום נכסי הקרן'!$C$42</f>
        <v>6.2362997887986486E-5</v>
      </c>
    </row>
    <row r="131" spans="2:11">
      <c r="B131" s="76" t="s">
        <v>1983</v>
      </c>
      <c r="C131" s="73">
        <v>84031</v>
      </c>
      <c r="D131" s="86" t="s">
        <v>130</v>
      </c>
      <c r="E131" s="95">
        <v>44314</v>
      </c>
      <c r="F131" s="83">
        <v>103003.75</v>
      </c>
      <c r="G131" s="85">
        <v>100</v>
      </c>
      <c r="H131" s="83">
        <v>362.47020000000003</v>
      </c>
      <c r="I131" s="84">
        <v>1.6411122260534393E-3</v>
      </c>
      <c r="J131" s="84">
        <f t="shared" si="6"/>
        <v>1.3006591890510804E-3</v>
      </c>
      <c r="K131" s="84">
        <f>H131/'סכום נכסי הקרן'!$C$42</f>
        <v>5.9968474102892923E-5</v>
      </c>
    </row>
    <row r="132" spans="2:11">
      <c r="B132" s="76" t="s">
        <v>1984</v>
      </c>
      <c r="C132" s="73">
        <v>6653</v>
      </c>
      <c r="D132" s="86" t="s">
        <v>130</v>
      </c>
      <c r="E132" s="95">
        <v>39264</v>
      </c>
      <c r="F132" s="83">
        <v>6031592.8200000003</v>
      </c>
      <c r="G132" s="85">
        <v>82.456999999999994</v>
      </c>
      <c r="H132" s="83">
        <v>17501.642649999998</v>
      </c>
      <c r="I132" s="84">
        <v>6.0195837409615866E-4</v>
      </c>
      <c r="J132" s="84">
        <f t="shared" si="6"/>
        <v>6.2801500195632076E-2</v>
      </c>
      <c r="K132" s="84">
        <f>H132/'סכום נכסי הקרן'!$C$42</f>
        <v>2.8955395616373733E-3</v>
      </c>
    </row>
    <row r="133" spans="2:11">
      <c r="B133" s="76" t="s">
        <v>1985</v>
      </c>
      <c r="C133" s="73">
        <v>8410</v>
      </c>
      <c r="D133" s="86" t="s">
        <v>132</v>
      </c>
      <c r="E133" s="95">
        <v>44651</v>
      </c>
      <c r="F133" s="83">
        <v>109554.48473700001</v>
      </c>
      <c r="G133" s="85">
        <v>114.31959999999999</v>
      </c>
      <c r="H133" s="83">
        <v>470.03415916899996</v>
      </c>
      <c r="I133" s="84">
        <v>7.3036316699125626E-4</v>
      </c>
      <c r="J133" s="84">
        <f t="shared" ref="J133:J161" si="7">IFERROR(H133/$H$11,0)</f>
        <v>1.6866331309196118E-3</v>
      </c>
      <c r="K133" s="84">
        <f>H133/'סכום נכסי הקרן'!$C$42</f>
        <v>7.7764272212174198E-5</v>
      </c>
    </row>
    <row r="134" spans="2:11">
      <c r="B134" s="76" t="s">
        <v>1986</v>
      </c>
      <c r="C134" s="73">
        <v>7001</v>
      </c>
      <c r="D134" s="86" t="s">
        <v>132</v>
      </c>
      <c r="E134" s="95">
        <v>43602</v>
      </c>
      <c r="F134" s="83">
        <v>542530.89</v>
      </c>
      <c r="G134" s="85">
        <v>73.470600000000005</v>
      </c>
      <c r="H134" s="83">
        <v>1495.9484199999999</v>
      </c>
      <c r="I134" s="84">
        <v>9.3741221666666659E-4</v>
      </c>
      <c r="J134" s="84">
        <f t="shared" si="7"/>
        <v>5.367942133779397E-3</v>
      </c>
      <c r="K134" s="84">
        <f>H134/'סכום נכסי הקרן'!$C$42</f>
        <v>2.4749550193100997E-4</v>
      </c>
    </row>
    <row r="135" spans="2:11">
      <c r="B135" s="76" t="s">
        <v>1987</v>
      </c>
      <c r="C135" s="73">
        <v>8319</v>
      </c>
      <c r="D135" s="86" t="s">
        <v>132</v>
      </c>
      <c r="E135" s="95">
        <v>44377</v>
      </c>
      <c r="F135" s="83">
        <v>250510.06</v>
      </c>
      <c r="G135" s="85">
        <v>105.48399999999999</v>
      </c>
      <c r="H135" s="83">
        <v>991.72285999999997</v>
      </c>
      <c r="I135" s="84">
        <v>2.8897893442857142E-4</v>
      </c>
      <c r="J135" s="84">
        <f t="shared" si="7"/>
        <v>3.5586193040173177E-3</v>
      </c>
      <c r="K135" s="84">
        <f>H135/'סכום נכסי הקרן'!$C$42</f>
        <v>1.640744719073648E-4</v>
      </c>
    </row>
    <row r="136" spans="2:11">
      <c r="B136" s="76" t="s">
        <v>1988</v>
      </c>
      <c r="C136" s="73">
        <v>8411</v>
      </c>
      <c r="D136" s="86" t="s">
        <v>132</v>
      </c>
      <c r="E136" s="95">
        <v>44651</v>
      </c>
      <c r="F136" s="83">
        <v>227873.31855</v>
      </c>
      <c r="G136" s="85">
        <v>103.40770000000001</v>
      </c>
      <c r="H136" s="83">
        <v>884.35150601999999</v>
      </c>
      <c r="I136" s="84">
        <v>1.0955447504868844E-3</v>
      </c>
      <c r="J136" s="84">
        <f t="shared" si="7"/>
        <v>3.1733364912648675E-3</v>
      </c>
      <c r="K136" s="84">
        <f>H136/'סכום נכסי הקרן'!$C$42</f>
        <v>1.4631053914670702E-4</v>
      </c>
    </row>
    <row r="137" spans="2:11">
      <c r="B137" s="76" t="s">
        <v>1989</v>
      </c>
      <c r="C137" s="73">
        <v>9384</v>
      </c>
      <c r="D137" s="86" t="s">
        <v>132</v>
      </c>
      <c r="E137" s="95">
        <v>44910</v>
      </c>
      <c r="F137" s="83">
        <v>42763.052391999998</v>
      </c>
      <c r="G137" s="85">
        <v>100</v>
      </c>
      <c r="H137" s="83">
        <v>160.48973546100001</v>
      </c>
      <c r="I137" s="84">
        <v>4.2763048425187598E-4</v>
      </c>
      <c r="J137" s="84">
        <f t="shared" si="7"/>
        <v>5.7588858111846616E-4</v>
      </c>
      <c r="K137" s="84">
        <f>H137/'סכום נכסי הקרן'!$C$42</f>
        <v>2.655204357426656E-5</v>
      </c>
    </row>
    <row r="138" spans="2:11">
      <c r="B138" s="76" t="s">
        <v>1990</v>
      </c>
      <c r="C138" s="73">
        <v>7011</v>
      </c>
      <c r="D138" s="86" t="s">
        <v>132</v>
      </c>
      <c r="E138" s="95">
        <v>43651</v>
      </c>
      <c r="F138" s="83">
        <v>1129258.69</v>
      </c>
      <c r="G138" s="85">
        <v>99.250500000000002</v>
      </c>
      <c r="H138" s="83">
        <v>4206.3432300000004</v>
      </c>
      <c r="I138" s="84">
        <v>1.3180581169616975E-3</v>
      </c>
      <c r="J138" s="84">
        <f t="shared" si="7"/>
        <v>1.5093706943087464E-2</v>
      </c>
      <c r="K138" s="84">
        <f>H138/'סכום נכסי הקרן'!$C$42</f>
        <v>6.9591371940682008E-4</v>
      </c>
    </row>
    <row r="139" spans="2:11">
      <c r="B139" s="76" t="s">
        <v>1991</v>
      </c>
      <c r="C139" s="73">
        <v>8406</v>
      </c>
      <c r="D139" s="86" t="s">
        <v>130</v>
      </c>
      <c r="E139" s="95">
        <v>44621</v>
      </c>
      <c r="F139" s="83">
        <v>776928.92</v>
      </c>
      <c r="G139" s="85">
        <v>100</v>
      </c>
      <c r="H139" s="83">
        <v>2734.01287</v>
      </c>
      <c r="I139" s="84">
        <v>9.1403399999999998E-4</v>
      </c>
      <c r="J139" s="84">
        <f t="shared" si="7"/>
        <v>9.8105139742506176E-3</v>
      </c>
      <c r="K139" s="84">
        <f>H139/'סכום נכסי הקרן'!$C$42</f>
        <v>4.5232568081892235E-4</v>
      </c>
    </row>
    <row r="140" spans="2:11">
      <c r="B140" s="76" t="s">
        <v>1992</v>
      </c>
      <c r="C140" s="73">
        <v>8502</v>
      </c>
      <c r="D140" s="86" t="s">
        <v>130</v>
      </c>
      <c r="E140" s="95">
        <v>44621</v>
      </c>
      <c r="F140" s="83">
        <v>1095943.01284</v>
      </c>
      <c r="G140" s="85">
        <v>102.7266</v>
      </c>
      <c r="H140" s="83">
        <v>3961.7781570769998</v>
      </c>
      <c r="I140" s="84">
        <v>5.4797146955516346E-3</v>
      </c>
      <c r="J140" s="84">
        <f t="shared" si="7"/>
        <v>1.4216129118984275E-2</v>
      </c>
      <c r="K140" s="84">
        <f>H140/'סכום נכסי הקרן'!$C$42</f>
        <v>6.5545192629374465E-4</v>
      </c>
    </row>
    <row r="141" spans="2:11">
      <c r="B141" s="76" t="s">
        <v>1993</v>
      </c>
      <c r="C141" s="73">
        <v>7017</v>
      </c>
      <c r="D141" s="86" t="s">
        <v>131</v>
      </c>
      <c r="E141" s="95">
        <v>43709</v>
      </c>
      <c r="F141" s="83">
        <v>1953857.67</v>
      </c>
      <c r="G141" s="85">
        <v>97.833500000000001</v>
      </c>
      <c r="H141" s="83">
        <v>1911.5273400000001</v>
      </c>
      <c r="I141" s="84">
        <v>1.1841561439999999E-3</v>
      </c>
      <c r="J141" s="84">
        <f t="shared" si="7"/>
        <v>6.8591724227077665E-3</v>
      </c>
      <c r="K141" s="84">
        <f>H141/'סכום נכסי הקרן'!$C$42</f>
        <v>3.1625048841466637E-4</v>
      </c>
    </row>
    <row r="142" spans="2:11">
      <c r="B142" s="76" t="s">
        <v>1994</v>
      </c>
      <c r="C142" s="73">
        <v>6885</v>
      </c>
      <c r="D142" s="86" t="s">
        <v>132</v>
      </c>
      <c r="E142" s="95">
        <v>43602</v>
      </c>
      <c r="F142" s="83">
        <v>629862.06000000006</v>
      </c>
      <c r="G142" s="85">
        <v>92.914400000000001</v>
      </c>
      <c r="H142" s="83">
        <v>2196.3777599999999</v>
      </c>
      <c r="I142" s="84">
        <v>1.1016858187516323E-3</v>
      </c>
      <c r="J142" s="84">
        <f t="shared" si="7"/>
        <v>7.8813069768809349E-3</v>
      </c>
      <c r="K142" s="84">
        <f>H142/'סכום נכסי הקרן'!$C$42</f>
        <v>3.6337724541418839E-4</v>
      </c>
    </row>
    <row r="143" spans="2:11">
      <c r="B143" s="76" t="s">
        <v>1995</v>
      </c>
      <c r="C143" s="73">
        <v>84034</v>
      </c>
      <c r="D143" s="86" t="s">
        <v>130</v>
      </c>
      <c r="E143" s="95">
        <v>44314</v>
      </c>
      <c r="F143" s="83">
        <v>107129.56</v>
      </c>
      <c r="G143" s="85">
        <v>100</v>
      </c>
      <c r="H143" s="83">
        <v>376.98892999999998</v>
      </c>
      <c r="I143" s="84">
        <v>1.706756715095577E-3</v>
      </c>
      <c r="J143" s="84">
        <f t="shared" si="7"/>
        <v>1.3527570431308129E-3</v>
      </c>
      <c r="K143" s="84">
        <f>H143/'סכום נכסי הקרן'!$C$42</f>
        <v>6.2370509039866751E-5</v>
      </c>
    </row>
    <row r="144" spans="2:11">
      <c r="B144" s="76" t="s">
        <v>1996</v>
      </c>
      <c r="C144" s="73">
        <v>7077</v>
      </c>
      <c r="D144" s="86" t="s">
        <v>130</v>
      </c>
      <c r="E144" s="95">
        <v>44012</v>
      </c>
      <c r="F144" s="83">
        <v>1523261.83</v>
      </c>
      <c r="G144" s="85">
        <v>118.8313</v>
      </c>
      <c r="H144" s="83">
        <v>6369.7835300000006</v>
      </c>
      <c r="I144" s="84">
        <v>7.6163092000000002E-4</v>
      </c>
      <c r="J144" s="84">
        <f t="shared" si="7"/>
        <v>2.2856823762507174E-2</v>
      </c>
      <c r="K144" s="84">
        <f>H144/'סכום נכסי הקרן'!$C$42</f>
        <v>1.0538416638384035E-3</v>
      </c>
    </row>
    <row r="145" spans="2:11">
      <c r="B145" s="76" t="s">
        <v>1997</v>
      </c>
      <c r="C145" s="73">
        <v>9172</v>
      </c>
      <c r="D145" s="86" t="s">
        <v>132</v>
      </c>
      <c r="E145" s="95">
        <v>44743</v>
      </c>
      <c r="F145" s="83">
        <v>54516.139705000001</v>
      </c>
      <c r="G145" s="85">
        <v>87.582099999999997</v>
      </c>
      <c r="H145" s="83">
        <v>179.19216516400002</v>
      </c>
      <c r="I145" s="84">
        <v>1.8558685864049523E-3</v>
      </c>
      <c r="J145" s="84">
        <f t="shared" si="7"/>
        <v>6.4299888991292383E-4</v>
      </c>
      <c r="K145" s="84">
        <f>H145/'סכום נכסי הקרן'!$C$42</f>
        <v>2.9646245997818982E-5</v>
      </c>
    </row>
    <row r="146" spans="2:11">
      <c r="B146" s="76" t="s">
        <v>1998</v>
      </c>
      <c r="C146" s="73">
        <v>84033</v>
      </c>
      <c r="D146" s="86" t="s">
        <v>130</v>
      </c>
      <c r="E146" s="95">
        <v>44314</v>
      </c>
      <c r="F146" s="83">
        <v>123600.15</v>
      </c>
      <c r="G146" s="85">
        <v>100</v>
      </c>
      <c r="H146" s="83">
        <v>434.94891999999999</v>
      </c>
      <c r="I146" s="84">
        <v>1.9693346712641269E-3</v>
      </c>
      <c r="J146" s="84">
        <f t="shared" si="7"/>
        <v>1.5607360537937826E-3</v>
      </c>
      <c r="K146" s="84">
        <f>H146/'סכום נכסי הקרן'!$C$42</f>
        <v>7.1959634323321591E-5</v>
      </c>
    </row>
    <row r="147" spans="2:11">
      <c r="B147" s="76" t="s">
        <v>1999</v>
      </c>
      <c r="C147" s="73">
        <v>8275</v>
      </c>
      <c r="D147" s="86" t="s">
        <v>130</v>
      </c>
      <c r="E147" s="95">
        <v>44256</v>
      </c>
      <c r="F147" s="83">
        <v>112882.03</v>
      </c>
      <c r="G147" s="85">
        <v>100.9622</v>
      </c>
      <c r="H147" s="83">
        <v>401.05403000000001</v>
      </c>
      <c r="I147" s="84">
        <v>1.8813671666666667E-4</v>
      </c>
      <c r="J147" s="84">
        <f t="shared" si="7"/>
        <v>1.4391103307953802E-3</v>
      </c>
      <c r="K147" s="84">
        <f>H147/'סכום נכסי הקרן'!$C$42</f>
        <v>6.6351932412418572E-5</v>
      </c>
    </row>
    <row r="148" spans="2:11">
      <c r="B148" s="76" t="s">
        <v>2000</v>
      </c>
      <c r="C148" s="73">
        <v>8335</v>
      </c>
      <c r="D148" s="86" t="s">
        <v>130</v>
      </c>
      <c r="E148" s="95">
        <v>44412</v>
      </c>
      <c r="F148" s="83">
        <v>682212.13</v>
      </c>
      <c r="G148" s="85">
        <v>96.492800000000003</v>
      </c>
      <c r="H148" s="83">
        <v>2316.5070000000001</v>
      </c>
      <c r="I148" s="84">
        <v>2.7288485704000001E-3</v>
      </c>
      <c r="J148" s="84">
        <f t="shared" si="7"/>
        <v>8.312369171455062E-3</v>
      </c>
      <c r="K148" s="84">
        <f>H148/'סכום נכסי הקרן'!$C$42</f>
        <v>3.8325189226223332E-4</v>
      </c>
    </row>
    <row r="149" spans="2:11">
      <c r="B149" s="76" t="s">
        <v>2001</v>
      </c>
      <c r="C149" s="73">
        <v>6651</v>
      </c>
      <c r="D149" s="86" t="s">
        <v>132</v>
      </c>
      <c r="E149" s="95">
        <v>43465</v>
      </c>
      <c r="F149" s="83">
        <v>363122.47</v>
      </c>
      <c r="G149" s="85">
        <v>105.2244</v>
      </c>
      <c r="H149" s="83">
        <v>1433.99668</v>
      </c>
      <c r="I149" s="84">
        <v>2.4773834146341461E-3</v>
      </c>
      <c r="J149" s="84">
        <f t="shared" si="7"/>
        <v>5.145639445424041E-3</v>
      </c>
      <c r="K149" s="84">
        <f>H149/'סכום נכסי הקרן'!$C$42</f>
        <v>2.3724596606345685E-4</v>
      </c>
    </row>
    <row r="150" spans="2:11">
      <c r="B150" s="76" t="s">
        <v>2002</v>
      </c>
      <c r="C150" s="73">
        <v>8415</v>
      </c>
      <c r="D150" s="86" t="s">
        <v>132</v>
      </c>
      <c r="E150" s="95">
        <v>44440</v>
      </c>
      <c r="F150" s="83">
        <v>1819109.12</v>
      </c>
      <c r="G150" s="85">
        <v>110.5288</v>
      </c>
      <c r="H150" s="83">
        <v>7545.9299700000001</v>
      </c>
      <c r="I150" s="84">
        <v>3.0318485008333333E-3</v>
      </c>
      <c r="J150" s="84">
        <f t="shared" si="7"/>
        <v>2.7077213948667897E-2</v>
      </c>
      <c r="K150" s="84">
        <f>H150/'סכום נכסי הקרן'!$C$42</f>
        <v>1.2484278872806332E-3</v>
      </c>
    </row>
    <row r="151" spans="2:11">
      <c r="B151" s="76" t="s">
        <v>2003</v>
      </c>
      <c r="C151" s="73">
        <v>87341</v>
      </c>
      <c r="D151" s="86" t="s">
        <v>130</v>
      </c>
      <c r="E151" s="95">
        <v>44421</v>
      </c>
      <c r="F151" s="83">
        <v>3433.75</v>
      </c>
      <c r="G151" s="85">
        <v>100</v>
      </c>
      <c r="H151" s="83">
        <v>12.083350000000001</v>
      </c>
      <c r="I151" s="84">
        <v>1.9993163995620371E-4</v>
      </c>
      <c r="J151" s="84">
        <f t="shared" si="7"/>
        <v>4.3358930505239803E-5</v>
      </c>
      <c r="K151" s="84">
        <f>H151/'סכום נכסי הקרן'!$C$42</f>
        <v>1.9991162350758524E-6</v>
      </c>
    </row>
    <row r="152" spans="2:11">
      <c r="B152" s="76" t="s">
        <v>2004</v>
      </c>
      <c r="C152" s="73">
        <v>8310</v>
      </c>
      <c r="D152" s="86" t="s">
        <v>130</v>
      </c>
      <c r="E152" s="95">
        <v>44377</v>
      </c>
      <c r="F152" s="83">
        <v>306147.78999999998</v>
      </c>
      <c r="G152" s="85">
        <v>40.707700000000003</v>
      </c>
      <c r="H152" s="83">
        <v>438.55790999999999</v>
      </c>
      <c r="I152" s="84">
        <v>7.986379230769231E-4</v>
      </c>
      <c r="J152" s="84">
        <f t="shared" si="7"/>
        <v>1.5736862659952091E-3</v>
      </c>
      <c r="K152" s="84">
        <f>H152/'סכום נכסי הקרן'!$C$42</f>
        <v>7.2556719610202008E-5</v>
      </c>
    </row>
    <row r="153" spans="2:11">
      <c r="B153" s="76" t="s">
        <v>2005</v>
      </c>
      <c r="C153" s="73">
        <v>87951</v>
      </c>
      <c r="D153" s="86" t="s">
        <v>132</v>
      </c>
      <c r="E153" s="95">
        <v>44771</v>
      </c>
      <c r="F153" s="83">
        <v>85868.95</v>
      </c>
      <c r="G153" s="85">
        <v>100</v>
      </c>
      <c r="H153" s="83">
        <v>322.26615000000004</v>
      </c>
      <c r="I153" s="84">
        <v>3.3479308032944964E-4</v>
      </c>
      <c r="J153" s="84">
        <f t="shared" si="7"/>
        <v>1.1563941789355754E-3</v>
      </c>
      <c r="K153" s="84">
        <f>H153/'סכום נכסי הקרן'!$C$42</f>
        <v>5.3316960319811135E-5</v>
      </c>
    </row>
    <row r="154" spans="2:11">
      <c r="B154" s="76" t="s">
        <v>2006</v>
      </c>
      <c r="C154" s="73">
        <v>7085</v>
      </c>
      <c r="D154" s="86" t="s">
        <v>130</v>
      </c>
      <c r="E154" s="95">
        <v>43983</v>
      </c>
      <c r="F154" s="83">
        <v>2075633.72</v>
      </c>
      <c r="G154" s="85">
        <v>97.230599999999995</v>
      </c>
      <c r="H154" s="83">
        <v>7101.8737999999994</v>
      </c>
      <c r="I154" s="84">
        <v>6.9187789333333334E-4</v>
      </c>
      <c r="J154" s="84">
        <f t="shared" si="7"/>
        <v>2.5483798164514248E-2</v>
      </c>
      <c r="K154" s="84">
        <f>H154/'סכום נכסי הקרן'!$C$42</f>
        <v>1.1749615142356907E-3</v>
      </c>
    </row>
    <row r="155" spans="2:11">
      <c r="B155" s="76" t="s">
        <v>2007</v>
      </c>
      <c r="C155" s="73">
        <v>8330</v>
      </c>
      <c r="D155" s="86" t="s">
        <v>130</v>
      </c>
      <c r="E155" s="95">
        <v>44002</v>
      </c>
      <c r="F155" s="83">
        <v>574251.34</v>
      </c>
      <c r="G155" s="85">
        <v>101.5166</v>
      </c>
      <c r="H155" s="83">
        <v>2051.4377899999999</v>
      </c>
      <c r="I155" s="84">
        <v>2.0698798150769232E-3</v>
      </c>
      <c r="J155" s="84">
        <f t="shared" si="7"/>
        <v>7.3612159353517621E-3</v>
      </c>
      <c r="K155" s="84">
        <f>H155/'סכום נכסי הקרן'!$C$42</f>
        <v>3.3939781527781007E-4</v>
      </c>
    </row>
    <row r="156" spans="2:11">
      <c r="B156" s="76" t="s">
        <v>2008</v>
      </c>
      <c r="C156" s="73">
        <v>7028</v>
      </c>
      <c r="D156" s="86" t="s">
        <v>132</v>
      </c>
      <c r="E156" s="95">
        <v>43754</v>
      </c>
      <c r="F156" s="83">
        <v>1054150.23</v>
      </c>
      <c r="G156" s="85">
        <v>105.42100000000001</v>
      </c>
      <c r="H156" s="83">
        <v>4170.6927999999998</v>
      </c>
      <c r="I156" s="84">
        <v>1.2311320754716982E-4</v>
      </c>
      <c r="J156" s="84">
        <f t="shared" si="7"/>
        <v>1.4965781780210288E-2</v>
      </c>
      <c r="K156" s="84">
        <f>H156/'סכום נכסי הקרן'!$C$42</f>
        <v>6.900155741573292E-4</v>
      </c>
    </row>
    <row r="157" spans="2:11">
      <c r="B157" s="76" t="s">
        <v>2009</v>
      </c>
      <c r="C157" s="73">
        <v>8339</v>
      </c>
      <c r="D157" s="86" t="s">
        <v>130</v>
      </c>
      <c r="E157" s="95">
        <v>44539</v>
      </c>
      <c r="F157" s="83">
        <v>200214.788523</v>
      </c>
      <c r="G157" s="85">
        <v>103.4333</v>
      </c>
      <c r="H157" s="83">
        <v>728.74535576199992</v>
      </c>
      <c r="I157" s="84">
        <v>4.8900389790873142E-4</v>
      </c>
      <c r="J157" s="84">
        <f t="shared" si="7"/>
        <v>2.6149717782320966E-3</v>
      </c>
      <c r="K157" s="84">
        <f>H157/'סכום נכסי הקרן'!$C$42</f>
        <v>1.2056645482750576E-4</v>
      </c>
    </row>
    <row r="158" spans="2:11">
      <c r="B158" s="76" t="s">
        <v>2010</v>
      </c>
      <c r="C158" s="73">
        <v>7013</v>
      </c>
      <c r="D158" s="86" t="s">
        <v>132</v>
      </c>
      <c r="E158" s="95">
        <v>43507</v>
      </c>
      <c r="F158" s="83">
        <v>762934.84</v>
      </c>
      <c r="G158" s="85">
        <v>97.1721</v>
      </c>
      <c r="H158" s="83">
        <v>2782.3233599999999</v>
      </c>
      <c r="I158" s="84">
        <v>6.695993810723282E-4</v>
      </c>
      <c r="J158" s="84">
        <f t="shared" si="7"/>
        <v>9.9838674878527291E-3</v>
      </c>
      <c r="K158" s="84">
        <f>H158/'סכום נכסי הקרן'!$C$42</f>
        <v>4.6031835544007205E-4</v>
      </c>
    </row>
    <row r="159" spans="2:11">
      <c r="B159" s="76" t="s">
        <v>2011</v>
      </c>
      <c r="C159" s="73">
        <v>8112</v>
      </c>
      <c r="D159" s="86" t="s">
        <v>130</v>
      </c>
      <c r="E159" s="95">
        <v>44440</v>
      </c>
      <c r="F159" s="83">
        <v>151100.6</v>
      </c>
      <c r="G159" s="85">
        <v>78.4251</v>
      </c>
      <c r="H159" s="83">
        <v>417.00430999999998</v>
      </c>
      <c r="I159" s="84">
        <v>9.443787512499999E-5</v>
      </c>
      <c r="J159" s="84">
        <f t="shared" si="7"/>
        <v>1.4963450448489428E-3</v>
      </c>
      <c r="K159" s="84">
        <f>H159/'סכום נכסי הקרן'!$C$42</f>
        <v>6.8990808527238178E-5</v>
      </c>
    </row>
    <row r="160" spans="2:11">
      <c r="B160" s="76" t="s">
        <v>2012</v>
      </c>
      <c r="C160" s="73">
        <v>8317</v>
      </c>
      <c r="D160" s="86" t="s">
        <v>130</v>
      </c>
      <c r="E160" s="95">
        <v>44378</v>
      </c>
      <c r="F160" s="83">
        <v>145316.44</v>
      </c>
      <c r="G160" s="85">
        <v>102.0193</v>
      </c>
      <c r="H160" s="83">
        <v>521.69459999999992</v>
      </c>
      <c r="I160" s="84">
        <v>3.1250846860215052E-5</v>
      </c>
      <c r="J160" s="84">
        <f t="shared" si="7"/>
        <v>1.8720073412057808E-3</v>
      </c>
      <c r="K160" s="84">
        <f>H160/'סכום נכסי הקרן'!$C$42</f>
        <v>8.6311175676563406E-5</v>
      </c>
    </row>
    <row r="161" spans="2:11">
      <c r="B161" s="76" t="s">
        <v>2013</v>
      </c>
      <c r="C161" s="73">
        <v>9377</v>
      </c>
      <c r="D161" s="86" t="s">
        <v>130</v>
      </c>
      <c r="E161" s="95">
        <v>44502</v>
      </c>
      <c r="F161" s="83">
        <v>269339.90999999997</v>
      </c>
      <c r="G161" s="85">
        <v>101.706</v>
      </c>
      <c r="H161" s="83">
        <v>963.97673999999995</v>
      </c>
      <c r="I161" s="84">
        <v>2.1721634587816784E-3</v>
      </c>
      <c r="J161" s="84">
        <f t="shared" si="7"/>
        <v>3.4590573374376817E-3</v>
      </c>
      <c r="K161" s="84">
        <f>H161/'סכום נכסי הקרן'!$C$42</f>
        <v>1.5948404632568728E-4</v>
      </c>
    </row>
    <row r="162" spans="2:11">
      <c r="B162" s="76" t="s">
        <v>2014</v>
      </c>
      <c r="C162" s="73">
        <v>84036</v>
      </c>
      <c r="D162" s="86" t="s">
        <v>130</v>
      </c>
      <c r="E162" s="95">
        <v>44314</v>
      </c>
      <c r="F162" s="83">
        <v>82407.360000000001</v>
      </c>
      <c r="G162" s="85">
        <v>100</v>
      </c>
      <c r="H162" s="83">
        <v>289.99149</v>
      </c>
      <c r="I162" s="84">
        <v>1.3128897808427516E-3</v>
      </c>
      <c r="J162" s="84">
        <f>IFERROR(H162/$H$11,0)</f>
        <v>1.0405823601915812E-3</v>
      </c>
      <c r="K162" s="84">
        <f>H162/'סכום נכסי הקרן'!$C$42</f>
        <v>4.797731553690298E-5</v>
      </c>
    </row>
    <row r="163" spans="2:11">
      <c r="B163" s="76" t="s">
        <v>2015</v>
      </c>
      <c r="C163" s="73">
        <v>7043</v>
      </c>
      <c r="D163" s="86" t="s">
        <v>132</v>
      </c>
      <c r="E163" s="95">
        <v>43860</v>
      </c>
      <c r="F163" s="83">
        <v>1568817.28</v>
      </c>
      <c r="G163" s="85">
        <v>92.055000000000007</v>
      </c>
      <c r="H163" s="83">
        <v>5419.98783</v>
      </c>
      <c r="I163" s="84">
        <v>5.9567418500000005E-4</v>
      </c>
      <c r="J163" s="84">
        <f>IFERROR(H163/$H$11,0)</f>
        <v>1.9448652539255706E-2</v>
      </c>
      <c r="K163" s="84">
        <f>H163/'סכום נכסי הקרן'!$C$42</f>
        <v>8.9670378370787388E-4</v>
      </c>
    </row>
    <row r="164" spans="2:11">
      <c r="B164" s="76" t="s">
        <v>2016</v>
      </c>
      <c r="C164" s="73">
        <v>85891</v>
      </c>
      <c r="D164" s="86" t="s">
        <v>130</v>
      </c>
      <c r="E164" s="95">
        <v>44395</v>
      </c>
      <c r="F164" s="83">
        <v>1723870</v>
      </c>
      <c r="G164" s="85">
        <v>100</v>
      </c>
      <c r="H164" s="83">
        <v>6066.2985399999998</v>
      </c>
      <c r="I164" s="84">
        <v>1.0131307826970587E-3</v>
      </c>
      <c r="J164" s="84">
        <f>IFERROR(H164/$H$11,0)</f>
        <v>2.1767822401891665E-2</v>
      </c>
      <c r="K164" s="84">
        <f>H164/'סכום נכסי הקרן'!$C$42</f>
        <v>1.0036319313874826E-3</v>
      </c>
    </row>
    <row r="165" spans="2:11">
      <c r="B165" s="76" t="s">
        <v>2017</v>
      </c>
      <c r="C165" s="73">
        <v>7041</v>
      </c>
      <c r="D165" s="86" t="s">
        <v>130</v>
      </c>
      <c r="E165" s="95">
        <v>43516</v>
      </c>
      <c r="F165" s="83">
        <v>694367.26</v>
      </c>
      <c r="G165" s="85">
        <v>81.663399999999996</v>
      </c>
      <c r="H165" s="83">
        <v>1995.42752</v>
      </c>
      <c r="I165" s="84">
        <v>4.65680284E-4</v>
      </c>
      <c r="J165" s="84">
        <f>IFERROR(H165/$H$11,0)</f>
        <v>7.1602331446099796E-3</v>
      </c>
      <c r="K165" s="84">
        <f>H165/'סכום נכסי הקרן'!$C$42</f>
        <v>3.3013125922439922E-4</v>
      </c>
    </row>
    <row r="166" spans="2:11">
      <c r="B166" s="76" t="s">
        <v>2018</v>
      </c>
      <c r="C166" s="73">
        <v>7054</v>
      </c>
      <c r="D166" s="86" t="s">
        <v>130</v>
      </c>
      <c r="E166" s="95">
        <v>43973</v>
      </c>
      <c r="F166" s="83">
        <v>258938.17</v>
      </c>
      <c r="G166" s="85">
        <v>105.3287</v>
      </c>
      <c r="H166" s="83">
        <v>959.75868000000003</v>
      </c>
      <c r="I166" s="84">
        <v>8.1238181538461544E-4</v>
      </c>
      <c r="J166" s="84">
        <f>IFERROR(H166/$H$11,0)</f>
        <v>3.4439215869705572E-3</v>
      </c>
      <c r="K166" s="84">
        <f>H166/'סכום נכסי הקרן'!$C$42</f>
        <v>1.5878619413846074E-4</v>
      </c>
    </row>
    <row r="167" spans="2:11">
      <c r="B167" s="76" t="s">
        <v>2019</v>
      </c>
      <c r="C167" s="73">
        <v>7071</v>
      </c>
      <c r="D167" s="86" t="s">
        <v>130</v>
      </c>
      <c r="E167" s="95">
        <v>44055</v>
      </c>
      <c r="F167" s="83">
        <v>346098.66</v>
      </c>
      <c r="G167" s="134">
        <v>0</v>
      </c>
      <c r="H167" s="134">
        <v>0</v>
      </c>
      <c r="I167" s="84">
        <v>1.0746468000000001E-3</v>
      </c>
      <c r="J167" s="102">
        <v>0</v>
      </c>
      <c r="K167" s="102">
        <v>0</v>
      </c>
    </row>
    <row r="168" spans="2:11">
      <c r="B168" s="76" t="s">
        <v>2020</v>
      </c>
      <c r="C168" s="73">
        <v>83111</v>
      </c>
      <c r="D168" s="86" t="s">
        <v>130</v>
      </c>
      <c r="E168" s="95">
        <v>44256</v>
      </c>
      <c r="F168" s="83">
        <v>209592.18</v>
      </c>
      <c r="G168" s="85">
        <v>100</v>
      </c>
      <c r="H168" s="83">
        <v>737.55485999999996</v>
      </c>
      <c r="I168" s="84">
        <v>1.6977730259999996E-4</v>
      </c>
      <c r="J168" s="84">
        <f t="shared" ref="J168:J179" si="8">IFERROR(H168/$H$11,0)</f>
        <v>2.6465831014198765E-3</v>
      </c>
      <c r="K168" s="84">
        <f>H168/'סכום נכסי הקרן'!$C$42</f>
        <v>1.2202393333678964E-4</v>
      </c>
    </row>
    <row r="169" spans="2:11">
      <c r="B169" s="76" t="s">
        <v>2021</v>
      </c>
      <c r="C169" s="73">
        <v>6646</v>
      </c>
      <c r="D169" s="86" t="s">
        <v>132</v>
      </c>
      <c r="E169" s="95">
        <v>42947</v>
      </c>
      <c r="F169" s="83">
        <v>493575.95</v>
      </c>
      <c r="G169" s="85">
        <v>85.778099999999995</v>
      </c>
      <c r="H169" s="83">
        <v>1588.9454099999998</v>
      </c>
      <c r="I169" s="84">
        <v>3.856215641609719E-4</v>
      </c>
      <c r="J169" s="84">
        <f t="shared" si="8"/>
        <v>5.7016451239771879E-3</v>
      </c>
      <c r="K169" s="84">
        <f>H169/'סכום נכסי הקרן'!$C$42</f>
        <v>2.628812842283188E-4</v>
      </c>
    </row>
    <row r="170" spans="2:11">
      <c r="B170" s="76" t="s">
        <v>2022</v>
      </c>
      <c r="C170" s="73">
        <v>6647</v>
      </c>
      <c r="D170" s="86" t="s">
        <v>130</v>
      </c>
      <c r="E170" s="95">
        <v>43454</v>
      </c>
      <c r="F170" s="83">
        <v>1144540.7</v>
      </c>
      <c r="G170" s="85">
        <v>117.7958</v>
      </c>
      <c r="H170" s="83">
        <v>4744.3892400000004</v>
      </c>
      <c r="I170" s="84">
        <v>8.3449444347826092E-5</v>
      </c>
      <c r="J170" s="84">
        <f t="shared" si="8"/>
        <v>1.7024388381282299E-2</v>
      </c>
      <c r="K170" s="84">
        <f>H170/'סכום נכסי הקרן'!$C$42</f>
        <v>7.8493013569938671E-4</v>
      </c>
    </row>
    <row r="171" spans="2:11">
      <c r="B171" s="76" t="s">
        <v>2023</v>
      </c>
      <c r="C171" s="73">
        <v>8000</v>
      </c>
      <c r="D171" s="86" t="s">
        <v>130</v>
      </c>
      <c r="E171" s="95">
        <v>44228</v>
      </c>
      <c r="F171" s="83">
        <v>831868.41</v>
      </c>
      <c r="G171" s="85">
        <v>88.771799999999999</v>
      </c>
      <c r="H171" s="83">
        <v>2598.65679</v>
      </c>
      <c r="I171" s="84">
        <v>5.4305235151515152E-5</v>
      </c>
      <c r="J171" s="84">
        <f t="shared" si="8"/>
        <v>9.3248130000852022E-3</v>
      </c>
      <c r="K171" s="84">
        <f>H171/'סכום נכסי הקרן'!$C$42</f>
        <v>4.29931846572275E-4</v>
      </c>
    </row>
    <row r="172" spans="2:11">
      <c r="B172" s="76" t="s">
        <v>2024</v>
      </c>
      <c r="C172" s="73">
        <v>8312</v>
      </c>
      <c r="D172" s="86" t="s">
        <v>132</v>
      </c>
      <c r="E172" s="95">
        <v>44377</v>
      </c>
      <c r="F172" s="83">
        <v>1437411.14</v>
      </c>
      <c r="G172" s="85">
        <v>89.669300000000007</v>
      </c>
      <c r="H172" s="83">
        <v>4837.3036600000005</v>
      </c>
      <c r="I172" s="84">
        <v>1.4157501636363635E-3</v>
      </c>
      <c r="J172" s="84">
        <f t="shared" si="8"/>
        <v>1.7357795083870132E-2</v>
      </c>
      <c r="K172" s="84">
        <f>H172/'סכום נכסי הקרן'!$C$42</f>
        <v>8.0030225729601817E-4</v>
      </c>
    </row>
    <row r="173" spans="2:11">
      <c r="B173" s="76" t="s">
        <v>2025</v>
      </c>
      <c r="C173" s="73">
        <v>5337</v>
      </c>
      <c r="D173" s="86" t="s">
        <v>130</v>
      </c>
      <c r="E173" s="95">
        <v>42985</v>
      </c>
      <c r="F173" s="83">
        <v>332890.96999999997</v>
      </c>
      <c r="G173" s="85">
        <v>103.9299</v>
      </c>
      <c r="H173" s="83">
        <v>1217.4798700000001</v>
      </c>
      <c r="I173" s="84">
        <v>8.1373280000000001E-5</v>
      </c>
      <c r="J173" s="84">
        <f t="shared" si="8"/>
        <v>4.3687077734947998E-3</v>
      </c>
      <c r="K173" s="84">
        <f>H173/'סכום נכסי הקרן'!$C$42</f>
        <v>2.0142458622774629E-4</v>
      </c>
    </row>
    <row r="174" spans="2:11">
      <c r="B174" s="76" t="s">
        <v>2026</v>
      </c>
      <c r="C174" s="73">
        <v>7049</v>
      </c>
      <c r="D174" s="86" t="s">
        <v>132</v>
      </c>
      <c r="E174" s="95">
        <v>43922</v>
      </c>
      <c r="F174" s="83">
        <v>224872.19</v>
      </c>
      <c r="G174" s="85">
        <v>101.4939</v>
      </c>
      <c r="H174" s="83">
        <v>856.55304000000001</v>
      </c>
      <c r="I174" s="84">
        <v>6.7963249999999995E-4</v>
      </c>
      <c r="J174" s="84">
        <f t="shared" si="8"/>
        <v>3.0735866903972725E-3</v>
      </c>
      <c r="K174" s="84">
        <f>H174/'סכום נכסי הקרן'!$C$42</f>
        <v>1.4171145323669146E-4</v>
      </c>
    </row>
    <row r="175" spans="2:11">
      <c r="B175" s="76" t="s">
        <v>2027</v>
      </c>
      <c r="C175" s="73">
        <v>7005</v>
      </c>
      <c r="D175" s="86" t="s">
        <v>130</v>
      </c>
      <c r="E175" s="95">
        <v>43621</v>
      </c>
      <c r="F175" s="83">
        <v>326850.71999999997</v>
      </c>
      <c r="G175" s="85">
        <v>92.530100000000004</v>
      </c>
      <c r="H175" s="83">
        <v>1064.26982</v>
      </c>
      <c r="I175" s="84">
        <v>1.6718706823529413E-4</v>
      </c>
      <c r="J175" s="84">
        <f t="shared" si="8"/>
        <v>3.8189410357395977E-3</v>
      </c>
      <c r="K175" s="84">
        <f>H175/'סכום נכסי הקרן'!$C$42</f>
        <v>1.7607692201775622E-4</v>
      </c>
    </row>
    <row r="176" spans="2:11">
      <c r="B176" s="76" t="s">
        <v>2028</v>
      </c>
      <c r="C176" s="73">
        <v>8273</v>
      </c>
      <c r="D176" s="86" t="s">
        <v>130</v>
      </c>
      <c r="E176" s="95">
        <v>43922</v>
      </c>
      <c r="F176" s="83">
        <v>1696706.65</v>
      </c>
      <c r="G176" s="85">
        <v>71.253600000000006</v>
      </c>
      <c r="H176" s="83">
        <v>4254.3463200000006</v>
      </c>
      <c r="I176" s="84">
        <v>5.0933265500000002E-4</v>
      </c>
      <c r="J176" s="84">
        <f t="shared" si="8"/>
        <v>1.5265957407018972E-2</v>
      </c>
      <c r="K176" s="84">
        <f>H176/'סכום נכסי הקרן'!$C$42</f>
        <v>7.0385553658109778E-4</v>
      </c>
    </row>
    <row r="177" spans="2:11">
      <c r="B177" s="76" t="s">
        <v>2029</v>
      </c>
      <c r="C177" s="73">
        <v>8321</v>
      </c>
      <c r="D177" s="86" t="s">
        <v>130</v>
      </c>
      <c r="E177" s="95">
        <v>44217</v>
      </c>
      <c r="F177" s="83">
        <v>646659.37</v>
      </c>
      <c r="G177" s="85">
        <v>95.888900000000007</v>
      </c>
      <c r="H177" s="83">
        <v>2182.0423700000001</v>
      </c>
      <c r="I177" s="84">
        <v>2.3052496783999999E-3</v>
      </c>
      <c r="J177" s="84">
        <f t="shared" si="8"/>
        <v>7.8298670054511993E-3</v>
      </c>
      <c r="K177" s="84">
        <f>H177/'סכום נכסי הקרן'!$C$42</f>
        <v>3.6100554295707645E-4</v>
      </c>
    </row>
    <row r="178" spans="2:11">
      <c r="B178" s="76" t="s">
        <v>2030</v>
      </c>
      <c r="C178" s="73">
        <v>8509</v>
      </c>
      <c r="D178" s="86" t="s">
        <v>130</v>
      </c>
      <c r="E178" s="95">
        <v>44531</v>
      </c>
      <c r="F178" s="83">
        <v>1062837.49</v>
      </c>
      <c r="G178" s="85">
        <v>79.185599999999994</v>
      </c>
      <c r="H178" s="83">
        <v>2961.6405099999997</v>
      </c>
      <c r="I178" s="84">
        <v>6.954346298E-4</v>
      </c>
      <c r="J178" s="84">
        <f t="shared" si="8"/>
        <v>1.0627314863394086E-2</v>
      </c>
      <c r="K178" s="84">
        <f>H178/'סכום נכסי הקרן'!$C$42</f>
        <v>4.899852794133519E-4</v>
      </c>
    </row>
    <row r="179" spans="2:11">
      <c r="B179" s="76" t="s">
        <v>2031</v>
      </c>
      <c r="C179" s="73">
        <v>6658</v>
      </c>
      <c r="D179" s="86" t="s">
        <v>130</v>
      </c>
      <c r="E179" s="95">
        <v>43356</v>
      </c>
      <c r="F179" s="83">
        <v>1007133.27</v>
      </c>
      <c r="G179" s="85">
        <v>55.927300000000002</v>
      </c>
      <c r="H179" s="83">
        <v>1982.1205600000001</v>
      </c>
      <c r="I179" s="84">
        <v>1.2888252105243065E-3</v>
      </c>
      <c r="J179" s="84">
        <f t="shared" si="8"/>
        <v>7.1124835094611176E-3</v>
      </c>
      <c r="K179" s="84">
        <f>H179/'סכום נכסי הקרן'!$C$42</f>
        <v>3.2792970421064024E-4</v>
      </c>
    </row>
    <row r="180" spans="2:11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</row>
    <row r="181" spans="2:11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</row>
    <row r="182" spans="2:11">
      <c r="B182" s="126" t="s">
        <v>111</v>
      </c>
      <c r="C182" s="120"/>
      <c r="D182" s="120"/>
      <c r="E182" s="120"/>
      <c r="F182" s="120"/>
      <c r="G182" s="120"/>
      <c r="H182" s="120"/>
      <c r="I182" s="120"/>
      <c r="J182" s="120"/>
      <c r="K182" s="120"/>
    </row>
    <row r="183" spans="2:11">
      <c r="B183" s="126" t="s">
        <v>202</v>
      </c>
      <c r="C183" s="120"/>
      <c r="D183" s="120"/>
      <c r="E183" s="120"/>
      <c r="F183" s="120"/>
      <c r="G183" s="120"/>
      <c r="H183" s="120"/>
      <c r="I183" s="120"/>
      <c r="J183" s="120"/>
      <c r="K183" s="120"/>
    </row>
    <row r="184" spans="2:11">
      <c r="B184" s="126" t="s">
        <v>210</v>
      </c>
      <c r="C184" s="120"/>
      <c r="D184" s="120"/>
      <c r="E184" s="120"/>
      <c r="F184" s="120"/>
      <c r="G184" s="120"/>
      <c r="H184" s="120"/>
      <c r="I184" s="120"/>
      <c r="J184" s="120"/>
      <c r="K184" s="120"/>
    </row>
    <row r="185" spans="2:11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</row>
    <row r="186" spans="2:11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</row>
    <row r="187" spans="2:11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</row>
    <row r="188" spans="2:11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</row>
    <row r="189" spans="2:11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</row>
    <row r="190" spans="2:11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</row>
    <row r="191" spans="2:11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</row>
    <row r="192" spans="2:11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</row>
    <row r="193" spans="2:11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</row>
    <row r="194" spans="2:11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</row>
    <row r="195" spans="2:11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</row>
    <row r="196" spans="2:11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</row>
    <row r="197" spans="2:11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</row>
    <row r="198" spans="2:11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</row>
    <row r="199" spans="2:11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</row>
    <row r="200" spans="2:11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</row>
    <row r="201" spans="2:11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</row>
    <row r="202" spans="2:11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</row>
    <row r="203" spans="2:11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</row>
    <row r="204" spans="2:11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</row>
    <row r="205" spans="2:11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</row>
    <row r="206" spans="2:11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</row>
    <row r="207" spans="2:11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</row>
    <row r="208" spans="2:11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</row>
    <row r="209" spans="2:11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</row>
    <row r="210" spans="2:11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</row>
    <row r="211" spans="2:11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</row>
    <row r="212" spans="2:11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</row>
    <row r="213" spans="2:11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</row>
    <row r="214" spans="2:11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</row>
    <row r="215" spans="2:11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</row>
    <row r="216" spans="2:11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</row>
    <row r="217" spans="2:11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</row>
    <row r="218" spans="2:11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</row>
    <row r="219" spans="2:11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</row>
    <row r="220" spans="2:11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</row>
    <row r="221" spans="2:11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</row>
    <row r="222" spans="2:11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</row>
    <row r="223" spans="2:11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</row>
    <row r="224" spans="2:11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</row>
    <row r="225" spans="2:11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</row>
    <row r="226" spans="2:11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</row>
    <row r="227" spans="2:11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</row>
    <row r="228" spans="2:11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</row>
    <row r="229" spans="2:11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</row>
    <row r="230" spans="2:11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</row>
    <row r="231" spans="2:11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</row>
    <row r="232" spans="2:11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</row>
    <row r="233" spans="2:11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</row>
    <row r="234" spans="2:11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</row>
    <row r="235" spans="2:11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</row>
    <row r="236" spans="2:11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</row>
    <row r="237" spans="2:11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</row>
    <row r="238" spans="2:11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</row>
    <row r="239" spans="2:11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</row>
    <row r="240" spans="2:11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</row>
    <row r="241" spans="2:11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</row>
    <row r="242" spans="2:11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</row>
    <row r="243" spans="2:11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</row>
    <row r="244" spans="2:11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</row>
    <row r="245" spans="2:11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</row>
    <row r="246" spans="2:11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</row>
    <row r="247" spans="2:11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</row>
    <row r="248" spans="2:11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</row>
    <row r="249" spans="2:11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</row>
    <row r="250" spans="2:11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</row>
    <row r="251" spans="2:11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</row>
    <row r="252" spans="2:11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</row>
    <row r="253" spans="2:11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</row>
    <row r="254" spans="2:11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</row>
    <row r="255" spans="2:11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</row>
    <row r="256" spans="2:11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</row>
    <row r="257" spans="2:11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</row>
    <row r="258" spans="2:11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</row>
    <row r="259" spans="2:11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</row>
    <row r="260" spans="2:11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</row>
    <row r="261" spans="2:11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</row>
    <row r="262" spans="2:11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</row>
    <row r="263" spans="2:11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</row>
    <row r="264" spans="2:11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</row>
    <row r="265" spans="2:11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</row>
    <row r="266" spans="2:11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</row>
    <row r="267" spans="2:11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</row>
    <row r="268" spans="2:11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</row>
    <row r="269" spans="2:11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</row>
    <row r="270" spans="2:11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</row>
    <row r="271" spans="2:11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</row>
    <row r="272" spans="2:11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</row>
    <row r="273" spans="2:11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</row>
    <row r="274" spans="2:11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</row>
    <row r="275" spans="2:11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</row>
    <row r="276" spans="2:11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</row>
    <row r="277" spans="2:11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</row>
    <row r="278" spans="2:11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</row>
    <row r="279" spans="2:11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</row>
    <row r="280" spans="2:11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</row>
    <row r="281" spans="2:11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</row>
    <row r="282" spans="2:11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</row>
    <row r="283" spans="2:11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</row>
    <row r="284" spans="2:11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</row>
    <row r="285" spans="2:11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</row>
    <row r="286" spans="2:11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</row>
    <row r="287" spans="2:11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</row>
    <row r="288" spans="2:11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</row>
    <row r="289" spans="2:11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</row>
    <row r="290" spans="2:11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</row>
    <row r="291" spans="2:11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</row>
    <row r="292" spans="2:11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</row>
    <row r="293" spans="2:11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</row>
    <row r="294" spans="2:11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</row>
    <row r="295" spans="2:11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</row>
    <row r="296" spans="2:11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</row>
    <row r="297" spans="2:11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</row>
    <row r="298" spans="2:11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</row>
    <row r="299" spans="2:11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</row>
    <row r="300" spans="2:11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</row>
    <row r="301" spans="2:11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</row>
    <row r="302" spans="2:11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</row>
    <row r="303" spans="2:11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</row>
    <row r="304" spans="2:11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</row>
    <row r="305" spans="2:11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</row>
    <row r="306" spans="2:11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</row>
    <row r="307" spans="2:11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</row>
    <row r="308" spans="2:11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</row>
    <row r="309" spans="2:11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</row>
    <row r="310" spans="2:11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</row>
    <row r="311" spans="2:11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</row>
    <row r="312" spans="2:11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</row>
    <row r="313" spans="2:11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</row>
    <row r="314" spans="2:11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</row>
    <row r="315" spans="2:11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</row>
    <row r="316" spans="2:11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</row>
    <row r="317" spans="2:11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</row>
    <row r="318" spans="2:11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</row>
    <row r="319" spans="2:11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</row>
    <row r="320" spans="2:11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</row>
    <row r="321" spans="2:11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</row>
    <row r="322" spans="2:11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</row>
    <row r="323" spans="2:11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</row>
    <row r="324" spans="2:11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</row>
    <row r="325" spans="2:11">
      <c r="B325" s="119"/>
      <c r="C325" s="120"/>
      <c r="D325" s="120"/>
      <c r="E325" s="120"/>
      <c r="F325" s="120"/>
      <c r="G325" s="120"/>
      <c r="H325" s="120"/>
      <c r="I325" s="120"/>
      <c r="J325" s="120"/>
      <c r="K325" s="120"/>
    </row>
    <row r="326" spans="2:11">
      <c r="B326" s="119"/>
      <c r="C326" s="120"/>
      <c r="D326" s="120"/>
      <c r="E326" s="120"/>
      <c r="F326" s="120"/>
      <c r="G326" s="120"/>
      <c r="H326" s="120"/>
      <c r="I326" s="120"/>
      <c r="J326" s="120"/>
      <c r="K326" s="120"/>
    </row>
    <row r="327" spans="2:11">
      <c r="B327" s="119"/>
      <c r="C327" s="120"/>
      <c r="D327" s="120"/>
      <c r="E327" s="120"/>
      <c r="F327" s="120"/>
      <c r="G327" s="120"/>
      <c r="H327" s="120"/>
      <c r="I327" s="120"/>
      <c r="J327" s="120"/>
      <c r="K327" s="120"/>
    </row>
    <row r="328" spans="2:11">
      <c r="B328" s="119"/>
      <c r="C328" s="120"/>
      <c r="D328" s="120"/>
      <c r="E328" s="120"/>
      <c r="F328" s="120"/>
      <c r="G328" s="120"/>
      <c r="H328" s="120"/>
      <c r="I328" s="120"/>
      <c r="J328" s="120"/>
      <c r="K328" s="120"/>
    </row>
    <row r="329" spans="2:11">
      <c r="B329" s="119"/>
      <c r="C329" s="120"/>
      <c r="D329" s="120"/>
      <c r="E329" s="120"/>
      <c r="F329" s="120"/>
      <c r="G329" s="120"/>
      <c r="H329" s="120"/>
      <c r="I329" s="120"/>
      <c r="J329" s="120"/>
      <c r="K329" s="120"/>
    </row>
    <row r="330" spans="2:11">
      <c r="B330" s="119"/>
      <c r="C330" s="120"/>
      <c r="D330" s="120"/>
      <c r="E330" s="120"/>
      <c r="F330" s="120"/>
      <c r="G330" s="120"/>
      <c r="H330" s="120"/>
      <c r="I330" s="120"/>
      <c r="J330" s="120"/>
      <c r="K330" s="120"/>
    </row>
    <row r="331" spans="2:11">
      <c r="B331" s="119"/>
      <c r="C331" s="120"/>
      <c r="D331" s="120"/>
      <c r="E331" s="120"/>
      <c r="F331" s="120"/>
      <c r="G331" s="120"/>
      <c r="H331" s="120"/>
      <c r="I331" s="120"/>
      <c r="J331" s="120"/>
      <c r="K331" s="120"/>
    </row>
    <row r="332" spans="2:11">
      <c r="B332" s="119"/>
      <c r="C332" s="120"/>
      <c r="D332" s="120"/>
      <c r="E332" s="120"/>
      <c r="F332" s="120"/>
      <c r="G332" s="120"/>
      <c r="H332" s="120"/>
      <c r="I332" s="120"/>
      <c r="J332" s="120"/>
      <c r="K332" s="120"/>
    </row>
    <row r="333" spans="2:11">
      <c r="B333" s="119"/>
      <c r="C333" s="120"/>
      <c r="D333" s="120"/>
      <c r="E333" s="120"/>
      <c r="F333" s="120"/>
      <c r="G333" s="120"/>
      <c r="H333" s="120"/>
      <c r="I333" s="120"/>
      <c r="J333" s="120"/>
      <c r="K333" s="120"/>
    </row>
    <row r="334" spans="2:11">
      <c r="B334" s="119"/>
      <c r="C334" s="120"/>
      <c r="D334" s="120"/>
      <c r="E334" s="120"/>
      <c r="F334" s="120"/>
      <c r="G334" s="120"/>
      <c r="H334" s="120"/>
      <c r="I334" s="120"/>
      <c r="J334" s="120"/>
      <c r="K334" s="120"/>
    </row>
    <row r="335" spans="2:11">
      <c r="B335" s="119"/>
      <c r="C335" s="120"/>
      <c r="D335" s="120"/>
      <c r="E335" s="120"/>
      <c r="F335" s="120"/>
      <c r="G335" s="120"/>
      <c r="H335" s="120"/>
      <c r="I335" s="120"/>
      <c r="J335" s="120"/>
      <c r="K335" s="120"/>
    </row>
    <row r="336" spans="2:11">
      <c r="B336" s="119"/>
      <c r="C336" s="120"/>
      <c r="D336" s="120"/>
      <c r="E336" s="120"/>
      <c r="F336" s="120"/>
      <c r="G336" s="120"/>
      <c r="H336" s="120"/>
      <c r="I336" s="120"/>
      <c r="J336" s="120"/>
      <c r="K336" s="120"/>
    </row>
    <row r="337" spans="2:11">
      <c r="B337" s="119"/>
      <c r="C337" s="120"/>
      <c r="D337" s="120"/>
      <c r="E337" s="120"/>
      <c r="F337" s="120"/>
      <c r="G337" s="120"/>
      <c r="H337" s="120"/>
      <c r="I337" s="120"/>
      <c r="J337" s="120"/>
      <c r="K337" s="120"/>
    </row>
    <row r="338" spans="2:11">
      <c r="B338" s="119"/>
      <c r="C338" s="120"/>
      <c r="D338" s="120"/>
      <c r="E338" s="120"/>
      <c r="F338" s="120"/>
      <c r="G338" s="120"/>
      <c r="H338" s="120"/>
      <c r="I338" s="120"/>
      <c r="J338" s="120"/>
      <c r="K338" s="120"/>
    </row>
    <row r="339" spans="2:11">
      <c r="B339" s="119"/>
      <c r="C339" s="120"/>
      <c r="D339" s="120"/>
      <c r="E339" s="120"/>
      <c r="F339" s="120"/>
      <c r="G339" s="120"/>
      <c r="H339" s="120"/>
      <c r="I339" s="120"/>
      <c r="J339" s="120"/>
      <c r="K339" s="120"/>
    </row>
    <row r="340" spans="2:11">
      <c r="B340" s="119"/>
      <c r="C340" s="120"/>
      <c r="D340" s="120"/>
      <c r="E340" s="120"/>
      <c r="F340" s="120"/>
      <c r="G340" s="120"/>
      <c r="H340" s="120"/>
      <c r="I340" s="120"/>
      <c r="J340" s="120"/>
      <c r="K340" s="120"/>
    </row>
    <row r="341" spans="2:11">
      <c r="B341" s="119"/>
      <c r="C341" s="120"/>
      <c r="D341" s="120"/>
      <c r="E341" s="120"/>
      <c r="F341" s="120"/>
      <c r="G341" s="120"/>
      <c r="H341" s="120"/>
      <c r="I341" s="120"/>
      <c r="J341" s="120"/>
      <c r="K341" s="120"/>
    </row>
    <row r="342" spans="2:11">
      <c r="B342" s="119"/>
      <c r="C342" s="120"/>
      <c r="D342" s="120"/>
      <c r="E342" s="120"/>
      <c r="F342" s="120"/>
      <c r="G342" s="120"/>
      <c r="H342" s="120"/>
      <c r="I342" s="120"/>
      <c r="J342" s="120"/>
      <c r="K342" s="120"/>
    </row>
    <row r="343" spans="2:11">
      <c r="B343" s="119"/>
      <c r="C343" s="120"/>
      <c r="D343" s="120"/>
      <c r="E343" s="120"/>
      <c r="F343" s="120"/>
      <c r="G343" s="120"/>
      <c r="H343" s="120"/>
      <c r="I343" s="120"/>
      <c r="J343" s="120"/>
      <c r="K343" s="120"/>
    </row>
    <row r="344" spans="2:11"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</row>
    <row r="345" spans="2:11">
      <c r="B345" s="119"/>
      <c r="C345" s="120"/>
      <c r="D345" s="120"/>
      <c r="E345" s="120"/>
      <c r="F345" s="120"/>
      <c r="G345" s="120"/>
      <c r="H345" s="120"/>
      <c r="I345" s="120"/>
      <c r="J345" s="120"/>
      <c r="K345" s="120"/>
    </row>
    <row r="346" spans="2:11">
      <c r="B346" s="119"/>
      <c r="C346" s="120"/>
      <c r="D346" s="120"/>
      <c r="E346" s="120"/>
      <c r="F346" s="120"/>
      <c r="G346" s="120"/>
      <c r="H346" s="120"/>
      <c r="I346" s="120"/>
      <c r="J346" s="120"/>
      <c r="K346" s="120"/>
    </row>
    <row r="347" spans="2:11">
      <c r="B347" s="119"/>
      <c r="C347" s="120"/>
      <c r="D347" s="120"/>
      <c r="E347" s="120"/>
      <c r="F347" s="120"/>
      <c r="G347" s="120"/>
      <c r="H347" s="120"/>
      <c r="I347" s="120"/>
      <c r="J347" s="120"/>
      <c r="K347" s="120"/>
    </row>
    <row r="348" spans="2:11">
      <c r="B348" s="119"/>
      <c r="C348" s="120"/>
      <c r="D348" s="120"/>
      <c r="E348" s="120"/>
      <c r="F348" s="120"/>
      <c r="G348" s="120"/>
      <c r="H348" s="120"/>
      <c r="I348" s="120"/>
      <c r="J348" s="120"/>
      <c r="K348" s="120"/>
    </row>
    <row r="349" spans="2:11">
      <c r="B349" s="119"/>
      <c r="C349" s="120"/>
      <c r="D349" s="120"/>
      <c r="E349" s="120"/>
      <c r="F349" s="120"/>
      <c r="G349" s="120"/>
      <c r="H349" s="120"/>
      <c r="I349" s="120"/>
      <c r="J349" s="120"/>
      <c r="K349" s="120"/>
    </row>
    <row r="350" spans="2:11">
      <c r="B350" s="119"/>
      <c r="C350" s="120"/>
      <c r="D350" s="120"/>
      <c r="E350" s="120"/>
      <c r="F350" s="120"/>
      <c r="G350" s="120"/>
      <c r="H350" s="120"/>
      <c r="I350" s="120"/>
      <c r="J350" s="120"/>
      <c r="K350" s="120"/>
    </row>
    <row r="351" spans="2:11">
      <c r="B351" s="119"/>
      <c r="C351" s="120"/>
      <c r="D351" s="120"/>
      <c r="E351" s="120"/>
      <c r="F351" s="120"/>
      <c r="G351" s="120"/>
      <c r="H351" s="120"/>
      <c r="I351" s="120"/>
      <c r="J351" s="120"/>
      <c r="K351" s="120"/>
    </row>
    <row r="352" spans="2:11">
      <c r="B352" s="119"/>
      <c r="C352" s="120"/>
      <c r="D352" s="120"/>
      <c r="E352" s="120"/>
      <c r="F352" s="120"/>
      <c r="G352" s="120"/>
      <c r="H352" s="120"/>
      <c r="I352" s="120"/>
      <c r="J352" s="120"/>
      <c r="K352" s="120"/>
    </row>
    <row r="353" spans="2:11">
      <c r="B353" s="119"/>
      <c r="C353" s="120"/>
      <c r="D353" s="120"/>
      <c r="E353" s="120"/>
      <c r="F353" s="120"/>
      <c r="G353" s="120"/>
      <c r="H353" s="120"/>
      <c r="I353" s="120"/>
      <c r="J353" s="120"/>
      <c r="K353" s="120"/>
    </row>
    <row r="354" spans="2:11">
      <c r="B354" s="119"/>
      <c r="C354" s="120"/>
      <c r="D354" s="120"/>
      <c r="E354" s="120"/>
      <c r="F354" s="120"/>
      <c r="G354" s="120"/>
      <c r="H354" s="120"/>
      <c r="I354" s="120"/>
      <c r="J354" s="120"/>
      <c r="K354" s="120"/>
    </row>
    <row r="355" spans="2:11">
      <c r="B355" s="119"/>
      <c r="C355" s="120"/>
      <c r="D355" s="120"/>
      <c r="E355" s="120"/>
      <c r="F355" s="120"/>
      <c r="G355" s="120"/>
      <c r="H355" s="120"/>
      <c r="I355" s="120"/>
      <c r="J355" s="120"/>
      <c r="K355" s="120"/>
    </row>
    <row r="356" spans="2:11">
      <c r="B356" s="119"/>
      <c r="C356" s="120"/>
      <c r="D356" s="120"/>
      <c r="E356" s="120"/>
      <c r="F356" s="120"/>
      <c r="G356" s="120"/>
      <c r="H356" s="120"/>
      <c r="I356" s="120"/>
      <c r="J356" s="120"/>
      <c r="K356" s="120"/>
    </row>
    <row r="357" spans="2:11">
      <c r="B357" s="119"/>
      <c r="C357" s="120"/>
      <c r="D357" s="120"/>
      <c r="E357" s="120"/>
      <c r="F357" s="120"/>
      <c r="G357" s="120"/>
      <c r="H357" s="120"/>
      <c r="I357" s="120"/>
      <c r="J357" s="120"/>
      <c r="K357" s="120"/>
    </row>
    <row r="358" spans="2:11">
      <c r="B358" s="119"/>
      <c r="C358" s="120"/>
      <c r="D358" s="120"/>
      <c r="E358" s="120"/>
      <c r="F358" s="120"/>
      <c r="G358" s="120"/>
      <c r="H358" s="120"/>
      <c r="I358" s="120"/>
      <c r="J358" s="120"/>
      <c r="K358" s="120"/>
    </row>
    <row r="359" spans="2:11">
      <c r="B359" s="119"/>
      <c r="C359" s="120"/>
      <c r="D359" s="120"/>
      <c r="E359" s="120"/>
      <c r="F359" s="120"/>
      <c r="G359" s="120"/>
      <c r="H359" s="120"/>
      <c r="I359" s="120"/>
      <c r="J359" s="120"/>
      <c r="K359" s="120"/>
    </row>
    <row r="360" spans="2:11">
      <c r="B360" s="119"/>
      <c r="C360" s="120"/>
      <c r="D360" s="120"/>
      <c r="E360" s="120"/>
      <c r="F360" s="120"/>
      <c r="G360" s="120"/>
      <c r="H360" s="120"/>
      <c r="I360" s="120"/>
      <c r="J360" s="120"/>
      <c r="K360" s="120"/>
    </row>
    <row r="361" spans="2:11">
      <c r="B361" s="119"/>
      <c r="C361" s="120"/>
      <c r="D361" s="120"/>
      <c r="E361" s="120"/>
      <c r="F361" s="120"/>
      <c r="G361" s="120"/>
      <c r="H361" s="120"/>
      <c r="I361" s="120"/>
      <c r="J361" s="120"/>
      <c r="K361" s="120"/>
    </row>
    <row r="362" spans="2:11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</row>
    <row r="363" spans="2:11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</row>
    <row r="364" spans="2:11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</row>
    <row r="365" spans="2:11">
      <c r="B365" s="119"/>
      <c r="C365" s="120"/>
      <c r="D365" s="120"/>
      <c r="E365" s="120"/>
      <c r="F365" s="120"/>
      <c r="G365" s="120"/>
      <c r="H365" s="120"/>
      <c r="I365" s="120"/>
      <c r="J365" s="120"/>
      <c r="K365" s="120"/>
    </row>
    <row r="366" spans="2:11">
      <c r="B366" s="119"/>
      <c r="C366" s="120"/>
      <c r="D366" s="120"/>
      <c r="E366" s="120"/>
      <c r="F366" s="120"/>
      <c r="G366" s="120"/>
      <c r="H366" s="120"/>
      <c r="I366" s="120"/>
      <c r="J366" s="120"/>
      <c r="K366" s="120"/>
    </row>
    <row r="367" spans="2:11">
      <c r="B367" s="119"/>
      <c r="C367" s="120"/>
      <c r="D367" s="120"/>
      <c r="E367" s="120"/>
      <c r="F367" s="120"/>
      <c r="G367" s="120"/>
      <c r="H367" s="120"/>
      <c r="I367" s="120"/>
      <c r="J367" s="120"/>
      <c r="K367" s="120"/>
    </row>
    <row r="368" spans="2:11">
      <c r="B368" s="119"/>
      <c r="C368" s="120"/>
      <c r="D368" s="120"/>
      <c r="E368" s="120"/>
      <c r="F368" s="120"/>
      <c r="G368" s="120"/>
      <c r="H368" s="120"/>
      <c r="I368" s="120"/>
      <c r="J368" s="120"/>
      <c r="K368" s="120"/>
    </row>
    <row r="369" spans="2:11">
      <c r="B369" s="119"/>
      <c r="C369" s="120"/>
      <c r="D369" s="120"/>
      <c r="E369" s="120"/>
      <c r="F369" s="120"/>
      <c r="G369" s="120"/>
      <c r="H369" s="120"/>
      <c r="I369" s="120"/>
      <c r="J369" s="120"/>
      <c r="K369" s="120"/>
    </row>
    <row r="370" spans="2:11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</row>
    <row r="371" spans="2:11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</row>
    <row r="372" spans="2:11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</row>
    <row r="373" spans="2:11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</row>
    <row r="374" spans="2:11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</row>
    <row r="375" spans="2:11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</row>
    <row r="376" spans="2:11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</row>
    <row r="377" spans="2:11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</row>
    <row r="378" spans="2:11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</row>
    <row r="379" spans="2:11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</row>
    <row r="380" spans="2:11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</row>
    <row r="381" spans="2:11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</row>
    <row r="382" spans="2:11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</row>
    <row r="383" spans="2:11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</row>
    <row r="384" spans="2:11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</row>
    <row r="385" spans="2:11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</row>
    <row r="386" spans="2:11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</row>
    <row r="387" spans="2:11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</row>
    <row r="388" spans="2:11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</row>
    <row r="389" spans="2:11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</row>
    <row r="390" spans="2:11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</row>
    <row r="391" spans="2:11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</row>
    <row r="392" spans="2:11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</row>
    <row r="393" spans="2:11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</row>
    <row r="394" spans="2:11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</row>
    <row r="395" spans="2:11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</row>
    <row r="396" spans="2:11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</row>
    <row r="397" spans="2:11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</row>
    <row r="398" spans="2:11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</row>
    <row r="399" spans="2:11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</row>
    <row r="400" spans="2:11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</row>
    <row r="401" spans="2:11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</row>
    <row r="402" spans="2:11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</row>
    <row r="403" spans="2:11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</row>
    <row r="404" spans="2:11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</row>
    <row r="405" spans="2:11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</row>
    <row r="406" spans="2:11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</row>
    <row r="407" spans="2:11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</row>
    <row r="408" spans="2:11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</row>
    <row r="409" spans="2:11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</row>
    <row r="410" spans="2:11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</row>
    <row r="411" spans="2:11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</row>
    <row r="412" spans="2:11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</row>
    <row r="413" spans="2:11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</row>
    <row r="414" spans="2:11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</row>
    <row r="415" spans="2:11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</row>
    <row r="416" spans="2:11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</row>
    <row r="417" spans="2:11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</row>
    <row r="418" spans="2:11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</row>
    <row r="419" spans="2:11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</row>
    <row r="420" spans="2:11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</row>
    <row r="421" spans="2:11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</row>
    <row r="422" spans="2:11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</row>
    <row r="423" spans="2:11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</row>
    <row r="424" spans="2:11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</row>
    <row r="425" spans="2:11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</row>
    <row r="426" spans="2:11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</row>
    <row r="427" spans="2:11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</row>
    <row r="428" spans="2:11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</row>
    <row r="429" spans="2:11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</row>
    <row r="430" spans="2:11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</row>
    <row r="431" spans="2:11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</row>
    <row r="432" spans="2:11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</row>
    <row r="433" spans="2:11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</row>
    <row r="434" spans="2:11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</row>
    <row r="435" spans="2:11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</row>
    <row r="436" spans="2:11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</row>
    <row r="437" spans="2:11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</row>
    <row r="438" spans="2:11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</row>
    <row r="439" spans="2:11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</row>
    <row r="440" spans="2:11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</row>
    <row r="441" spans="2:11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</row>
    <row r="442" spans="2:11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</row>
    <row r="443" spans="2:11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</row>
    <row r="444" spans="2:11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</row>
    <row r="445" spans="2:11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</row>
    <row r="446" spans="2:11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</row>
    <row r="447" spans="2:11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</row>
    <row r="448" spans="2:11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</row>
    <row r="449" spans="2:11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</row>
    <row r="450" spans="2:11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</row>
    <row r="451" spans="2:11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</row>
    <row r="452" spans="2:11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</row>
    <row r="453" spans="2:11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</row>
    <row r="454" spans="2:11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</row>
    <row r="455" spans="2:11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</row>
    <row r="456" spans="2:11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</row>
    <row r="457" spans="2:11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</row>
    <row r="458" spans="2:11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</row>
    <row r="459" spans="2:11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</row>
    <row r="460" spans="2:11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</row>
    <row r="461" spans="2:11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</row>
    <row r="462" spans="2:11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</row>
    <row r="463" spans="2:11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</row>
    <row r="464" spans="2:11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</row>
    <row r="465" spans="2:11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</row>
    <row r="466" spans="2:11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</row>
    <row r="467" spans="2:11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</row>
    <row r="468" spans="2:11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</row>
    <row r="469" spans="2:11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</row>
    <row r="470" spans="2:11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</row>
    <row r="471" spans="2:11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</row>
    <row r="472" spans="2:11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</row>
    <row r="473" spans="2:11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</row>
    <row r="474" spans="2:11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</row>
    <row r="475" spans="2:11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</row>
    <row r="476" spans="2:11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</row>
    <row r="477" spans="2:11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</row>
    <row r="478" spans="2:11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</row>
    <row r="479" spans="2:11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</row>
    <row r="480" spans="2:11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</row>
    <row r="481" spans="2:11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</row>
    <row r="482" spans="2:11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</row>
    <row r="483" spans="2:11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</row>
    <row r="484" spans="2:11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</row>
    <row r="485" spans="2:11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</row>
    <row r="486" spans="2:11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</row>
    <row r="487" spans="2:11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</row>
    <row r="488" spans="2:11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</row>
    <row r="489" spans="2:11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</row>
    <row r="490" spans="2:11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</row>
    <row r="491" spans="2:11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</row>
    <row r="492" spans="2:11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</row>
    <row r="493" spans="2:11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</row>
    <row r="494" spans="2:11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</row>
    <row r="495" spans="2:11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</row>
    <row r="496" spans="2:11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</row>
    <row r="497" spans="2:11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</row>
    <row r="498" spans="2:11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</row>
    <row r="499" spans="2:11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</row>
    <row r="500" spans="2:11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B292:K1048576 B229:K289 B221:K227 B189:K215 B218:K218 B1:B186 C5:C186 A1:A1048576 D1:K186 L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L57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62" style="2" bestFit="1" customWidth="1"/>
    <col min="4" max="4" width="33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144</v>
      </c>
      <c r="C1" s="67" t="s" vm="1">
        <v>228</v>
      </c>
    </row>
    <row r="2" spans="2:12">
      <c r="B2" s="46" t="s">
        <v>143</v>
      </c>
      <c r="C2" s="67" t="s">
        <v>229</v>
      </c>
    </row>
    <row r="3" spans="2:12">
      <c r="B3" s="46" t="s">
        <v>145</v>
      </c>
      <c r="C3" s="67" t="s">
        <v>230</v>
      </c>
    </row>
    <row r="4" spans="2:12">
      <c r="B4" s="46" t="s">
        <v>146</v>
      </c>
      <c r="C4" s="67">
        <v>12145</v>
      </c>
    </row>
    <row r="6" spans="2:12" ht="26.25" customHeight="1">
      <c r="B6" s="150" t="s">
        <v>173</v>
      </c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2:12" ht="26.25" customHeight="1">
      <c r="B7" s="150" t="s">
        <v>98</v>
      </c>
      <c r="C7" s="151"/>
      <c r="D7" s="151"/>
      <c r="E7" s="151"/>
      <c r="F7" s="151"/>
      <c r="G7" s="151"/>
      <c r="H7" s="151"/>
      <c r="I7" s="151"/>
      <c r="J7" s="151"/>
      <c r="K7" s="151"/>
      <c r="L7" s="152"/>
    </row>
    <row r="8" spans="2:12" s="3" customFormat="1" ht="78.75">
      <c r="B8" s="21" t="s">
        <v>115</v>
      </c>
      <c r="C8" s="29" t="s">
        <v>45</v>
      </c>
      <c r="D8" s="29" t="s">
        <v>65</v>
      </c>
      <c r="E8" s="29" t="s">
        <v>102</v>
      </c>
      <c r="F8" s="29" t="s">
        <v>103</v>
      </c>
      <c r="G8" s="29" t="s">
        <v>204</v>
      </c>
      <c r="H8" s="29" t="s">
        <v>203</v>
      </c>
      <c r="I8" s="29" t="s">
        <v>110</v>
      </c>
      <c r="J8" s="29" t="s">
        <v>58</v>
      </c>
      <c r="K8" s="29" t="s">
        <v>147</v>
      </c>
      <c r="L8" s="30" t="s">
        <v>149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211</v>
      </c>
      <c r="H9" s="15"/>
      <c r="I9" s="15" t="s">
        <v>207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6" t="s">
        <v>48</v>
      </c>
      <c r="C11" s="107"/>
      <c r="D11" s="107"/>
      <c r="E11" s="107"/>
      <c r="F11" s="107"/>
      <c r="G11" s="108"/>
      <c r="H11" s="109"/>
      <c r="I11" s="108">
        <v>4.4723748169999995</v>
      </c>
      <c r="J11" s="107"/>
      <c r="K11" s="110">
        <f>IFERROR(I11/$I$11,0)</f>
        <v>1</v>
      </c>
      <c r="L11" s="110">
        <f>I11/'סכום נכסי הקרן'!$C$42</f>
        <v>7.3992701577038584E-7</v>
      </c>
    </row>
    <row r="12" spans="2:12" s="88" customFormat="1" ht="21" customHeight="1">
      <c r="B12" s="111" t="s">
        <v>2032</v>
      </c>
      <c r="C12" s="107"/>
      <c r="D12" s="107"/>
      <c r="E12" s="107"/>
      <c r="F12" s="107"/>
      <c r="G12" s="108"/>
      <c r="H12" s="109"/>
      <c r="I12" s="108">
        <v>2.4842322450000003</v>
      </c>
      <c r="J12" s="107"/>
      <c r="K12" s="110">
        <f t="shared" ref="K12:K18" si="0">IFERROR(I12/$I$11,0)</f>
        <v>0.55546154932210834</v>
      </c>
      <c r="L12" s="110">
        <f>I12/'סכום נכסי הקרן'!$C$42</f>
        <v>4.1100100656510259E-7</v>
      </c>
    </row>
    <row r="13" spans="2:12">
      <c r="B13" s="72" t="s">
        <v>2033</v>
      </c>
      <c r="C13" s="73">
        <v>8944</v>
      </c>
      <c r="D13" s="86" t="s">
        <v>475</v>
      </c>
      <c r="E13" s="86" t="s">
        <v>131</v>
      </c>
      <c r="F13" s="95">
        <v>44607</v>
      </c>
      <c r="G13" s="83">
        <v>15343.977000000003</v>
      </c>
      <c r="H13" s="85">
        <v>16.1723</v>
      </c>
      <c r="I13" s="83">
        <v>2.4814739920000002</v>
      </c>
      <c r="J13" s="84">
        <v>9.2115413654328355E-5</v>
      </c>
      <c r="K13" s="84">
        <f t="shared" si="0"/>
        <v>0.55484481814172604</v>
      </c>
      <c r="L13" s="84">
        <f>I13/'סכום נכסי הקרן'!$C$42</f>
        <v>4.1054467050326984E-7</v>
      </c>
    </row>
    <row r="14" spans="2:12">
      <c r="B14" s="72" t="s">
        <v>2034</v>
      </c>
      <c r="C14" s="73" t="s">
        <v>2035</v>
      </c>
      <c r="D14" s="86" t="s">
        <v>1106</v>
      </c>
      <c r="E14" s="86" t="s">
        <v>131</v>
      </c>
      <c r="F14" s="95">
        <v>44628</v>
      </c>
      <c r="G14" s="83">
        <v>27223.185000000001</v>
      </c>
      <c r="H14" s="85">
        <v>1E-4</v>
      </c>
      <c r="I14" s="83">
        <v>2.7223E-5</v>
      </c>
      <c r="J14" s="84">
        <v>2.9930209970820582E-4</v>
      </c>
      <c r="K14" s="84">
        <f t="shared" si="0"/>
        <v>6.0869227455002915E-6</v>
      </c>
      <c r="L14" s="84">
        <f>I14/'סכום נכסי הקרן'!$C$42</f>
        <v>4.5038785823029147E-12</v>
      </c>
    </row>
    <row r="15" spans="2:12">
      <c r="B15" s="72" t="s">
        <v>2036</v>
      </c>
      <c r="C15" s="73">
        <v>8731</v>
      </c>
      <c r="D15" s="86" t="s">
        <v>154</v>
      </c>
      <c r="E15" s="86" t="s">
        <v>131</v>
      </c>
      <c r="F15" s="95">
        <v>44537</v>
      </c>
      <c r="G15" s="83">
        <v>3266.7822000000001</v>
      </c>
      <c r="H15" s="85">
        <v>8.3599999999999994E-2</v>
      </c>
      <c r="I15" s="83">
        <v>2.7310300000000002E-3</v>
      </c>
      <c r="J15" s="84">
        <v>4.992525536629119E-4</v>
      </c>
      <c r="K15" s="84">
        <f t="shared" si="0"/>
        <v>6.1064425763669185E-4</v>
      </c>
      <c r="L15" s="84">
        <f>I15/'סכום נכסי הקרן'!$C$42</f>
        <v>4.5183218325044005E-10</v>
      </c>
    </row>
    <row r="16" spans="2:12" s="88" customFormat="1">
      <c r="B16" s="111" t="s">
        <v>198</v>
      </c>
      <c r="C16" s="107"/>
      <c r="D16" s="107"/>
      <c r="E16" s="107"/>
      <c r="F16" s="107"/>
      <c r="G16" s="108"/>
      <c r="H16" s="109"/>
      <c r="I16" s="108">
        <v>1.9881425720000001</v>
      </c>
      <c r="J16" s="107"/>
      <c r="K16" s="110">
        <f t="shared" si="0"/>
        <v>0.44453845067789188</v>
      </c>
      <c r="L16" s="110">
        <f>I16/'סכום נכסי הקרן'!$C$42</f>
        <v>3.2892600920528341E-7</v>
      </c>
    </row>
    <row r="17" spans="2:12">
      <c r="B17" s="72" t="s">
        <v>2037</v>
      </c>
      <c r="C17" s="73" t="s">
        <v>2038</v>
      </c>
      <c r="D17" s="86" t="s">
        <v>851</v>
      </c>
      <c r="E17" s="86" t="s">
        <v>130</v>
      </c>
      <c r="F17" s="95">
        <v>43879</v>
      </c>
      <c r="G17" s="83">
        <v>3599.7564000000002</v>
      </c>
      <c r="H17" s="85">
        <v>1E-4</v>
      </c>
      <c r="I17" s="83">
        <v>1.2572000000000001E-5</v>
      </c>
      <c r="J17" s="84">
        <v>1.5570513680054467E-3</v>
      </c>
      <c r="K17" s="84">
        <f t="shared" si="0"/>
        <v>2.8110345206784583E-6</v>
      </c>
      <c r="L17" s="84">
        <f>I17/'סכום נכסי הקרן'!$C$42</f>
        <v>2.0799603841131487E-12</v>
      </c>
    </row>
    <row r="18" spans="2:12">
      <c r="B18" s="72" t="s">
        <v>2039</v>
      </c>
      <c r="C18" s="73">
        <v>9122</v>
      </c>
      <c r="D18" s="86" t="s">
        <v>1198</v>
      </c>
      <c r="E18" s="86" t="s">
        <v>130</v>
      </c>
      <c r="F18" s="95">
        <v>44742</v>
      </c>
      <c r="G18" s="83">
        <v>3393.19</v>
      </c>
      <c r="H18" s="85">
        <v>16.649999999999999</v>
      </c>
      <c r="I18" s="83">
        <v>1.9881300000000002</v>
      </c>
      <c r="J18" s="84">
        <v>4.0791614511903672E-4</v>
      </c>
      <c r="K18" s="84">
        <f t="shared" si="0"/>
        <v>0.44453563964337123</v>
      </c>
      <c r="L18" s="84">
        <f>I18/'סכום נכסי הקרן'!$C$42</f>
        <v>3.2892392924489932E-7</v>
      </c>
    </row>
    <row r="19" spans="2:12">
      <c r="B19" s="89"/>
      <c r="C19" s="73"/>
      <c r="D19" s="73"/>
      <c r="E19" s="73"/>
      <c r="F19" s="73"/>
      <c r="G19" s="83"/>
      <c r="H19" s="85"/>
      <c r="I19" s="73"/>
      <c r="J19" s="73"/>
      <c r="K19" s="84"/>
      <c r="L19" s="73"/>
    </row>
    <row r="20" spans="2:12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2:12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2:12">
      <c r="B22" s="121"/>
      <c r="C22" s="89"/>
      <c r="D22" s="89"/>
      <c r="E22" s="89"/>
      <c r="F22" s="89"/>
      <c r="G22" s="89"/>
      <c r="H22" s="89"/>
      <c r="I22" s="89"/>
      <c r="J22" s="89"/>
      <c r="K22" s="89"/>
      <c r="L22" s="89"/>
    </row>
    <row r="23" spans="2:12">
      <c r="B23" s="121"/>
      <c r="C23" s="89"/>
      <c r="D23" s="89"/>
      <c r="E23" s="89"/>
      <c r="F23" s="89"/>
      <c r="G23" s="89"/>
      <c r="H23" s="89"/>
      <c r="I23" s="89"/>
      <c r="J23" s="89"/>
      <c r="K23" s="89"/>
      <c r="L23" s="89"/>
    </row>
    <row r="24" spans="2:12">
      <c r="B24" s="121"/>
      <c r="C24" s="89"/>
      <c r="D24" s="89"/>
      <c r="E24" s="89"/>
      <c r="F24" s="89"/>
      <c r="G24" s="89"/>
      <c r="H24" s="89"/>
      <c r="I24" s="89"/>
      <c r="J24" s="89"/>
      <c r="K24" s="89"/>
      <c r="L24" s="89"/>
    </row>
    <row r="25" spans="2:12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</row>
    <row r="26" spans="2:12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2:1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2:12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2:12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2:12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2:12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2:12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2:12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2:12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2:12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</row>
    <row r="39" spans="2:12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2:1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</row>
    <row r="41" spans="2:1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</row>
    <row r="42" spans="2:1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3" spans="2:1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2:1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</row>
    <row r="45" spans="2:1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2:1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</row>
    <row r="47" spans="2:1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</row>
    <row r="48" spans="2:12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</row>
    <row r="49" spans="2:12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</row>
    <row r="50" spans="2:12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2:12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</row>
    <row r="52" spans="2:12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</row>
    <row r="53" spans="2:12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</row>
    <row r="54" spans="2:12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</row>
    <row r="55" spans="2:12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</row>
    <row r="56" spans="2:12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12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12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</row>
    <row r="59" spans="2:12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</row>
    <row r="60" spans="2:12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</row>
    <row r="61" spans="2:12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</row>
    <row r="62" spans="2:12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</row>
    <row r="63" spans="2:12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</row>
    <row r="64" spans="2:12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</row>
    <row r="65" spans="2:12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</row>
    <row r="66" spans="2:12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</row>
    <row r="67" spans="2:12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</row>
    <row r="68" spans="2:12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</row>
    <row r="69" spans="2:12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</row>
    <row r="70" spans="2:12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</row>
    <row r="71" spans="2:12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</row>
    <row r="72" spans="2:12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</row>
    <row r="73" spans="2:12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</row>
    <row r="74" spans="2:12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</row>
    <row r="75" spans="2:12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</row>
    <row r="76" spans="2:12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</row>
    <row r="77" spans="2:12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</row>
    <row r="78" spans="2:12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</row>
    <row r="79" spans="2:12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</row>
    <row r="80" spans="2:12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</row>
    <row r="81" spans="2:12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</row>
    <row r="82" spans="2:12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</row>
    <row r="83" spans="2:12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</row>
    <row r="84" spans="2:12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</row>
    <row r="85" spans="2:12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</row>
    <row r="86" spans="2:12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</row>
    <row r="87" spans="2:12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</row>
    <row r="88" spans="2:12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</row>
    <row r="89" spans="2:12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</row>
    <row r="90" spans="2:12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</row>
    <row r="91" spans="2:12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</row>
    <row r="92" spans="2:12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</row>
    <row r="93" spans="2:12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</row>
    <row r="94" spans="2:12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</row>
    <row r="95" spans="2:12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</row>
    <row r="96" spans="2:12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</row>
    <row r="97" spans="2:12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</row>
    <row r="98" spans="2:12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</row>
    <row r="99" spans="2:12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</row>
    <row r="100" spans="2:12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</row>
    <row r="101" spans="2:12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</row>
    <row r="102" spans="2:12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</row>
    <row r="103" spans="2:12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</row>
    <row r="104" spans="2:12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2:12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2:12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2:12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2:12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2:12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2:12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2:12"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</row>
    <row r="112" spans="2:12"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</row>
    <row r="113" spans="2:12"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</row>
    <row r="114" spans="2:12"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</row>
    <row r="115" spans="2:12"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</row>
    <row r="116" spans="2:12"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</row>
    <row r="117" spans="2:12"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</row>
    <row r="118" spans="2:12"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</row>
    <row r="119" spans="2:12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</row>
    <row r="120" spans="2:12">
      <c r="B120" s="119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</row>
    <row r="121" spans="2:12">
      <c r="B121" s="119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</row>
    <row r="122" spans="2:12">
      <c r="B122" s="119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</row>
    <row r="123" spans="2:12">
      <c r="B123" s="119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</row>
    <row r="124" spans="2:12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</row>
    <row r="125" spans="2:12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</row>
    <row r="126" spans="2:12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</row>
    <row r="127" spans="2:12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</row>
    <row r="128" spans="2:12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</row>
    <row r="129" spans="2:12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</row>
    <row r="130" spans="2:12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</row>
    <row r="131" spans="2:12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</row>
    <row r="132" spans="2:12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</row>
    <row r="133" spans="2:12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</row>
    <row r="134" spans="2:12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</row>
    <row r="135" spans="2:12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</row>
    <row r="136" spans="2:12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</row>
    <row r="137" spans="2:12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</row>
    <row r="138" spans="2:12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</row>
    <row r="139" spans="2:12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</row>
    <row r="140" spans="2:12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</row>
    <row r="141" spans="2:12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</row>
    <row r="142" spans="2:12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</row>
    <row r="143" spans="2:12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</row>
    <row r="144" spans="2:12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</row>
    <row r="145" spans="2:12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</row>
    <row r="146" spans="2:12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</row>
    <row r="147" spans="2:12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</row>
    <row r="148" spans="2:12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</row>
    <row r="149" spans="2:12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</row>
    <row r="150" spans="2:12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</row>
    <row r="151" spans="2:12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</row>
    <row r="152" spans="2:12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</row>
    <row r="153" spans="2:12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</row>
    <row r="154" spans="2:12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</row>
    <row r="155" spans="2:12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</row>
    <row r="156" spans="2:12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</row>
    <row r="157" spans="2:12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</row>
    <row r="158" spans="2:12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</row>
    <row r="159" spans="2:12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</row>
    <row r="160" spans="2:12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</row>
    <row r="161" spans="2:12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</row>
    <row r="162" spans="2:12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</row>
    <row r="163" spans="2:12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</row>
    <row r="164" spans="2:12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</row>
    <row r="165" spans="2:12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</row>
    <row r="166" spans="2:12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</row>
    <row r="167" spans="2:12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</row>
    <row r="168" spans="2:12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</row>
    <row r="169" spans="2:12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</row>
    <row r="170" spans="2:12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</row>
    <row r="171" spans="2:12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</row>
    <row r="172" spans="2:12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</row>
    <row r="173" spans="2:12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</row>
    <row r="174" spans="2:12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</row>
    <row r="175" spans="2:12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</row>
    <row r="176" spans="2:12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</row>
    <row r="177" spans="2:12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</row>
    <row r="178" spans="2:12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</row>
    <row r="179" spans="2:12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</row>
    <row r="180" spans="2:12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</row>
    <row r="181" spans="2:12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</row>
    <row r="182" spans="2:12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</row>
    <row r="183" spans="2:12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</row>
    <row r="184" spans="2:12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</row>
    <row r="185" spans="2:12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</row>
    <row r="186" spans="2:12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</row>
    <row r="187" spans="2:12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</row>
    <row r="188" spans="2:12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</row>
    <row r="189" spans="2:12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</row>
    <row r="190" spans="2:12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</row>
    <row r="191" spans="2:12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</row>
    <row r="192" spans="2:12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</row>
    <row r="193" spans="2:12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</row>
    <row r="194" spans="2:12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</row>
    <row r="195" spans="2:12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</row>
    <row r="196" spans="2:12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</row>
    <row r="197" spans="2:12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</row>
    <row r="198" spans="2:12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</row>
    <row r="199" spans="2:12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</row>
    <row r="200" spans="2:12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</row>
    <row r="201" spans="2:12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</row>
    <row r="202" spans="2:12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</row>
    <row r="203" spans="2:12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</row>
    <row r="204" spans="2:12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</row>
    <row r="205" spans="2:12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</row>
    <row r="206" spans="2:12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</row>
    <row r="207" spans="2:12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</row>
    <row r="208" spans="2:12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</row>
    <row r="209" spans="2:12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</row>
    <row r="210" spans="2:12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</row>
    <row r="211" spans="2:12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</row>
    <row r="212" spans="2:12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</row>
    <row r="213" spans="2:12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</row>
    <row r="214" spans="2:12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</row>
    <row r="215" spans="2:12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</row>
    <row r="216" spans="2:12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</row>
    <row r="217" spans="2:12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</row>
    <row r="218" spans="2:12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</row>
    <row r="219" spans="2:12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</row>
    <row r="220" spans="2:12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</row>
    <row r="221" spans="2:12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</row>
    <row r="222" spans="2:12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</row>
    <row r="223" spans="2:12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</row>
    <row r="224" spans="2:12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</row>
    <row r="225" spans="2:12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</row>
    <row r="226" spans="2:12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</row>
    <row r="227" spans="2:12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</row>
    <row r="228" spans="2:12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</row>
    <row r="229" spans="2:12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</row>
    <row r="230" spans="2:12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</row>
    <row r="231" spans="2:12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</row>
    <row r="232" spans="2:12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</row>
    <row r="233" spans="2:12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</row>
    <row r="234" spans="2:12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</row>
    <row r="235" spans="2:12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</row>
    <row r="236" spans="2:12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</row>
    <row r="237" spans="2:12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</row>
    <row r="238" spans="2:12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</row>
    <row r="239" spans="2:12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</row>
    <row r="240" spans="2:12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</row>
    <row r="241" spans="2:12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</row>
    <row r="242" spans="2:12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</row>
    <row r="243" spans="2:12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</row>
    <row r="244" spans="2:12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</row>
    <row r="245" spans="2:12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</row>
    <row r="246" spans="2:12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</row>
    <row r="247" spans="2:12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</row>
    <row r="248" spans="2:12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</row>
    <row r="249" spans="2:12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</row>
    <row r="250" spans="2:12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</row>
    <row r="251" spans="2:12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</row>
    <row r="252" spans="2:12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</row>
    <row r="253" spans="2:12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</row>
    <row r="254" spans="2:12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</row>
    <row r="255" spans="2:12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</row>
    <row r="256" spans="2:12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</row>
    <row r="257" spans="2:12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</row>
    <row r="258" spans="2:12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</row>
    <row r="259" spans="2:12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</row>
    <row r="260" spans="2:12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</row>
    <row r="261" spans="2:12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</row>
    <row r="262" spans="2:12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</row>
    <row r="263" spans="2:12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</row>
    <row r="264" spans="2:12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</row>
    <row r="265" spans="2:12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</row>
    <row r="266" spans="2:12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</row>
    <row r="267" spans="2:12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</row>
    <row r="268" spans="2:12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</row>
    <row r="269" spans="2:12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</row>
    <row r="270" spans="2:12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</row>
    <row r="271" spans="2:12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</row>
    <row r="272" spans="2:12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</row>
    <row r="273" spans="2:12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</row>
    <row r="274" spans="2:12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</row>
    <row r="275" spans="2:12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</row>
    <row r="276" spans="2:12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</row>
    <row r="277" spans="2:12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</row>
    <row r="278" spans="2:12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</row>
    <row r="279" spans="2:12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</row>
    <row r="280" spans="2:12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</row>
    <row r="281" spans="2:12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</row>
    <row r="282" spans="2:12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</row>
    <row r="283" spans="2:12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</row>
    <row r="284" spans="2:12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</row>
    <row r="285" spans="2:12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</row>
    <row r="286" spans="2:12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</row>
    <row r="287" spans="2:12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</row>
    <row r="288" spans="2:12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</row>
    <row r="289" spans="2:12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</row>
    <row r="290" spans="2:12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</row>
    <row r="291" spans="2:12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</row>
    <row r="292" spans="2:12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</row>
    <row r="293" spans="2:12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</row>
    <row r="294" spans="2:12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</row>
    <row r="295" spans="2:12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</row>
    <row r="296" spans="2:12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</row>
    <row r="297" spans="2:12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</row>
    <row r="298" spans="2:12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</row>
    <row r="299" spans="2:12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</row>
    <row r="300" spans="2:12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</row>
    <row r="301" spans="2:12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</row>
    <row r="302" spans="2:12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</row>
    <row r="303" spans="2:12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</row>
    <row r="304" spans="2:12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</row>
    <row r="305" spans="2:12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</row>
    <row r="306" spans="2:12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</row>
    <row r="307" spans="2:12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</row>
    <row r="308" spans="2:12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</row>
    <row r="309" spans="2:12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</row>
    <row r="310" spans="2:12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</row>
    <row r="311" spans="2:12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</row>
    <row r="312" spans="2:12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</row>
    <row r="313" spans="2:12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</row>
    <row r="314" spans="2:12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</row>
    <row r="315" spans="2:12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</row>
    <row r="316" spans="2:12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</row>
    <row r="317" spans="2:12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</row>
    <row r="318" spans="2:12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</row>
    <row r="319" spans="2:12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</row>
    <row r="320" spans="2:12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</row>
    <row r="321" spans="2:12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</row>
    <row r="322" spans="2:12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</row>
    <row r="323" spans="2:12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</row>
    <row r="324" spans="2:12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</row>
    <row r="325" spans="2:12">
      <c r="B325" s="119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</row>
    <row r="326" spans="2:12">
      <c r="B326" s="119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</row>
    <row r="327" spans="2:12">
      <c r="B327" s="119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</row>
    <row r="328" spans="2:12">
      <c r="B328" s="119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</row>
    <row r="329" spans="2:12">
      <c r="B329" s="119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</row>
    <row r="330" spans="2:12">
      <c r="B330" s="119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</row>
    <row r="331" spans="2:12">
      <c r="B331" s="119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</row>
    <row r="332" spans="2:12">
      <c r="B332" s="119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</row>
    <row r="333" spans="2:12">
      <c r="B333" s="119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</row>
    <row r="334" spans="2:12">
      <c r="B334" s="119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</row>
    <row r="335" spans="2:12">
      <c r="B335" s="119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</row>
    <row r="336" spans="2:12">
      <c r="B336" s="119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</row>
    <row r="337" spans="2:12">
      <c r="B337" s="119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</row>
    <row r="338" spans="2:12">
      <c r="B338" s="119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</row>
    <row r="339" spans="2:12">
      <c r="B339" s="119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</row>
    <row r="340" spans="2:12">
      <c r="B340" s="119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</row>
    <row r="341" spans="2:12">
      <c r="B341" s="119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</row>
    <row r="342" spans="2:12">
      <c r="B342" s="119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</row>
    <row r="343" spans="2:12">
      <c r="B343" s="119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</row>
    <row r="344" spans="2:12"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</row>
    <row r="345" spans="2:12">
      <c r="B345" s="119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</row>
    <row r="346" spans="2:12">
      <c r="B346" s="119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</row>
    <row r="347" spans="2:12">
      <c r="B347" s="119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</row>
    <row r="348" spans="2:12">
      <c r="B348" s="119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</row>
    <row r="349" spans="2:12">
      <c r="B349" s="119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</row>
    <row r="350" spans="2:12">
      <c r="B350" s="119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</row>
    <row r="351" spans="2:12">
      <c r="B351" s="119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</row>
    <row r="352" spans="2:12">
      <c r="B352" s="119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</row>
    <row r="353" spans="2:12">
      <c r="B353" s="119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</row>
    <row r="354" spans="2:12">
      <c r="B354" s="119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</row>
    <row r="355" spans="2:12">
      <c r="B355" s="119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</row>
    <row r="356" spans="2:12">
      <c r="B356" s="119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</row>
    <row r="357" spans="2:12">
      <c r="B357" s="119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</row>
    <row r="358" spans="2:12">
      <c r="B358" s="119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</row>
    <row r="359" spans="2:12">
      <c r="B359" s="119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</row>
    <row r="360" spans="2:12">
      <c r="B360" s="119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</row>
    <row r="361" spans="2:12">
      <c r="B361" s="119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</row>
    <row r="362" spans="2:12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</row>
    <row r="363" spans="2:12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</row>
    <row r="364" spans="2:12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</row>
    <row r="365" spans="2:12">
      <c r="B365" s="119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</row>
    <row r="366" spans="2:12">
      <c r="B366" s="119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</row>
    <row r="367" spans="2:12">
      <c r="B367" s="119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</row>
    <row r="368" spans="2:12">
      <c r="B368" s="119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</row>
    <row r="369" spans="2:12">
      <c r="B369" s="119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</row>
    <row r="370" spans="2:12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</row>
    <row r="371" spans="2:12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</row>
    <row r="372" spans="2:12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</row>
    <row r="373" spans="2:12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</row>
    <row r="374" spans="2:12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</row>
    <row r="375" spans="2:12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</row>
    <row r="376" spans="2:12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</row>
    <row r="377" spans="2:12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</row>
    <row r="378" spans="2:12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</row>
    <row r="379" spans="2:12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</row>
    <row r="380" spans="2:12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</row>
    <row r="381" spans="2:12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</row>
    <row r="382" spans="2:12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</row>
    <row r="383" spans="2:12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</row>
    <row r="384" spans="2:12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</row>
    <row r="385" spans="2:12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</row>
    <row r="386" spans="2:12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</row>
    <row r="387" spans="2:12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</row>
    <row r="388" spans="2:12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</row>
    <row r="389" spans="2:12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</row>
    <row r="390" spans="2:12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</row>
    <row r="391" spans="2:12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</row>
    <row r="392" spans="2:12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</row>
    <row r="393" spans="2:12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</row>
    <row r="394" spans="2:12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</row>
    <row r="395" spans="2:12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</row>
    <row r="396" spans="2:12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</row>
    <row r="397" spans="2:12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</row>
    <row r="398" spans="2:12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</row>
    <row r="399" spans="2:12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</row>
    <row r="400" spans="2:12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</row>
    <row r="401" spans="2:12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</row>
    <row r="402" spans="2:12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</row>
    <row r="403" spans="2:12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</row>
    <row r="404" spans="2:12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</row>
    <row r="405" spans="2:12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</row>
    <row r="406" spans="2:12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</row>
    <row r="407" spans="2:12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</row>
    <row r="408" spans="2:12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</row>
    <row r="409" spans="2:12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</row>
    <row r="410" spans="2:12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</row>
    <row r="411" spans="2:12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</row>
    <row r="412" spans="2:12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</row>
    <row r="413" spans="2:12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</row>
    <row r="414" spans="2:12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</row>
    <row r="415" spans="2:12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</row>
    <row r="416" spans="2:12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</row>
    <row r="417" spans="2:12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</row>
    <row r="418" spans="2:12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</row>
    <row r="419" spans="2:12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</row>
    <row r="420" spans="2:12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</row>
    <row r="421" spans="2:12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</row>
    <row r="422" spans="2:12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</row>
    <row r="423" spans="2:12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</row>
    <row r="424" spans="2:12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</row>
    <row r="425" spans="2:12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</row>
    <row r="426" spans="2:12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</row>
    <row r="427" spans="2:12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</row>
    <row r="428" spans="2:12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</row>
    <row r="429" spans="2:12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</row>
    <row r="430" spans="2:12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</row>
    <row r="431" spans="2:12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</row>
    <row r="432" spans="2:12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</row>
    <row r="433" spans="2:12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</row>
    <row r="434" spans="2:12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</row>
    <row r="435" spans="2:12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</row>
    <row r="436" spans="2:12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</row>
    <row r="437" spans="2:12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</row>
    <row r="438" spans="2:12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</row>
    <row r="439" spans="2:12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</row>
    <row r="440" spans="2:12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</row>
    <row r="441" spans="2:12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</row>
    <row r="442" spans="2:12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</row>
    <row r="443" spans="2:12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</row>
    <row r="444" spans="2:12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</row>
    <row r="445" spans="2:12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</row>
    <row r="446" spans="2:12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</row>
    <row r="447" spans="2:12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</row>
    <row r="448" spans="2:12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</row>
    <row r="449" spans="2:12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</row>
    <row r="450" spans="2:12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</row>
    <row r="451" spans="2:12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</row>
    <row r="452" spans="2:12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</row>
    <row r="453" spans="2:12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</row>
    <row r="454" spans="2:12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</row>
    <row r="455" spans="2:12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</row>
    <row r="456" spans="2:12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</row>
    <row r="457" spans="2:12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</row>
    <row r="458" spans="2:12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</row>
    <row r="459" spans="2:12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</row>
    <row r="460" spans="2:12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</row>
    <row r="461" spans="2:12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</row>
    <row r="462" spans="2:12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</row>
    <row r="463" spans="2:12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</row>
    <row r="464" spans="2:12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</row>
    <row r="465" spans="2:12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</row>
    <row r="466" spans="2:12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</row>
    <row r="467" spans="2:12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</row>
    <row r="468" spans="2:12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</row>
    <row r="469" spans="2:12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</row>
    <row r="470" spans="2:12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</row>
    <row r="471" spans="2:12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</row>
    <row r="472" spans="2:12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</row>
    <row r="473" spans="2:12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</row>
    <row r="474" spans="2:12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</row>
    <row r="475" spans="2:12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</row>
    <row r="476" spans="2:12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</row>
    <row r="477" spans="2:12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</row>
    <row r="478" spans="2:12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</row>
    <row r="479" spans="2:12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</row>
    <row r="480" spans="2:12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</row>
    <row r="481" spans="2:12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</row>
    <row r="482" spans="2:12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</row>
    <row r="483" spans="2:12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</row>
    <row r="484" spans="2:12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</row>
    <row r="485" spans="2:12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</row>
    <row r="486" spans="2:12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</row>
    <row r="487" spans="2:12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</row>
    <row r="488" spans="2:12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</row>
    <row r="489" spans="2:12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</row>
    <row r="490" spans="2:12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</row>
    <row r="491" spans="2:12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</row>
    <row r="492" spans="2:12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</row>
    <row r="493" spans="2:12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</row>
    <row r="494" spans="2:12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</row>
    <row r="495" spans="2:12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</row>
    <row r="496" spans="2:12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</row>
    <row r="497" spans="2:12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</row>
    <row r="498" spans="2:12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</row>
    <row r="499" spans="2:12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</row>
    <row r="500" spans="2:12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</row>
    <row r="501" spans="2:12">
      <c r="B501" s="119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</row>
    <row r="502" spans="2:12">
      <c r="B502" s="119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</row>
    <row r="503" spans="2:12">
      <c r="B503" s="119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</row>
    <row r="504" spans="2:12">
      <c r="B504" s="119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</row>
    <row r="505" spans="2:12">
      <c r="B505" s="119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</row>
    <row r="506" spans="2:12">
      <c r="B506" s="119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</row>
    <row r="507" spans="2:12">
      <c r="B507" s="119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</row>
    <row r="508" spans="2:12">
      <c r="B508" s="119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</row>
    <row r="509" spans="2:12">
      <c r="B509" s="119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</row>
    <row r="510" spans="2:12">
      <c r="B510" s="119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</row>
    <row r="511" spans="2:12">
      <c r="B511" s="119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</row>
    <row r="512" spans="2:12">
      <c r="B512" s="119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</row>
    <row r="513" spans="2:12">
      <c r="B513" s="119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</row>
    <row r="514" spans="2:12">
      <c r="B514" s="119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</row>
    <row r="515" spans="2:12">
      <c r="B515" s="119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</row>
    <row r="516" spans="2:12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</row>
    <row r="517" spans="2:12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</row>
    <row r="518" spans="2:12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</row>
    <row r="519" spans="2:12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</row>
    <row r="520" spans="2:12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</row>
    <row r="521" spans="2:12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</row>
    <row r="522" spans="2:12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</row>
    <row r="523" spans="2:12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</row>
    <row r="524" spans="2:12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</row>
    <row r="525" spans="2:12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</row>
    <row r="526" spans="2:12">
      <c r="B526" s="119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</row>
    <row r="527" spans="2:12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</row>
    <row r="528" spans="2:12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</row>
    <row r="529" spans="2:12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</row>
    <row r="530" spans="2:12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</row>
    <row r="531" spans="2:12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</row>
    <row r="532" spans="2:12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</row>
    <row r="533" spans="2:12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</row>
    <row r="534" spans="2:12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</row>
    <row r="535" spans="2:12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</row>
    <row r="536" spans="2:12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</row>
    <row r="537" spans="2:12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</row>
    <row r="538" spans="2:12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</row>
    <row r="539" spans="2:12">
      <c r="B539" s="119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</row>
    <row r="540" spans="2:12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</row>
    <row r="541" spans="2:12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</row>
    <row r="542" spans="2:12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</row>
    <row r="543" spans="2:12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</row>
    <row r="544" spans="2:12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</row>
    <row r="545" spans="2:12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</row>
    <row r="546" spans="2:12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</row>
    <row r="547" spans="2:12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</row>
    <row r="548" spans="2:12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</row>
    <row r="549" spans="2:12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</row>
    <row r="550" spans="2:12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</row>
    <row r="551" spans="2:12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</row>
    <row r="552" spans="2:12">
      <c r="B552" s="119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</row>
    <row r="553" spans="2:12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</row>
    <row r="554" spans="2:12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</row>
    <row r="555" spans="2:12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</row>
    <row r="556" spans="2:12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</row>
    <row r="557" spans="2:12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</row>
    <row r="558" spans="2:12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</row>
    <row r="559" spans="2:12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</row>
    <row r="560" spans="2:12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</row>
    <row r="561" spans="2:12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</row>
    <row r="562" spans="2:12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</row>
    <row r="563" spans="2:12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</row>
    <row r="564" spans="2:12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</row>
    <row r="565" spans="2:12">
      <c r="B565" s="119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</row>
    <row r="566" spans="2:12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</row>
    <row r="567" spans="2:12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</row>
    <row r="568" spans="2:12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</row>
    <row r="569" spans="2:12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</row>
    <row r="570" spans="2:12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144</v>
      </c>
      <c r="C1" s="67" t="s" vm="1">
        <v>228</v>
      </c>
    </row>
    <row r="2" spans="2:12">
      <c r="B2" s="46" t="s">
        <v>143</v>
      </c>
      <c r="C2" s="67" t="s">
        <v>229</v>
      </c>
    </row>
    <row r="3" spans="2:12">
      <c r="B3" s="46" t="s">
        <v>145</v>
      </c>
      <c r="C3" s="67" t="s">
        <v>230</v>
      </c>
    </row>
    <row r="4" spans="2:12">
      <c r="B4" s="46" t="s">
        <v>146</v>
      </c>
      <c r="C4" s="67">
        <v>12145</v>
      </c>
    </row>
    <row r="6" spans="2:12" ht="26.25" customHeight="1">
      <c r="B6" s="150" t="s">
        <v>173</v>
      </c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2:12" ht="26.25" customHeight="1">
      <c r="B7" s="150" t="s">
        <v>99</v>
      </c>
      <c r="C7" s="151"/>
      <c r="D7" s="151"/>
      <c r="E7" s="151"/>
      <c r="F7" s="151"/>
      <c r="G7" s="151"/>
      <c r="H7" s="151"/>
      <c r="I7" s="151"/>
      <c r="J7" s="151"/>
      <c r="K7" s="151"/>
      <c r="L7" s="152"/>
    </row>
    <row r="8" spans="2:12" s="3" customFormat="1" ht="78.75">
      <c r="B8" s="21" t="s">
        <v>115</v>
      </c>
      <c r="C8" s="29" t="s">
        <v>45</v>
      </c>
      <c r="D8" s="29" t="s">
        <v>65</v>
      </c>
      <c r="E8" s="29" t="s">
        <v>102</v>
      </c>
      <c r="F8" s="29" t="s">
        <v>103</v>
      </c>
      <c r="G8" s="29" t="s">
        <v>204</v>
      </c>
      <c r="H8" s="29" t="s">
        <v>203</v>
      </c>
      <c r="I8" s="29" t="s">
        <v>110</v>
      </c>
      <c r="J8" s="29" t="s">
        <v>58</v>
      </c>
      <c r="K8" s="29" t="s">
        <v>147</v>
      </c>
      <c r="L8" s="30" t="s">
        <v>149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211</v>
      </c>
      <c r="H9" s="15"/>
      <c r="I9" s="15" t="s">
        <v>207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23" t="s">
        <v>50</v>
      </c>
      <c r="C11" s="89"/>
      <c r="D11" s="89"/>
      <c r="E11" s="89"/>
      <c r="F11" s="89"/>
      <c r="G11" s="89"/>
      <c r="H11" s="89"/>
      <c r="I11" s="124">
        <v>0</v>
      </c>
      <c r="J11" s="89"/>
      <c r="K11" s="125">
        <v>0</v>
      </c>
      <c r="L11" s="125">
        <v>0</v>
      </c>
    </row>
    <row r="12" spans="2:12" ht="19.5" customHeight="1">
      <c r="B12" s="126" t="s">
        <v>219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2:12">
      <c r="B13" s="126" t="s">
        <v>111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2:12">
      <c r="B14" s="126" t="s">
        <v>202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2:12">
      <c r="B15" s="126" t="s">
        <v>210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2:12" s="6" customFormat="1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2:12" s="6" customFormat="1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2:12" s="6" customFormat="1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</row>
    <row r="19" spans="2:12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2:12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2:12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2:12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</row>
    <row r="23" spans="2:12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</row>
    <row r="24" spans="2:12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</row>
    <row r="25" spans="2:12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</row>
    <row r="26" spans="2:12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2:1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2:12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2:12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2:12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2:12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2:12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2:12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2:12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2:12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</row>
    <row r="39" spans="2:12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2:1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</row>
    <row r="41" spans="2:1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</row>
    <row r="42" spans="2:1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3" spans="2:1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2:1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</row>
    <row r="45" spans="2:1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2:1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</row>
    <row r="47" spans="2:1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</row>
    <row r="48" spans="2:12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</row>
    <row r="49" spans="2:12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</row>
    <row r="50" spans="2:12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2:12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</row>
    <row r="52" spans="2:12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</row>
    <row r="53" spans="2:12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</row>
    <row r="54" spans="2:12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</row>
    <row r="55" spans="2:12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</row>
    <row r="56" spans="2:12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12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12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</row>
    <row r="59" spans="2:12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</row>
    <row r="60" spans="2:12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</row>
    <row r="61" spans="2:12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</row>
    <row r="62" spans="2:12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</row>
    <row r="63" spans="2:12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</row>
    <row r="64" spans="2:12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</row>
    <row r="65" spans="2:12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</row>
    <row r="66" spans="2:12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</row>
    <row r="67" spans="2:12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</row>
    <row r="68" spans="2:12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</row>
    <row r="69" spans="2:12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</row>
    <row r="70" spans="2:12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</row>
    <row r="71" spans="2:12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</row>
    <row r="72" spans="2:12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</row>
    <row r="73" spans="2:12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</row>
    <row r="74" spans="2:12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</row>
    <row r="75" spans="2:12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</row>
    <row r="76" spans="2:12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</row>
    <row r="77" spans="2:12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</row>
    <row r="78" spans="2:12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</row>
    <row r="79" spans="2:12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</row>
    <row r="80" spans="2:12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</row>
    <row r="81" spans="2:12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</row>
    <row r="82" spans="2:12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</row>
    <row r="83" spans="2:12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</row>
    <row r="84" spans="2:12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</row>
    <row r="85" spans="2:12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</row>
    <row r="86" spans="2:12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</row>
    <row r="87" spans="2:12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</row>
    <row r="88" spans="2:12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</row>
    <row r="89" spans="2:12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</row>
    <row r="90" spans="2:12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</row>
    <row r="91" spans="2:12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</row>
    <row r="92" spans="2:12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</row>
    <row r="93" spans="2:12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</row>
    <row r="94" spans="2:12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</row>
    <row r="95" spans="2:12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</row>
    <row r="96" spans="2:12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</row>
    <row r="97" spans="2:12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</row>
    <row r="98" spans="2:12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</row>
    <row r="99" spans="2:12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</row>
    <row r="100" spans="2:12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</row>
    <row r="101" spans="2:12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</row>
    <row r="102" spans="2:12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</row>
    <row r="103" spans="2:12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</row>
    <row r="104" spans="2:12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2:12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2:12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2:12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2:12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2:12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2:12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2:12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</row>
    <row r="112" spans="2:12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</row>
    <row r="113" spans="2:12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</row>
    <row r="114" spans="2:12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</row>
    <row r="115" spans="2:12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</row>
    <row r="116" spans="2:12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</row>
    <row r="117" spans="2:12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</row>
    <row r="118" spans="2:12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</row>
    <row r="119" spans="2:12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</row>
    <row r="120" spans="2:12">
      <c r="B120" s="119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</row>
    <row r="121" spans="2:12">
      <c r="B121" s="119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</row>
    <row r="122" spans="2:12">
      <c r="B122" s="119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</row>
    <row r="123" spans="2:12">
      <c r="B123" s="119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</row>
    <row r="124" spans="2:12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</row>
    <row r="125" spans="2:12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</row>
    <row r="126" spans="2:12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</row>
    <row r="127" spans="2:12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</row>
    <row r="128" spans="2:12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</row>
    <row r="129" spans="2:12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</row>
    <row r="130" spans="2:12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</row>
    <row r="131" spans="2:12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</row>
    <row r="132" spans="2:12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</row>
    <row r="133" spans="2:12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</row>
    <row r="134" spans="2:12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</row>
    <row r="135" spans="2:12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</row>
    <row r="136" spans="2:12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</row>
    <row r="137" spans="2:12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</row>
    <row r="138" spans="2:12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</row>
    <row r="139" spans="2:12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</row>
    <row r="140" spans="2:12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</row>
    <row r="141" spans="2:12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</row>
    <row r="142" spans="2:12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</row>
    <row r="143" spans="2:12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</row>
    <row r="144" spans="2:12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</row>
    <row r="145" spans="2:12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</row>
    <row r="146" spans="2:12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</row>
    <row r="147" spans="2:12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</row>
    <row r="148" spans="2:12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</row>
    <row r="149" spans="2:12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</row>
    <row r="150" spans="2:12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</row>
    <row r="151" spans="2:12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</row>
    <row r="152" spans="2:12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</row>
    <row r="153" spans="2:12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</row>
    <row r="154" spans="2:12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</row>
    <row r="155" spans="2:12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</row>
    <row r="156" spans="2:12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</row>
    <row r="157" spans="2:12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</row>
    <row r="158" spans="2:12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</row>
    <row r="159" spans="2:12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</row>
    <row r="160" spans="2:12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</row>
    <row r="161" spans="2:12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</row>
    <row r="162" spans="2:12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</row>
    <row r="163" spans="2:12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</row>
    <row r="164" spans="2:12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</row>
    <row r="165" spans="2:12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</row>
    <row r="166" spans="2:12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</row>
    <row r="167" spans="2:12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</row>
    <row r="168" spans="2:12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</row>
    <row r="169" spans="2:12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</row>
    <row r="170" spans="2:12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</row>
    <row r="171" spans="2:12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</row>
    <row r="172" spans="2:12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</row>
    <row r="173" spans="2:12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</row>
    <row r="174" spans="2:12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</row>
    <row r="175" spans="2:12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</row>
    <row r="176" spans="2:12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</row>
    <row r="177" spans="2:12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</row>
    <row r="178" spans="2:12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</row>
    <row r="179" spans="2:12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</row>
    <row r="180" spans="2:12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</row>
    <row r="181" spans="2:12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</row>
    <row r="182" spans="2:12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</row>
    <row r="183" spans="2:12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</row>
    <row r="184" spans="2:12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</row>
    <row r="185" spans="2:12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</row>
    <row r="186" spans="2:12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</row>
    <row r="187" spans="2:12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</row>
    <row r="188" spans="2:12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</row>
    <row r="189" spans="2:12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</row>
    <row r="190" spans="2:12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</row>
    <row r="191" spans="2:12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</row>
    <row r="192" spans="2:12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</row>
    <row r="193" spans="2:12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</row>
    <row r="194" spans="2:12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</row>
    <row r="195" spans="2:12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</row>
    <row r="196" spans="2:12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</row>
    <row r="197" spans="2:12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</row>
    <row r="198" spans="2:12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</row>
    <row r="199" spans="2:12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</row>
    <row r="200" spans="2:12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</row>
    <row r="201" spans="2:12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</row>
    <row r="202" spans="2:12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</row>
    <row r="203" spans="2:12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</row>
    <row r="204" spans="2:12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</row>
    <row r="205" spans="2:12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</row>
    <row r="206" spans="2:12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</row>
    <row r="207" spans="2:12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</row>
    <row r="208" spans="2:12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</row>
    <row r="209" spans="2:12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</row>
    <row r="210" spans="2:12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</row>
    <row r="211" spans="2:12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</row>
    <row r="212" spans="2:12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</row>
    <row r="213" spans="2:12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</row>
    <row r="214" spans="2:12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</row>
    <row r="215" spans="2:12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</row>
    <row r="216" spans="2:12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</row>
    <row r="217" spans="2:12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</row>
    <row r="218" spans="2:12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</row>
    <row r="219" spans="2:12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</row>
    <row r="220" spans="2:12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</row>
    <row r="221" spans="2:12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</row>
    <row r="222" spans="2:12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</row>
    <row r="223" spans="2:12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</row>
    <row r="224" spans="2:12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</row>
    <row r="225" spans="2:12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</row>
    <row r="226" spans="2:12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</row>
    <row r="227" spans="2:12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</row>
    <row r="228" spans="2:12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</row>
    <row r="229" spans="2:12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</row>
    <row r="230" spans="2:12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</row>
    <row r="231" spans="2:12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</row>
    <row r="232" spans="2:12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</row>
    <row r="233" spans="2:12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</row>
    <row r="234" spans="2:12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</row>
    <row r="235" spans="2:12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</row>
    <row r="236" spans="2:12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</row>
    <row r="237" spans="2:12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</row>
    <row r="238" spans="2:12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</row>
    <row r="239" spans="2:12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</row>
    <row r="240" spans="2:12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</row>
    <row r="241" spans="2:12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</row>
    <row r="242" spans="2:12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</row>
    <row r="243" spans="2:12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</row>
    <row r="244" spans="2:12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</row>
    <row r="245" spans="2:12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</row>
    <row r="246" spans="2:12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</row>
    <row r="247" spans="2:12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</row>
    <row r="248" spans="2:12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</row>
    <row r="249" spans="2:12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</row>
    <row r="250" spans="2:12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</row>
    <row r="251" spans="2:12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</row>
    <row r="252" spans="2:12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</row>
    <row r="253" spans="2:12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</row>
    <row r="254" spans="2:12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</row>
    <row r="255" spans="2:12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</row>
    <row r="256" spans="2:12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</row>
    <row r="257" spans="2:12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</row>
    <row r="258" spans="2:12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</row>
    <row r="259" spans="2:12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</row>
    <row r="260" spans="2:12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</row>
    <row r="261" spans="2:12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</row>
    <row r="262" spans="2:12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</row>
    <row r="263" spans="2:12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</row>
    <row r="264" spans="2:12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</row>
    <row r="265" spans="2:12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</row>
    <row r="266" spans="2:12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</row>
    <row r="267" spans="2:12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</row>
    <row r="268" spans="2:12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</row>
    <row r="269" spans="2:12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</row>
    <row r="270" spans="2:12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</row>
    <row r="271" spans="2:12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</row>
    <row r="272" spans="2:12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</row>
    <row r="273" spans="2:12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</row>
    <row r="274" spans="2:12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</row>
    <row r="275" spans="2:12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</row>
    <row r="276" spans="2:12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</row>
    <row r="277" spans="2:12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</row>
    <row r="278" spans="2:12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</row>
    <row r="279" spans="2:12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</row>
    <row r="280" spans="2:12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</row>
    <row r="281" spans="2:12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</row>
    <row r="282" spans="2:12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</row>
    <row r="283" spans="2:12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</row>
    <row r="284" spans="2:12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</row>
    <row r="285" spans="2:12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</row>
    <row r="286" spans="2:12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</row>
    <row r="287" spans="2:12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</row>
    <row r="288" spans="2:12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</row>
    <row r="289" spans="2:12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</row>
    <row r="290" spans="2:12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</row>
    <row r="291" spans="2:12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</row>
    <row r="292" spans="2:12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</row>
    <row r="293" spans="2:12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</row>
    <row r="294" spans="2:12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</row>
    <row r="295" spans="2:12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</row>
    <row r="296" spans="2:12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</row>
    <row r="297" spans="2:12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</row>
    <row r="298" spans="2:12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</row>
    <row r="299" spans="2:12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</row>
    <row r="300" spans="2:12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</row>
    <row r="301" spans="2:12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</row>
    <row r="302" spans="2:12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</row>
    <row r="303" spans="2:12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</row>
    <row r="304" spans="2:12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</row>
    <row r="305" spans="2:12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</row>
    <row r="306" spans="2:12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</row>
    <row r="307" spans="2:12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</row>
    <row r="308" spans="2:12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</row>
    <row r="309" spans="2:12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</row>
    <row r="310" spans="2:12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</row>
    <row r="311" spans="2:12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</row>
    <row r="312" spans="2:12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</row>
    <row r="313" spans="2:12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</row>
    <row r="314" spans="2:12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</row>
    <row r="315" spans="2:12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</row>
    <row r="316" spans="2:12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</row>
    <row r="317" spans="2:12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</row>
    <row r="318" spans="2:12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</row>
    <row r="319" spans="2:12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</row>
    <row r="320" spans="2:12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</row>
    <row r="321" spans="2:12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</row>
    <row r="322" spans="2:12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</row>
    <row r="323" spans="2:12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</row>
    <row r="324" spans="2:12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</row>
    <row r="325" spans="2:12">
      <c r="B325" s="119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</row>
    <row r="326" spans="2:12">
      <c r="B326" s="119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</row>
    <row r="327" spans="2:12">
      <c r="B327" s="119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</row>
    <row r="328" spans="2:12">
      <c r="B328" s="119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</row>
    <row r="329" spans="2:12">
      <c r="B329" s="119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</row>
    <row r="330" spans="2:12">
      <c r="B330" s="119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</row>
    <row r="331" spans="2:12">
      <c r="B331" s="119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</row>
    <row r="332" spans="2:12">
      <c r="B332" s="119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</row>
    <row r="333" spans="2:12">
      <c r="B333" s="119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</row>
    <row r="334" spans="2:12">
      <c r="B334" s="119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</row>
    <row r="335" spans="2:12">
      <c r="B335" s="119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</row>
    <row r="336" spans="2:12">
      <c r="B336" s="119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</row>
    <row r="337" spans="2:12">
      <c r="B337" s="119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</row>
    <row r="338" spans="2:12">
      <c r="B338" s="119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</row>
    <row r="339" spans="2:12">
      <c r="B339" s="119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</row>
    <row r="340" spans="2:12">
      <c r="B340" s="119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</row>
    <row r="341" spans="2:12">
      <c r="B341" s="119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</row>
    <row r="342" spans="2:12">
      <c r="B342" s="119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</row>
    <row r="343" spans="2:12">
      <c r="B343" s="119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</row>
    <row r="344" spans="2:12"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</row>
    <row r="345" spans="2:12">
      <c r="B345" s="119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</row>
    <row r="346" spans="2:12">
      <c r="B346" s="119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</row>
    <row r="347" spans="2:12">
      <c r="B347" s="119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</row>
    <row r="348" spans="2:12">
      <c r="B348" s="119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</row>
    <row r="349" spans="2:12">
      <c r="B349" s="119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</row>
    <row r="350" spans="2:12">
      <c r="B350" s="119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</row>
    <row r="351" spans="2:12">
      <c r="B351" s="119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</row>
    <row r="352" spans="2:12">
      <c r="B352" s="119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</row>
    <row r="353" spans="2:12">
      <c r="B353" s="119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</row>
    <row r="354" spans="2:12">
      <c r="B354" s="119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</row>
    <row r="355" spans="2:12">
      <c r="B355" s="119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</row>
    <row r="356" spans="2:12">
      <c r="B356" s="119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</row>
    <row r="357" spans="2:12">
      <c r="B357" s="119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</row>
    <row r="358" spans="2:12">
      <c r="B358" s="119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</row>
    <row r="359" spans="2:12">
      <c r="B359" s="119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</row>
    <row r="360" spans="2:12">
      <c r="B360" s="119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</row>
    <row r="361" spans="2:12">
      <c r="B361" s="119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</row>
    <row r="362" spans="2:12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</row>
    <row r="363" spans="2:12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</row>
    <row r="364" spans="2:12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</row>
    <row r="365" spans="2:12">
      <c r="B365" s="119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</row>
    <row r="366" spans="2:12">
      <c r="B366" s="119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</row>
    <row r="367" spans="2:12">
      <c r="B367" s="119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</row>
    <row r="368" spans="2:12">
      <c r="B368" s="119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</row>
    <row r="369" spans="2:12">
      <c r="B369" s="119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</row>
    <row r="370" spans="2:12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</row>
    <row r="371" spans="2:12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</row>
    <row r="372" spans="2:12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</row>
    <row r="373" spans="2:12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</row>
    <row r="374" spans="2:12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</row>
    <row r="375" spans="2:12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</row>
    <row r="376" spans="2:12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</row>
    <row r="377" spans="2:12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</row>
    <row r="378" spans="2:12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</row>
    <row r="379" spans="2:12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</row>
    <row r="380" spans="2:12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</row>
    <row r="381" spans="2:12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</row>
    <row r="382" spans="2:12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</row>
    <row r="383" spans="2:12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</row>
    <row r="384" spans="2:12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</row>
    <row r="385" spans="2:12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</row>
    <row r="386" spans="2:12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</row>
    <row r="387" spans="2:12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</row>
    <row r="388" spans="2:12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</row>
    <row r="389" spans="2:12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</row>
    <row r="390" spans="2:12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</row>
    <row r="391" spans="2:12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</row>
    <row r="392" spans="2:12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</row>
    <row r="393" spans="2:12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</row>
    <row r="394" spans="2:12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</row>
    <row r="395" spans="2:12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</row>
    <row r="396" spans="2:12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</row>
    <row r="397" spans="2:12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</row>
    <row r="398" spans="2:12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</row>
    <row r="399" spans="2:12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</row>
    <row r="400" spans="2:12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</row>
    <row r="401" spans="2:12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</row>
    <row r="402" spans="2:12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</row>
    <row r="403" spans="2:12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</row>
    <row r="404" spans="2:12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</row>
    <row r="405" spans="2:12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</row>
    <row r="406" spans="2:12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</row>
    <row r="407" spans="2:12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</row>
    <row r="408" spans="2:12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</row>
    <row r="409" spans="2:12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</row>
    <row r="410" spans="2:12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</row>
    <row r="411" spans="2:12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</row>
    <row r="412" spans="2:12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</row>
    <row r="413" spans="2:12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</row>
    <row r="414" spans="2:12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</row>
    <row r="415" spans="2:12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</row>
    <row r="416" spans="2:12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</row>
    <row r="417" spans="2:12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</row>
    <row r="418" spans="2:12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</row>
    <row r="419" spans="2:12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</row>
    <row r="420" spans="2:12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</row>
    <row r="421" spans="2:12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</row>
    <row r="422" spans="2:12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</row>
    <row r="423" spans="2:12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</row>
    <row r="424" spans="2:12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</row>
    <row r="425" spans="2:12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</row>
    <row r="426" spans="2:12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</row>
    <row r="427" spans="2:12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</row>
    <row r="428" spans="2:12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</row>
    <row r="429" spans="2:12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</row>
    <row r="430" spans="2:12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</row>
    <row r="431" spans="2:12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</row>
    <row r="432" spans="2:12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</row>
    <row r="433" spans="2:12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</row>
    <row r="434" spans="2:12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</row>
    <row r="435" spans="2:12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</row>
    <row r="436" spans="2:12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</row>
    <row r="437" spans="2:12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</row>
    <row r="438" spans="2:12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</row>
    <row r="439" spans="2:12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</row>
    <row r="440" spans="2:12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</row>
    <row r="441" spans="2:12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</row>
    <row r="442" spans="2:12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</row>
    <row r="443" spans="2:12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</row>
    <row r="444" spans="2:12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</row>
    <row r="445" spans="2:12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</row>
    <row r="446" spans="2:12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</row>
    <row r="447" spans="2:12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</row>
    <row r="448" spans="2:12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</row>
    <row r="449" spans="2:12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</row>
    <row r="450" spans="2:12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</row>
    <row r="451" spans="2:12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</row>
    <row r="452" spans="2:12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</row>
    <row r="453" spans="2:12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</row>
    <row r="454" spans="2:12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</row>
    <row r="455" spans="2:12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</row>
    <row r="456" spans="2:12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</row>
    <row r="457" spans="2:12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</row>
    <row r="458" spans="2:12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</row>
    <row r="459" spans="2:12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</row>
    <row r="460" spans="2:12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</row>
    <row r="461" spans="2:12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</row>
    <row r="462" spans="2:12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</row>
    <row r="463" spans="2:12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</row>
    <row r="464" spans="2:12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</row>
    <row r="465" spans="2:12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</row>
    <row r="466" spans="2:12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</row>
    <row r="467" spans="2:12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</row>
    <row r="468" spans="2:12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</row>
    <row r="469" spans="2:12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</row>
    <row r="470" spans="2:12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</row>
    <row r="471" spans="2:12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</row>
    <row r="472" spans="2:12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</row>
    <row r="473" spans="2:12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</row>
    <row r="474" spans="2:12">
      <c r="B474" s="119"/>
      <c r="C474" s="119"/>
      <c r="D474" s="119"/>
      <c r="E474" s="120"/>
      <c r="F474" s="120"/>
      <c r="G474" s="120"/>
      <c r="H474" s="120"/>
      <c r="I474" s="120"/>
      <c r="J474" s="120"/>
      <c r="K474" s="120"/>
      <c r="L474" s="120"/>
    </row>
    <row r="475" spans="2:12">
      <c r="B475" s="119"/>
      <c r="C475" s="119"/>
      <c r="D475" s="119"/>
      <c r="E475" s="120"/>
      <c r="F475" s="120"/>
      <c r="G475" s="120"/>
      <c r="H475" s="120"/>
      <c r="I475" s="120"/>
      <c r="J475" s="120"/>
      <c r="K475" s="120"/>
      <c r="L475" s="120"/>
    </row>
    <row r="476" spans="2:12">
      <c r="B476" s="119"/>
      <c r="C476" s="119"/>
      <c r="D476" s="119"/>
      <c r="E476" s="120"/>
      <c r="F476" s="120"/>
      <c r="G476" s="120"/>
      <c r="H476" s="120"/>
      <c r="I476" s="120"/>
      <c r="J476" s="120"/>
      <c r="K476" s="120"/>
      <c r="L476" s="120"/>
    </row>
    <row r="477" spans="2:12">
      <c r="B477" s="119"/>
      <c r="C477" s="119"/>
      <c r="D477" s="119"/>
      <c r="E477" s="120"/>
      <c r="F477" s="120"/>
      <c r="G477" s="120"/>
      <c r="H477" s="120"/>
      <c r="I477" s="120"/>
      <c r="J477" s="120"/>
      <c r="K477" s="120"/>
      <c r="L477" s="120"/>
    </row>
    <row r="478" spans="2:12">
      <c r="B478" s="119"/>
      <c r="C478" s="119"/>
      <c r="D478" s="119"/>
      <c r="E478" s="120"/>
      <c r="F478" s="120"/>
      <c r="G478" s="120"/>
      <c r="H478" s="120"/>
      <c r="I478" s="120"/>
      <c r="J478" s="120"/>
      <c r="K478" s="120"/>
      <c r="L478" s="120"/>
    </row>
    <row r="479" spans="2:12">
      <c r="B479" s="119"/>
      <c r="C479" s="119"/>
      <c r="D479" s="119"/>
      <c r="E479" s="120"/>
      <c r="F479" s="120"/>
      <c r="G479" s="120"/>
      <c r="H479" s="120"/>
      <c r="I479" s="120"/>
      <c r="J479" s="120"/>
      <c r="K479" s="120"/>
      <c r="L479" s="120"/>
    </row>
    <row r="480" spans="2:12">
      <c r="B480" s="119"/>
      <c r="C480" s="119"/>
      <c r="D480" s="119"/>
      <c r="E480" s="120"/>
      <c r="F480" s="120"/>
      <c r="G480" s="120"/>
      <c r="H480" s="120"/>
      <c r="I480" s="120"/>
      <c r="J480" s="120"/>
      <c r="K480" s="120"/>
      <c r="L480" s="120"/>
    </row>
    <row r="481" spans="2:12">
      <c r="B481" s="119"/>
      <c r="C481" s="119"/>
      <c r="D481" s="119"/>
      <c r="E481" s="120"/>
      <c r="F481" s="120"/>
      <c r="G481" s="120"/>
      <c r="H481" s="120"/>
      <c r="I481" s="120"/>
      <c r="J481" s="120"/>
      <c r="K481" s="120"/>
      <c r="L481" s="120"/>
    </row>
    <row r="482" spans="2:12">
      <c r="B482" s="119"/>
      <c r="C482" s="119"/>
      <c r="D482" s="119"/>
      <c r="E482" s="120"/>
      <c r="F482" s="120"/>
      <c r="G482" s="120"/>
      <c r="H482" s="120"/>
      <c r="I482" s="120"/>
      <c r="J482" s="120"/>
      <c r="K482" s="120"/>
      <c r="L482" s="120"/>
    </row>
    <row r="483" spans="2:12">
      <c r="B483" s="119"/>
      <c r="C483" s="119"/>
      <c r="D483" s="119"/>
      <c r="E483" s="120"/>
      <c r="F483" s="120"/>
      <c r="G483" s="120"/>
      <c r="H483" s="120"/>
      <c r="I483" s="120"/>
      <c r="J483" s="120"/>
      <c r="K483" s="120"/>
      <c r="L483" s="120"/>
    </row>
    <row r="484" spans="2:12">
      <c r="B484" s="119"/>
      <c r="C484" s="119"/>
      <c r="D484" s="119"/>
      <c r="E484" s="120"/>
      <c r="F484" s="120"/>
      <c r="G484" s="120"/>
      <c r="H484" s="120"/>
      <c r="I484" s="120"/>
      <c r="J484" s="120"/>
      <c r="K484" s="120"/>
      <c r="L484" s="120"/>
    </row>
    <row r="485" spans="2:12">
      <c r="B485" s="119"/>
      <c r="C485" s="119"/>
      <c r="D485" s="119"/>
      <c r="E485" s="120"/>
      <c r="F485" s="120"/>
      <c r="G485" s="120"/>
      <c r="H485" s="120"/>
      <c r="I485" s="120"/>
      <c r="J485" s="120"/>
      <c r="K485" s="120"/>
      <c r="L485" s="120"/>
    </row>
    <row r="486" spans="2:12">
      <c r="B486" s="119"/>
      <c r="C486" s="119"/>
      <c r="D486" s="119"/>
      <c r="E486" s="120"/>
      <c r="F486" s="120"/>
      <c r="G486" s="120"/>
      <c r="H486" s="120"/>
      <c r="I486" s="120"/>
      <c r="J486" s="120"/>
      <c r="K486" s="120"/>
      <c r="L486" s="120"/>
    </row>
    <row r="487" spans="2:12">
      <c r="B487" s="119"/>
      <c r="C487" s="119"/>
      <c r="D487" s="119"/>
      <c r="E487" s="120"/>
      <c r="F487" s="120"/>
      <c r="G487" s="120"/>
      <c r="H487" s="120"/>
      <c r="I487" s="120"/>
      <c r="J487" s="120"/>
      <c r="K487" s="120"/>
      <c r="L487" s="120"/>
    </row>
    <row r="488" spans="2:12">
      <c r="B488" s="119"/>
      <c r="C488" s="119"/>
      <c r="D488" s="119"/>
      <c r="E488" s="120"/>
      <c r="F488" s="120"/>
      <c r="G488" s="120"/>
      <c r="H488" s="120"/>
      <c r="I488" s="120"/>
      <c r="J488" s="120"/>
      <c r="K488" s="120"/>
      <c r="L488" s="120"/>
    </row>
    <row r="489" spans="2:12">
      <c r="B489" s="119"/>
      <c r="C489" s="119"/>
      <c r="D489" s="119"/>
      <c r="E489" s="120"/>
      <c r="F489" s="120"/>
      <c r="G489" s="120"/>
      <c r="H489" s="120"/>
      <c r="I489" s="120"/>
      <c r="J489" s="120"/>
      <c r="K489" s="120"/>
      <c r="L489" s="120"/>
    </row>
    <row r="490" spans="2:12">
      <c r="B490" s="119"/>
      <c r="C490" s="119"/>
      <c r="D490" s="119"/>
      <c r="E490" s="120"/>
      <c r="F490" s="120"/>
      <c r="G490" s="120"/>
      <c r="H490" s="120"/>
      <c r="I490" s="120"/>
      <c r="J490" s="120"/>
      <c r="K490" s="120"/>
      <c r="L490" s="120"/>
    </row>
    <row r="491" spans="2:12">
      <c r="B491" s="119"/>
      <c r="C491" s="119"/>
      <c r="D491" s="119"/>
      <c r="E491" s="120"/>
      <c r="F491" s="120"/>
      <c r="G491" s="120"/>
      <c r="H491" s="120"/>
      <c r="I491" s="120"/>
      <c r="J491" s="120"/>
      <c r="K491" s="120"/>
      <c r="L491" s="120"/>
    </row>
    <row r="492" spans="2:12">
      <c r="B492" s="119"/>
      <c r="C492" s="119"/>
      <c r="D492" s="119"/>
      <c r="E492" s="120"/>
      <c r="F492" s="120"/>
      <c r="G492" s="120"/>
      <c r="H492" s="120"/>
      <c r="I492" s="120"/>
      <c r="J492" s="120"/>
      <c r="K492" s="120"/>
      <c r="L492" s="120"/>
    </row>
    <row r="493" spans="2:12">
      <c r="B493" s="119"/>
      <c r="C493" s="119"/>
      <c r="D493" s="119"/>
      <c r="E493" s="120"/>
      <c r="F493" s="120"/>
      <c r="G493" s="120"/>
      <c r="H493" s="120"/>
      <c r="I493" s="120"/>
      <c r="J493" s="120"/>
      <c r="K493" s="120"/>
      <c r="L493" s="120"/>
    </row>
    <row r="494" spans="2:12">
      <c r="B494" s="119"/>
      <c r="C494" s="119"/>
      <c r="D494" s="119"/>
      <c r="E494" s="120"/>
      <c r="F494" s="120"/>
      <c r="G494" s="120"/>
      <c r="H494" s="120"/>
      <c r="I494" s="120"/>
      <c r="J494" s="120"/>
      <c r="K494" s="120"/>
      <c r="L494" s="120"/>
    </row>
    <row r="495" spans="2:12">
      <c r="B495" s="119"/>
      <c r="C495" s="119"/>
      <c r="D495" s="119"/>
      <c r="E495" s="120"/>
      <c r="F495" s="120"/>
      <c r="G495" s="120"/>
      <c r="H495" s="120"/>
      <c r="I495" s="120"/>
      <c r="J495" s="120"/>
      <c r="K495" s="120"/>
      <c r="L495" s="120"/>
    </row>
    <row r="496" spans="2:12">
      <c r="B496" s="119"/>
      <c r="C496" s="119"/>
      <c r="D496" s="119"/>
      <c r="E496" s="120"/>
      <c r="F496" s="120"/>
      <c r="G496" s="120"/>
      <c r="H496" s="120"/>
      <c r="I496" s="120"/>
      <c r="J496" s="120"/>
      <c r="K496" s="120"/>
      <c r="L496" s="120"/>
    </row>
    <row r="497" spans="2:12">
      <c r="B497" s="119"/>
      <c r="C497" s="119"/>
      <c r="D497" s="119"/>
      <c r="E497" s="120"/>
      <c r="F497" s="120"/>
      <c r="G497" s="120"/>
      <c r="H497" s="120"/>
      <c r="I497" s="120"/>
      <c r="J497" s="120"/>
      <c r="K497" s="120"/>
      <c r="L497" s="120"/>
    </row>
    <row r="498" spans="2:12">
      <c r="B498" s="119"/>
      <c r="C498" s="119"/>
      <c r="D498" s="119"/>
      <c r="E498" s="120"/>
      <c r="F498" s="120"/>
      <c r="G498" s="120"/>
      <c r="H498" s="120"/>
      <c r="I498" s="120"/>
      <c r="J498" s="120"/>
      <c r="K498" s="120"/>
      <c r="L498" s="120"/>
    </row>
    <row r="499" spans="2:12">
      <c r="B499" s="119"/>
      <c r="C499" s="119"/>
      <c r="D499" s="119"/>
      <c r="E499" s="120"/>
      <c r="F499" s="120"/>
      <c r="G499" s="120"/>
      <c r="H499" s="120"/>
      <c r="I499" s="120"/>
      <c r="J499" s="120"/>
      <c r="K499" s="120"/>
      <c r="L499" s="120"/>
    </row>
    <row r="500" spans="2:12">
      <c r="B500" s="119"/>
      <c r="C500" s="119"/>
      <c r="D500" s="119"/>
      <c r="E500" s="120"/>
      <c r="F500" s="120"/>
      <c r="G500" s="120"/>
      <c r="H500" s="120"/>
      <c r="I500" s="120"/>
      <c r="J500" s="120"/>
      <c r="K500" s="120"/>
      <c r="L500" s="120"/>
    </row>
    <row r="501" spans="2:12">
      <c r="B501" s="119"/>
      <c r="C501" s="119"/>
      <c r="D501" s="119"/>
      <c r="E501" s="120"/>
      <c r="F501" s="120"/>
      <c r="G501" s="120"/>
      <c r="H501" s="120"/>
      <c r="I501" s="120"/>
      <c r="J501" s="120"/>
      <c r="K501" s="120"/>
      <c r="L501" s="120"/>
    </row>
    <row r="502" spans="2:12">
      <c r="B502" s="119"/>
      <c r="C502" s="119"/>
      <c r="D502" s="119"/>
      <c r="E502" s="120"/>
      <c r="F502" s="120"/>
      <c r="G502" s="120"/>
      <c r="H502" s="120"/>
      <c r="I502" s="120"/>
      <c r="J502" s="120"/>
      <c r="K502" s="120"/>
      <c r="L502" s="120"/>
    </row>
    <row r="503" spans="2:12">
      <c r="B503" s="119"/>
      <c r="C503" s="119"/>
      <c r="D503" s="119"/>
      <c r="E503" s="120"/>
      <c r="F503" s="120"/>
      <c r="G503" s="120"/>
      <c r="H503" s="120"/>
      <c r="I503" s="120"/>
      <c r="J503" s="120"/>
      <c r="K503" s="120"/>
      <c r="L503" s="120"/>
    </row>
    <row r="504" spans="2:12">
      <c r="B504" s="119"/>
      <c r="C504" s="119"/>
      <c r="D504" s="119"/>
      <c r="E504" s="120"/>
      <c r="F504" s="120"/>
      <c r="G504" s="120"/>
      <c r="H504" s="120"/>
      <c r="I504" s="120"/>
      <c r="J504" s="120"/>
      <c r="K504" s="120"/>
      <c r="L504" s="120"/>
    </row>
    <row r="505" spans="2:12">
      <c r="B505" s="119"/>
      <c r="C505" s="119"/>
      <c r="D505" s="119"/>
      <c r="E505" s="120"/>
      <c r="F505" s="120"/>
      <c r="G505" s="120"/>
      <c r="H505" s="120"/>
      <c r="I505" s="120"/>
      <c r="J505" s="120"/>
      <c r="K505" s="120"/>
      <c r="L505" s="120"/>
    </row>
    <row r="506" spans="2:12">
      <c r="B506" s="119"/>
      <c r="C506" s="119"/>
      <c r="D506" s="119"/>
      <c r="E506" s="120"/>
      <c r="F506" s="120"/>
      <c r="G506" s="120"/>
      <c r="H506" s="120"/>
      <c r="I506" s="120"/>
      <c r="J506" s="120"/>
      <c r="K506" s="120"/>
      <c r="L506" s="120"/>
    </row>
    <row r="507" spans="2:12">
      <c r="B507" s="119"/>
      <c r="C507" s="119"/>
      <c r="D507" s="119"/>
      <c r="E507" s="120"/>
      <c r="F507" s="120"/>
      <c r="G507" s="120"/>
      <c r="H507" s="120"/>
      <c r="I507" s="120"/>
      <c r="J507" s="120"/>
      <c r="K507" s="120"/>
      <c r="L507" s="120"/>
    </row>
    <row r="508" spans="2:12">
      <c r="B508" s="119"/>
      <c r="C508" s="119"/>
      <c r="D508" s="119"/>
      <c r="E508" s="120"/>
      <c r="F508" s="120"/>
      <c r="G508" s="120"/>
      <c r="H508" s="120"/>
      <c r="I508" s="120"/>
      <c r="J508" s="120"/>
      <c r="K508" s="120"/>
      <c r="L508" s="120"/>
    </row>
    <row r="509" spans="2:12">
      <c r="B509" s="119"/>
      <c r="C509" s="119"/>
      <c r="D509" s="119"/>
      <c r="E509" s="120"/>
      <c r="F509" s="120"/>
      <c r="G509" s="120"/>
      <c r="H509" s="120"/>
      <c r="I509" s="120"/>
      <c r="J509" s="120"/>
      <c r="K509" s="120"/>
      <c r="L509" s="120"/>
    </row>
    <row r="510" spans="2:12">
      <c r="B510" s="119"/>
      <c r="C510" s="119"/>
      <c r="D510" s="119"/>
      <c r="E510" s="120"/>
      <c r="F510" s="120"/>
      <c r="G510" s="120"/>
      <c r="H510" s="120"/>
      <c r="I510" s="120"/>
      <c r="J510" s="120"/>
      <c r="K510" s="120"/>
      <c r="L510" s="120"/>
    </row>
    <row r="511" spans="2:12">
      <c r="B511" s="119"/>
      <c r="C511" s="119"/>
      <c r="D511" s="119"/>
      <c r="E511" s="120"/>
      <c r="F511" s="120"/>
      <c r="G511" s="120"/>
      <c r="H511" s="120"/>
      <c r="I511" s="120"/>
      <c r="J511" s="120"/>
      <c r="K511" s="120"/>
      <c r="L511" s="120"/>
    </row>
    <row r="512" spans="2:12">
      <c r="B512" s="119"/>
      <c r="C512" s="119"/>
      <c r="D512" s="119"/>
      <c r="E512" s="120"/>
      <c r="F512" s="120"/>
      <c r="G512" s="120"/>
      <c r="H512" s="120"/>
      <c r="I512" s="120"/>
      <c r="J512" s="120"/>
      <c r="K512" s="120"/>
      <c r="L512" s="120"/>
    </row>
    <row r="513" spans="2:12">
      <c r="B513" s="119"/>
      <c r="C513" s="119"/>
      <c r="D513" s="119"/>
      <c r="E513" s="120"/>
      <c r="F513" s="120"/>
      <c r="G513" s="120"/>
      <c r="H513" s="120"/>
      <c r="I513" s="120"/>
      <c r="J513" s="120"/>
      <c r="K513" s="120"/>
      <c r="L513" s="120"/>
    </row>
    <row r="514" spans="2:12">
      <c r="B514" s="119"/>
      <c r="C514" s="119"/>
      <c r="D514" s="119"/>
      <c r="E514" s="120"/>
      <c r="F514" s="120"/>
      <c r="G514" s="120"/>
      <c r="H514" s="120"/>
      <c r="I514" s="120"/>
      <c r="J514" s="120"/>
      <c r="K514" s="120"/>
      <c r="L514" s="120"/>
    </row>
    <row r="515" spans="2:12">
      <c r="B515" s="119"/>
      <c r="C515" s="119"/>
      <c r="D515" s="119"/>
      <c r="E515" s="120"/>
      <c r="F515" s="120"/>
      <c r="G515" s="120"/>
      <c r="H515" s="120"/>
      <c r="I515" s="120"/>
      <c r="J515" s="120"/>
      <c r="K515" s="120"/>
      <c r="L515" s="120"/>
    </row>
    <row r="516" spans="2:12">
      <c r="B516" s="119"/>
      <c r="C516" s="119"/>
      <c r="D516" s="119"/>
      <c r="E516" s="120"/>
      <c r="F516" s="120"/>
      <c r="G516" s="120"/>
      <c r="H516" s="120"/>
      <c r="I516" s="120"/>
      <c r="J516" s="120"/>
      <c r="K516" s="120"/>
      <c r="L516" s="120"/>
    </row>
    <row r="517" spans="2:12">
      <c r="B517" s="119"/>
      <c r="C517" s="119"/>
      <c r="D517" s="119"/>
      <c r="E517" s="120"/>
      <c r="F517" s="120"/>
      <c r="G517" s="120"/>
      <c r="H517" s="120"/>
      <c r="I517" s="120"/>
      <c r="J517" s="120"/>
      <c r="K517" s="120"/>
      <c r="L517" s="120"/>
    </row>
    <row r="518" spans="2:12">
      <c r="B518" s="119"/>
      <c r="C518" s="119"/>
      <c r="D518" s="119"/>
      <c r="E518" s="120"/>
      <c r="F518" s="120"/>
      <c r="G518" s="120"/>
      <c r="H518" s="120"/>
      <c r="I518" s="120"/>
      <c r="J518" s="120"/>
      <c r="K518" s="120"/>
      <c r="L518" s="120"/>
    </row>
    <row r="519" spans="2:12">
      <c r="B519" s="119"/>
      <c r="C519" s="119"/>
      <c r="D519" s="119"/>
      <c r="E519" s="120"/>
      <c r="F519" s="120"/>
      <c r="G519" s="120"/>
      <c r="H519" s="120"/>
      <c r="I519" s="120"/>
      <c r="J519" s="120"/>
      <c r="K519" s="120"/>
      <c r="L519" s="120"/>
    </row>
    <row r="520" spans="2:12">
      <c r="B520" s="119"/>
      <c r="C520" s="119"/>
      <c r="D520" s="119"/>
      <c r="E520" s="120"/>
      <c r="F520" s="120"/>
      <c r="G520" s="120"/>
      <c r="H520" s="120"/>
      <c r="I520" s="120"/>
      <c r="J520" s="120"/>
      <c r="K520" s="120"/>
      <c r="L520" s="120"/>
    </row>
    <row r="521" spans="2:12">
      <c r="B521" s="119"/>
      <c r="C521" s="119"/>
      <c r="D521" s="119"/>
      <c r="E521" s="120"/>
      <c r="F521" s="120"/>
      <c r="G521" s="120"/>
      <c r="H521" s="120"/>
      <c r="I521" s="120"/>
      <c r="J521" s="120"/>
      <c r="K521" s="120"/>
      <c r="L521" s="120"/>
    </row>
    <row r="522" spans="2:12">
      <c r="B522" s="119"/>
      <c r="C522" s="119"/>
      <c r="D522" s="119"/>
      <c r="E522" s="120"/>
      <c r="F522" s="120"/>
      <c r="G522" s="120"/>
      <c r="H522" s="120"/>
      <c r="I522" s="120"/>
      <c r="J522" s="120"/>
      <c r="K522" s="120"/>
      <c r="L522" s="120"/>
    </row>
    <row r="523" spans="2:12">
      <c r="B523" s="119"/>
      <c r="C523" s="119"/>
      <c r="D523" s="119"/>
      <c r="E523" s="120"/>
      <c r="F523" s="120"/>
      <c r="G523" s="120"/>
      <c r="H523" s="120"/>
      <c r="I523" s="120"/>
      <c r="J523" s="120"/>
      <c r="K523" s="120"/>
      <c r="L523" s="120"/>
    </row>
    <row r="524" spans="2:12">
      <c r="B524" s="119"/>
      <c r="C524" s="119"/>
      <c r="D524" s="119"/>
      <c r="E524" s="120"/>
      <c r="F524" s="120"/>
      <c r="G524" s="120"/>
      <c r="H524" s="120"/>
      <c r="I524" s="120"/>
      <c r="J524" s="120"/>
      <c r="K524" s="120"/>
      <c r="L524" s="120"/>
    </row>
    <row r="525" spans="2:12">
      <c r="B525" s="119"/>
      <c r="C525" s="119"/>
      <c r="D525" s="119"/>
      <c r="E525" s="120"/>
      <c r="F525" s="120"/>
      <c r="G525" s="120"/>
      <c r="H525" s="120"/>
      <c r="I525" s="120"/>
      <c r="J525" s="120"/>
      <c r="K525" s="120"/>
      <c r="L525" s="120"/>
    </row>
    <row r="526" spans="2:12">
      <c r="B526" s="119"/>
      <c r="C526" s="119"/>
      <c r="D526" s="119"/>
      <c r="E526" s="120"/>
      <c r="F526" s="120"/>
      <c r="G526" s="120"/>
      <c r="H526" s="120"/>
      <c r="I526" s="120"/>
      <c r="J526" s="120"/>
      <c r="K526" s="120"/>
      <c r="L526" s="120"/>
    </row>
    <row r="527" spans="2:12">
      <c r="B527" s="119"/>
      <c r="C527" s="119"/>
      <c r="D527" s="119"/>
      <c r="E527" s="120"/>
      <c r="F527" s="120"/>
      <c r="G527" s="120"/>
      <c r="H527" s="120"/>
      <c r="I527" s="120"/>
      <c r="J527" s="120"/>
      <c r="K527" s="120"/>
      <c r="L527" s="120"/>
    </row>
    <row r="528" spans="2:12">
      <c r="B528" s="119"/>
      <c r="C528" s="119"/>
      <c r="D528" s="119"/>
      <c r="E528" s="120"/>
      <c r="F528" s="120"/>
      <c r="G528" s="120"/>
      <c r="H528" s="120"/>
      <c r="I528" s="120"/>
      <c r="J528" s="120"/>
      <c r="K528" s="120"/>
      <c r="L528" s="120"/>
    </row>
    <row r="529" spans="2:12">
      <c r="B529" s="119"/>
      <c r="C529" s="119"/>
      <c r="D529" s="119"/>
      <c r="E529" s="120"/>
      <c r="F529" s="120"/>
      <c r="G529" s="120"/>
      <c r="H529" s="120"/>
      <c r="I529" s="120"/>
      <c r="J529" s="120"/>
      <c r="K529" s="120"/>
      <c r="L529" s="120"/>
    </row>
    <row r="530" spans="2:12">
      <c r="B530" s="119"/>
      <c r="C530" s="119"/>
      <c r="D530" s="119"/>
      <c r="E530" s="120"/>
      <c r="F530" s="120"/>
      <c r="G530" s="120"/>
      <c r="H530" s="120"/>
      <c r="I530" s="120"/>
      <c r="J530" s="120"/>
      <c r="K530" s="120"/>
      <c r="L530" s="120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0.140625" style="2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6.85546875" style="1" bestFit="1" customWidth="1"/>
    <col min="9" max="9" width="10.855468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144</v>
      </c>
      <c r="C1" s="67" t="s" vm="1">
        <v>228</v>
      </c>
    </row>
    <row r="2" spans="2:11">
      <c r="B2" s="46" t="s">
        <v>143</v>
      </c>
      <c r="C2" s="67" t="s">
        <v>229</v>
      </c>
    </row>
    <row r="3" spans="2:11">
      <c r="B3" s="46" t="s">
        <v>145</v>
      </c>
      <c r="C3" s="67" t="s">
        <v>230</v>
      </c>
    </row>
    <row r="4" spans="2:11">
      <c r="B4" s="46" t="s">
        <v>146</v>
      </c>
      <c r="C4" s="67">
        <v>12145</v>
      </c>
    </row>
    <row r="6" spans="2:11" ht="26.25" customHeight="1">
      <c r="B6" s="150" t="s">
        <v>173</v>
      </c>
      <c r="C6" s="151"/>
      <c r="D6" s="151"/>
      <c r="E6" s="151"/>
      <c r="F6" s="151"/>
      <c r="G6" s="151"/>
      <c r="H6" s="151"/>
      <c r="I6" s="151"/>
      <c r="J6" s="151"/>
      <c r="K6" s="152"/>
    </row>
    <row r="7" spans="2:11" ht="26.25" customHeight="1">
      <c r="B7" s="150" t="s">
        <v>100</v>
      </c>
      <c r="C7" s="151"/>
      <c r="D7" s="151"/>
      <c r="E7" s="151"/>
      <c r="F7" s="151"/>
      <c r="G7" s="151"/>
      <c r="H7" s="151"/>
      <c r="I7" s="151"/>
      <c r="J7" s="151"/>
      <c r="K7" s="152"/>
    </row>
    <row r="8" spans="2:11" s="3" customFormat="1" ht="63">
      <c r="B8" s="21" t="s">
        <v>115</v>
      </c>
      <c r="C8" s="29" t="s">
        <v>45</v>
      </c>
      <c r="D8" s="29" t="s">
        <v>65</v>
      </c>
      <c r="E8" s="29" t="s">
        <v>102</v>
      </c>
      <c r="F8" s="29" t="s">
        <v>103</v>
      </c>
      <c r="G8" s="29" t="s">
        <v>204</v>
      </c>
      <c r="H8" s="29" t="s">
        <v>203</v>
      </c>
      <c r="I8" s="29" t="s">
        <v>110</v>
      </c>
      <c r="J8" s="29" t="s">
        <v>147</v>
      </c>
      <c r="K8" s="30" t="s">
        <v>149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211</v>
      </c>
      <c r="H9" s="15"/>
      <c r="I9" s="15" t="s">
        <v>207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49</v>
      </c>
      <c r="C11" s="69"/>
      <c r="D11" s="69"/>
      <c r="E11" s="69"/>
      <c r="F11" s="69"/>
      <c r="G11" s="77"/>
      <c r="H11" s="79"/>
      <c r="I11" s="77">
        <v>-25663.706504484006</v>
      </c>
      <c r="J11" s="78">
        <f>IFERROR(I11/$I$11,0)</f>
        <v>1</v>
      </c>
      <c r="K11" s="78">
        <f>I11/'סכום נכסי הקרן'!$C$42</f>
        <v>-4.2459030256787834E-3</v>
      </c>
    </row>
    <row r="12" spans="2:11" ht="19.5" customHeight="1">
      <c r="B12" s="70" t="s">
        <v>33</v>
      </c>
      <c r="C12" s="71"/>
      <c r="D12" s="71"/>
      <c r="E12" s="71"/>
      <c r="F12" s="71"/>
      <c r="G12" s="80"/>
      <c r="H12" s="82"/>
      <c r="I12" s="80">
        <v>-18987.787067200021</v>
      </c>
      <c r="J12" s="81">
        <f t="shared" ref="J12:J75" si="0">IFERROR(I12/$I$11,0)</f>
        <v>0.73986924156424727</v>
      </c>
      <c r="K12" s="81">
        <f>I12/'סכום נכסי הקרן'!$C$42</f>
        <v>-3.1414130513643039E-3</v>
      </c>
    </row>
    <row r="13" spans="2:11">
      <c r="B13" s="90" t="s">
        <v>190</v>
      </c>
      <c r="C13" s="71"/>
      <c r="D13" s="71"/>
      <c r="E13" s="71"/>
      <c r="F13" s="71"/>
      <c r="G13" s="80"/>
      <c r="H13" s="82"/>
      <c r="I13" s="80">
        <v>-433.62233520799987</v>
      </c>
      <c r="J13" s="81">
        <f t="shared" si="0"/>
        <v>1.6896325366417227E-2</v>
      </c>
      <c r="K13" s="81">
        <f>I13/'סכום נכסי הקרן'!$C$42</f>
        <v>-7.1740158996124075E-5</v>
      </c>
    </row>
    <row r="14" spans="2:11">
      <c r="B14" s="76" t="s">
        <v>2040</v>
      </c>
      <c r="C14" s="73" t="s">
        <v>2041</v>
      </c>
      <c r="D14" s="86" t="s">
        <v>510</v>
      </c>
      <c r="E14" s="86" t="s">
        <v>131</v>
      </c>
      <c r="F14" s="95">
        <v>44635</v>
      </c>
      <c r="G14" s="83">
        <v>338715.78843500005</v>
      </c>
      <c r="H14" s="85">
        <v>2.8283140000000002</v>
      </c>
      <c r="I14" s="83">
        <v>9.5799445259999985</v>
      </c>
      <c r="J14" s="84">
        <f t="shared" si="0"/>
        <v>-3.7328764355710564E-4</v>
      </c>
      <c r="K14" s="84">
        <f>I14/'סכום נכסי הקרן'!$C$42</f>
        <v>1.5849431352276178E-6</v>
      </c>
    </row>
    <row r="15" spans="2:11">
      <c r="B15" s="76" t="s">
        <v>2040</v>
      </c>
      <c r="C15" s="73" t="s">
        <v>2042</v>
      </c>
      <c r="D15" s="86" t="s">
        <v>510</v>
      </c>
      <c r="E15" s="86" t="s">
        <v>131</v>
      </c>
      <c r="F15" s="95">
        <v>44587</v>
      </c>
      <c r="G15" s="83">
        <v>135385.20313899999</v>
      </c>
      <c r="H15" s="85">
        <v>11.058242999999999</v>
      </c>
      <c r="I15" s="83">
        <v>14.971225173000002</v>
      </c>
      <c r="J15" s="84">
        <f t="shared" si="0"/>
        <v>-5.8336176695226018E-4</v>
      </c>
      <c r="K15" s="84">
        <f>I15/'סכום נכסי הקרן'!$C$42</f>
        <v>2.4768974913679226E-6</v>
      </c>
    </row>
    <row r="16" spans="2:11" s="6" customFormat="1">
      <c r="B16" s="76" t="s">
        <v>2040</v>
      </c>
      <c r="C16" s="73" t="s">
        <v>2043</v>
      </c>
      <c r="D16" s="86" t="s">
        <v>510</v>
      </c>
      <c r="E16" s="86" t="s">
        <v>131</v>
      </c>
      <c r="F16" s="95">
        <v>44606</v>
      </c>
      <c r="G16" s="83">
        <v>342798.319709</v>
      </c>
      <c r="H16" s="85">
        <v>1.2932570000000001</v>
      </c>
      <c r="I16" s="83">
        <v>4.4332625139999999</v>
      </c>
      <c r="J16" s="84">
        <f t="shared" si="0"/>
        <v>-1.7274443632003868E-4</v>
      </c>
      <c r="K16" s="84">
        <f>I16/'סכום נכסי הקרן'!$C$42</f>
        <v>7.3345612484042813E-7</v>
      </c>
    </row>
    <row r="17" spans="2:11" s="6" customFormat="1">
      <c r="B17" s="76" t="s">
        <v>2040</v>
      </c>
      <c r="C17" s="73" t="s">
        <v>2044</v>
      </c>
      <c r="D17" s="86" t="s">
        <v>510</v>
      </c>
      <c r="E17" s="86" t="s">
        <v>131</v>
      </c>
      <c r="F17" s="95">
        <v>44620</v>
      </c>
      <c r="G17" s="83">
        <v>171369.77138699999</v>
      </c>
      <c r="H17" s="85">
        <v>6.1703789999999996</v>
      </c>
      <c r="I17" s="83">
        <v>10.574164643999998</v>
      </c>
      <c r="J17" s="84">
        <f t="shared" si="0"/>
        <v>-4.1202796026959168E-4</v>
      </c>
      <c r="K17" s="84">
        <f>I17/'סכום נכסי הקרן'!$C$42</f>
        <v>1.7494307631729167E-6</v>
      </c>
    </row>
    <row r="18" spans="2:11" s="6" customFormat="1">
      <c r="B18" s="76" t="s">
        <v>2040</v>
      </c>
      <c r="C18" s="73" t="s">
        <v>2045</v>
      </c>
      <c r="D18" s="86" t="s">
        <v>510</v>
      </c>
      <c r="E18" s="86" t="s">
        <v>131</v>
      </c>
      <c r="F18" s="95">
        <v>44616</v>
      </c>
      <c r="G18" s="83">
        <v>291349.35641499999</v>
      </c>
      <c r="H18" s="85">
        <v>7.2256549999999997</v>
      </c>
      <c r="I18" s="83">
        <v>21.051898232999999</v>
      </c>
      <c r="J18" s="84">
        <f t="shared" si="0"/>
        <v>-8.2029843309351191E-4</v>
      </c>
      <c r="K18" s="84">
        <f>I18/'סכום נכסי הקרן'!$C$42</f>
        <v>3.482907599031307E-6</v>
      </c>
    </row>
    <row r="19" spans="2:11">
      <c r="B19" s="76" t="s">
        <v>973</v>
      </c>
      <c r="C19" s="73" t="s">
        <v>2046</v>
      </c>
      <c r="D19" s="86" t="s">
        <v>510</v>
      </c>
      <c r="E19" s="86" t="s">
        <v>131</v>
      </c>
      <c r="F19" s="95">
        <v>44585</v>
      </c>
      <c r="G19" s="83">
        <v>1550749.01404</v>
      </c>
      <c r="H19" s="85">
        <v>11.729858</v>
      </c>
      <c r="I19" s="83">
        <v>181.90065364100002</v>
      </c>
      <c r="J19" s="84">
        <f t="shared" si="0"/>
        <v>-7.0878559030129974E-3</v>
      </c>
      <c r="K19" s="84">
        <f>I19/'סכום נכסי הקרן'!$C$42</f>
        <v>3.009434882417811E-5</v>
      </c>
    </row>
    <row r="20" spans="2:11">
      <c r="B20" s="76" t="s">
        <v>983</v>
      </c>
      <c r="C20" s="73" t="s">
        <v>2047</v>
      </c>
      <c r="D20" s="86" t="s">
        <v>510</v>
      </c>
      <c r="E20" s="86" t="s">
        <v>131</v>
      </c>
      <c r="F20" s="95">
        <v>44882</v>
      </c>
      <c r="G20" s="83">
        <v>431235.04908000003</v>
      </c>
      <c r="H20" s="85">
        <v>-1.4164460000000001</v>
      </c>
      <c r="I20" s="83">
        <v>-6.108210252000001</v>
      </c>
      <c r="J20" s="84">
        <f t="shared" si="0"/>
        <v>2.3800966750195512E-4</v>
      </c>
      <c r="K20" s="84">
        <f>I20/'סכום נכסי הקרן'!$C$42</f>
        <v>-1.0105659673873524E-6</v>
      </c>
    </row>
    <row r="21" spans="2:11">
      <c r="B21" s="76" t="s">
        <v>1085</v>
      </c>
      <c r="C21" s="73" t="s">
        <v>2048</v>
      </c>
      <c r="D21" s="86" t="s">
        <v>510</v>
      </c>
      <c r="E21" s="86" t="s">
        <v>131</v>
      </c>
      <c r="F21" s="95">
        <v>44585</v>
      </c>
      <c r="G21" s="83">
        <v>1638787.7229240001</v>
      </c>
      <c r="H21" s="85">
        <v>-41.956257999999998</v>
      </c>
      <c r="I21" s="83">
        <v>-687.57400367699995</v>
      </c>
      <c r="J21" s="84">
        <f t="shared" si="0"/>
        <v>2.6791687457806062E-2</v>
      </c>
      <c r="K21" s="84">
        <f>I21/'סכום נכסי הקרן'!$C$42</f>
        <v>-1.1375490684013906E-4</v>
      </c>
    </row>
    <row r="22" spans="2:11">
      <c r="B22" s="76" t="s">
        <v>1013</v>
      </c>
      <c r="C22" s="73" t="s">
        <v>2049</v>
      </c>
      <c r="D22" s="86" t="s">
        <v>510</v>
      </c>
      <c r="E22" s="86" t="s">
        <v>131</v>
      </c>
      <c r="F22" s="95">
        <v>44679</v>
      </c>
      <c r="G22" s="83">
        <v>1293051.7908000001</v>
      </c>
      <c r="H22" s="85">
        <v>1.025569</v>
      </c>
      <c r="I22" s="83">
        <v>13.261140025</v>
      </c>
      <c r="J22" s="84">
        <f t="shared" si="0"/>
        <v>-5.1672738786515463E-4</v>
      </c>
      <c r="K22" s="84">
        <f>I22/'סכום נכסי הקרן'!$C$42</f>
        <v>2.1939743795877545E-6</v>
      </c>
    </row>
    <row r="23" spans="2:11">
      <c r="B23" s="76" t="s">
        <v>1013</v>
      </c>
      <c r="C23" s="73" t="s">
        <v>2050</v>
      </c>
      <c r="D23" s="86" t="s">
        <v>510</v>
      </c>
      <c r="E23" s="86" t="s">
        <v>131</v>
      </c>
      <c r="F23" s="95">
        <v>44917</v>
      </c>
      <c r="G23" s="83">
        <v>1518539.5552399999</v>
      </c>
      <c r="H23" s="85">
        <v>0.28234999999999999</v>
      </c>
      <c r="I23" s="83">
        <v>4.2875899650000004</v>
      </c>
      <c r="J23" s="84">
        <f t="shared" si="0"/>
        <v>-1.6706822782012668E-4</v>
      </c>
      <c r="K23" s="84">
        <f>I23/'סכום נכסי הקרן'!$C$42</f>
        <v>7.0935549399626803E-7</v>
      </c>
    </row>
    <row r="24" spans="2:11">
      <c r="B24" s="72"/>
      <c r="C24" s="73"/>
      <c r="D24" s="73"/>
      <c r="E24" s="73"/>
      <c r="F24" s="73"/>
      <c r="G24" s="83"/>
      <c r="H24" s="85"/>
      <c r="I24" s="73"/>
      <c r="J24" s="84"/>
      <c r="K24" s="73"/>
    </row>
    <row r="25" spans="2:11">
      <c r="B25" s="90" t="s">
        <v>2051</v>
      </c>
      <c r="C25" s="71"/>
      <c r="D25" s="71"/>
      <c r="E25" s="71"/>
      <c r="F25" s="71"/>
      <c r="G25" s="80"/>
      <c r="H25" s="82"/>
      <c r="I25" s="80">
        <v>-16411.304311549007</v>
      </c>
      <c r="J25" s="81">
        <f t="shared" si="0"/>
        <v>0.63947521799634033</v>
      </c>
      <c r="K25" s="81">
        <f>I25/'סכום נכסי הקרן'!$C$42</f>
        <v>-2.7151497629372607E-3</v>
      </c>
    </row>
    <row r="26" spans="2:11">
      <c r="B26" s="76" t="s">
        <v>2052</v>
      </c>
      <c r="C26" s="73" t="s">
        <v>2053</v>
      </c>
      <c r="D26" s="86" t="s">
        <v>510</v>
      </c>
      <c r="E26" s="86" t="s">
        <v>130</v>
      </c>
      <c r="F26" s="95">
        <v>44656</v>
      </c>
      <c r="G26" s="83">
        <v>1473806.60736</v>
      </c>
      <c r="H26" s="85">
        <v>-11.323626000000001</v>
      </c>
      <c r="I26" s="83">
        <v>-166.88834325599998</v>
      </c>
      <c r="J26" s="84">
        <f t="shared" si="0"/>
        <v>6.5028932288810652E-3</v>
      </c>
      <c r="K26" s="84">
        <f>I26/'סכום נכסי הקרן'!$C$42</f>
        <v>-2.7610654036172183E-5</v>
      </c>
    </row>
    <row r="27" spans="2:11">
      <c r="B27" s="76" t="s">
        <v>2054</v>
      </c>
      <c r="C27" s="73" t="s">
        <v>2055</v>
      </c>
      <c r="D27" s="86" t="s">
        <v>510</v>
      </c>
      <c r="E27" s="86" t="s">
        <v>130</v>
      </c>
      <c r="F27" s="95">
        <v>44656</v>
      </c>
      <c r="G27" s="83">
        <v>1075330.80984</v>
      </c>
      <c r="H27" s="85">
        <v>-11.253212</v>
      </c>
      <c r="I27" s="83">
        <v>-121.00925825500001</v>
      </c>
      <c r="J27" s="84">
        <f t="shared" si="0"/>
        <v>4.7151902330965743E-3</v>
      </c>
      <c r="K27" s="84">
        <f>I27/'סכום נכסי הקרן'!$C$42</f>
        <v>-2.002024047735579E-5</v>
      </c>
    </row>
    <row r="28" spans="2:11">
      <c r="B28" s="76" t="s">
        <v>2056</v>
      </c>
      <c r="C28" s="73" t="s">
        <v>2057</v>
      </c>
      <c r="D28" s="86" t="s">
        <v>510</v>
      </c>
      <c r="E28" s="86" t="s">
        <v>130</v>
      </c>
      <c r="F28" s="95">
        <v>44665</v>
      </c>
      <c r="G28" s="83">
        <v>939051.3923999999</v>
      </c>
      <c r="H28" s="85">
        <v>-11.239820999999999</v>
      </c>
      <c r="I28" s="83">
        <v>-105.54769648899997</v>
      </c>
      <c r="J28" s="84">
        <f t="shared" si="0"/>
        <v>4.1127222395003042E-3</v>
      </c>
      <c r="K28" s="84">
        <f>I28/'סכום נכסי הקרן'!$C$42</f>
        <v>-1.7462219800470762E-5</v>
      </c>
    </row>
    <row r="29" spans="2:11">
      <c r="B29" s="76" t="s">
        <v>2058</v>
      </c>
      <c r="C29" s="73" t="s">
        <v>2059</v>
      </c>
      <c r="D29" s="86" t="s">
        <v>510</v>
      </c>
      <c r="E29" s="86" t="s">
        <v>130</v>
      </c>
      <c r="F29" s="95">
        <v>44664</v>
      </c>
      <c r="G29" s="83">
        <v>1290805.066992</v>
      </c>
      <c r="H29" s="85">
        <v>-11.209114</v>
      </c>
      <c r="I29" s="83">
        <v>-144.68781561200001</v>
      </c>
      <c r="J29" s="84">
        <f t="shared" si="0"/>
        <v>5.637837838689431E-3</v>
      </c>
      <c r="K29" s="84">
        <f>I29/'סכום נכסי הקרן'!$C$42</f>
        <v>-2.3937712737577787E-5</v>
      </c>
    </row>
    <row r="30" spans="2:11">
      <c r="B30" s="76" t="s">
        <v>2060</v>
      </c>
      <c r="C30" s="73" t="s">
        <v>2061</v>
      </c>
      <c r="D30" s="86" t="s">
        <v>510</v>
      </c>
      <c r="E30" s="86" t="s">
        <v>130</v>
      </c>
      <c r="F30" s="95">
        <v>44664</v>
      </c>
      <c r="G30" s="83">
        <v>1075738.905024</v>
      </c>
      <c r="H30" s="85">
        <v>-11.202083</v>
      </c>
      <c r="I30" s="83">
        <v>-120.505163829</v>
      </c>
      <c r="J30" s="84">
        <f t="shared" si="0"/>
        <v>4.6955479251582439E-3</v>
      </c>
      <c r="K30" s="84">
        <f>I30/'סכום נכסי הקרן'!$C$42</f>
        <v>-1.9936841142649118E-5</v>
      </c>
    </row>
    <row r="31" spans="2:11">
      <c r="B31" s="76" t="s">
        <v>2062</v>
      </c>
      <c r="C31" s="73" t="s">
        <v>2063</v>
      </c>
      <c r="D31" s="86" t="s">
        <v>510</v>
      </c>
      <c r="E31" s="86" t="s">
        <v>130</v>
      </c>
      <c r="F31" s="95">
        <v>44665</v>
      </c>
      <c r="G31" s="83">
        <v>970813.42479000008</v>
      </c>
      <c r="H31" s="85">
        <v>-11.187075999999999</v>
      </c>
      <c r="I31" s="83">
        <v>-108.60563369899999</v>
      </c>
      <c r="J31" s="84">
        <f t="shared" si="0"/>
        <v>4.2318763924464398E-3</v>
      </c>
      <c r="K31" s="84">
        <f>I31/'סכום נכסי הקרן'!$C$42</f>
        <v>-1.7968136778986949E-5</v>
      </c>
    </row>
    <row r="32" spans="2:11">
      <c r="B32" s="76" t="s">
        <v>2064</v>
      </c>
      <c r="C32" s="73" t="s">
        <v>2065</v>
      </c>
      <c r="D32" s="86" t="s">
        <v>510</v>
      </c>
      <c r="E32" s="86" t="s">
        <v>130</v>
      </c>
      <c r="F32" s="95">
        <v>44656</v>
      </c>
      <c r="G32" s="83">
        <v>923169.60551999998</v>
      </c>
      <c r="H32" s="85">
        <v>-11.077567999999999</v>
      </c>
      <c r="I32" s="83">
        <v>-102.26473860300001</v>
      </c>
      <c r="J32" s="84">
        <f t="shared" si="0"/>
        <v>3.9848000360015083E-3</v>
      </c>
      <c r="K32" s="84">
        <f>I32/'סכום נכסי הקרן'!$C$42</f>
        <v>-1.6919074529583729E-5</v>
      </c>
    </row>
    <row r="33" spans="2:11">
      <c r="B33" s="76" t="s">
        <v>2066</v>
      </c>
      <c r="C33" s="73" t="s">
        <v>2067</v>
      </c>
      <c r="D33" s="86" t="s">
        <v>510</v>
      </c>
      <c r="E33" s="86" t="s">
        <v>130</v>
      </c>
      <c r="F33" s="95">
        <v>44657</v>
      </c>
      <c r="G33" s="83">
        <v>314601.02519999997</v>
      </c>
      <c r="H33" s="85">
        <v>-10.693095</v>
      </c>
      <c r="I33" s="83">
        <v>-33.640587674000002</v>
      </c>
      <c r="J33" s="84">
        <f t="shared" si="0"/>
        <v>1.310823425607765E-3</v>
      </c>
      <c r="K33" s="84">
        <f>I33/'סכום נכסי הקרן'!$C$42</f>
        <v>-5.565629148918636E-6</v>
      </c>
    </row>
    <row r="34" spans="2:11">
      <c r="B34" s="76" t="s">
        <v>2068</v>
      </c>
      <c r="C34" s="73" t="s">
        <v>2069</v>
      </c>
      <c r="D34" s="86" t="s">
        <v>510</v>
      </c>
      <c r="E34" s="86" t="s">
        <v>130</v>
      </c>
      <c r="F34" s="95">
        <v>44657</v>
      </c>
      <c r="G34" s="83">
        <v>2603290.7692800001</v>
      </c>
      <c r="H34" s="85">
        <v>-10.623476999999999</v>
      </c>
      <c r="I34" s="83">
        <v>-276.55999811599997</v>
      </c>
      <c r="J34" s="84">
        <f t="shared" si="0"/>
        <v>1.077630770394288E-2</v>
      </c>
      <c r="K34" s="84">
        <f>I34/'סכום נכסי הקרן'!$C$42</f>
        <v>-4.5755157485816649E-5</v>
      </c>
    </row>
    <row r="35" spans="2:11">
      <c r="B35" s="76" t="s">
        <v>2070</v>
      </c>
      <c r="C35" s="73" t="s">
        <v>2071</v>
      </c>
      <c r="D35" s="86" t="s">
        <v>510</v>
      </c>
      <c r="E35" s="86" t="s">
        <v>130</v>
      </c>
      <c r="F35" s="95">
        <v>44657</v>
      </c>
      <c r="G35" s="83">
        <v>1266844.0497600001</v>
      </c>
      <c r="H35" s="85">
        <v>-10.623476999999999</v>
      </c>
      <c r="I35" s="83">
        <v>-134.582887199</v>
      </c>
      <c r="J35" s="84">
        <f t="shared" si="0"/>
        <v>5.2440939182142477E-3</v>
      </c>
      <c r="K35" s="84">
        <f>I35/'סכום נכסי הקרן'!$C$42</f>
        <v>-2.2265914234289579E-5</v>
      </c>
    </row>
    <row r="36" spans="2:11">
      <c r="B36" s="76" t="s">
        <v>2072</v>
      </c>
      <c r="C36" s="73" t="s">
        <v>2073</v>
      </c>
      <c r="D36" s="86" t="s">
        <v>510</v>
      </c>
      <c r="E36" s="86" t="s">
        <v>130</v>
      </c>
      <c r="F36" s="95">
        <v>44658</v>
      </c>
      <c r="G36" s="83">
        <v>1547020.8266799999</v>
      </c>
      <c r="H36" s="85">
        <v>-10.469661</v>
      </c>
      <c r="I36" s="83">
        <v>-161.96784284600002</v>
      </c>
      <c r="J36" s="84">
        <f t="shared" si="0"/>
        <v>6.3111633082969026E-3</v>
      </c>
      <c r="K36" s="84">
        <f>I36/'סכום נכסי הקרן'!$C$42</f>
        <v>-2.6796587386250739E-5</v>
      </c>
    </row>
    <row r="37" spans="2:11">
      <c r="B37" s="76" t="s">
        <v>2074</v>
      </c>
      <c r="C37" s="73" t="s">
        <v>2075</v>
      </c>
      <c r="D37" s="86" t="s">
        <v>510</v>
      </c>
      <c r="E37" s="86" t="s">
        <v>130</v>
      </c>
      <c r="F37" s="95">
        <v>44658</v>
      </c>
      <c r="G37" s="83">
        <v>1361891.361424</v>
      </c>
      <c r="H37" s="85">
        <v>-10.428046999999999</v>
      </c>
      <c r="I37" s="83">
        <v>-142.018667798</v>
      </c>
      <c r="J37" s="84">
        <f t="shared" si="0"/>
        <v>5.533833071742239E-3</v>
      </c>
      <c r="K37" s="84">
        <f>I37/'סכום נכסי הקרן'!$C$42</f>
        <v>-2.3496118582911685E-5</v>
      </c>
    </row>
    <row r="38" spans="2:11">
      <c r="B38" s="76" t="s">
        <v>2076</v>
      </c>
      <c r="C38" s="73" t="s">
        <v>2077</v>
      </c>
      <c r="D38" s="86" t="s">
        <v>510</v>
      </c>
      <c r="E38" s="86" t="s">
        <v>130</v>
      </c>
      <c r="F38" s="95">
        <v>44658</v>
      </c>
      <c r="G38" s="83">
        <v>1392974.611272</v>
      </c>
      <c r="H38" s="85">
        <v>-10.417648</v>
      </c>
      <c r="I38" s="83">
        <v>-145.11519135</v>
      </c>
      <c r="J38" s="84">
        <f t="shared" si="0"/>
        <v>5.65449076206686E-3</v>
      </c>
      <c r="K38" s="84">
        <f>I38/'סכום נכסי הקרן'!$C$42</f>
        <v>-2.4008419435332411E-5</v>
      </c>
    </row>
    <row r="39" spans="2:11">
      <c r="B39" s="76" t="s">
        <v>2078</v>
      </c>
      <c r="C39" s="73" t="s">
        <v>2079</v>
      </c>
      <c r="D39" s="86" t="s">
        <v>510</v>
      </c>
      <c r="E39" s="86" t="s">
        <v>130</v>
      </c>
      <c r="F39" s="95">
        <v>44662</v>
      </c>
      <c r="G39" s="83">
        <v>1238199.6544639999</v>
      </c>
      <c r="H39" s="85">
        <v>-10.413218000000001</v>
      </c>
      <c r="I39" s="83">
        <v>-128.936424225</v>
      </c>
      <c r="J39" s="84">
        <f t="shared" si="0"/>
        <v>5.0240764794622327E-3</v>
      </c>
      <c r="K39" s="84">
        <f>I39/'סכום נכסי הקרן'!$C$42</f>
        <v>-2.1331741525390302E-5</v>
      </c>
    </row>
    <row r="40" spans="2:11">
      <c r="B40" s="76" t="s">
        <v>2080</v>
      </c>
      <c r="C40" s="73" t="s">
        <v>2081</v>
      </c>
      <c r="D40" s="86" t="s">
        <v>510</v>
      </c>
      <c r="E40" s="86" t="s">
        <v>130</v>
      </c>
      <c r="F40" s="95">
        <v>44658</v>
      </c>
      <c r="G40" s="83">
        <v>1547846.7335999999</v>
      </c>
      <c r="H40" s="85">
        <v>-10.410717</v>
      </c>
      <c r="I40" s="83">
        <v>-161.141935926</v>
      </c>
      <c r="J40" s="84">
        <f t="shared" si="0"/>
        <v>6.2789814050376947E-3</v>
      </c>
      <c r="K40" s="84">
        <f>I40/'סכום נכסי הקרן'!$C$42</f>
        <v>-2.6659946145830364E-5</v>
      </c>
    </row>
    <row r="41" spans="2:11">
      <c r="B41" s="76" t="s">
        <v>2082</v>
      </c>
      <c r="C41" s="73" t="s">
        <v>2083</v>
      </c>
      <c r="D41" s="86" t="s">
        <v>510</v>
      </c>
      <c r="E41" s="86" t="s">
        <v>130</v>
      </c>
      <c r="F41" s="95">
        <v>44662</v>
      </c>
      <c r="G41" s="83">
        <v>1702631.4069600001</v>
      </c>
      <c r="H41" s="85">
        <v>-10.406286</v>
      </c>
      <c r="I41" s="83">
        <v>-177.18070123699999</v>
      </c>
      <c r="J41" s="84">
        <f t="shared" si="0"/>
        <v>6.9039404423535894E-3</v>
      </c>
      <c r="K41" s="84">
        <f>I41/'סכום נכסי הקרן'!$C$42</f>
        <v>-2.9313461613295222E-5</v>
      </c>
    </row>
    <row r="42" spans="2:11">
      <c r="B42" s="76" t="s">
        <v>2084</v>
      </c>
      <c r="C42" s="73" t="s">
        <v>2085</v>
      </c>
      <c r="D42" s="86" t="s">
        <v>510</v>
      </c>
      <c r="E42" s="86" t="s">
        <v>130</v>
      </c>
      <c r="F42" s="95">
        <v>44658</v>
      </c>
      <c r="G42" s="83">
        <v>1331566.002632</v>
      </c>
      <c r="H42" s="85">
        <v>-10.376072000000001</v>
      </c>
      <c r="I42" s="83">
        <v>-138.16425318999998</v>
      </c>
      <c r="J42" s="84">
        <f t="shared" si="0"/>
        <v>5.3836437525444621E-3</v>
      </c>
      <c r="K42" s="84">
        <f>I42/'סכום נכסי הקרן'!$C$42</f>
        <v>-2.2858429298105206E-5</v>
      </c>
    </row>
    <row r="43" spans="2:11">
      <c r="B43" s="76" t="s">
        <v>2086</v>
      </c>
      <c r="C43" s="73" t="s">
        <v>2087</v>
      </c>
      <c r="D43" s="86" t="s">
        <v>510</v>
      </c>
      <c r="E43" s="86" t="s">
        <v>130</v>
      </c>
      <c r="F43" s="95">
        <v>44658</v>
      </c>
      <c r="G43" s="83">
        <v>2176640.3376480001</v>
      </c>
      <c r="H43" s="85">
        <v>-10.251533999999999</v>
      </c>
      <c r="I43" s="83">
        <v>-223.139014172</v>
      </c>
      <c r="J43" s="84">
        <f t="shared" si="0"/>
        <v>8.694730596806536E-3</v>
      </c>
      <c r="K43" s="84">
        <f>I43/'סכום נכסי הקרן'!$C$42</f>
        <v>-3.6916982948442764E-5</v>
      </c>
    </row>
    <row r="44" spans="2:11">
      <c r="B44" s="76" t="s">
        <v>2088</v>
      </c>
      <c r="C44" s="73" t="s">
        <v>2089</v>
      </c>
      <c r="D44" s="86" t="s">
        <v>510</v>
      </c>
      <c r="E44" s="86" t="s">
        <v>130</v>
      </c>
      <c r="F44" s="95">
        <v>44658</v>
      </c>
      <c r="G44" s="83">
        <v>1085125.0942559999</v>
      </c>
      <c r="H44" s="85">
        <v>-10.244623000000001</v>
      </c>
      <c r="I44" s="83">
        <v>-111.16697446100001</v>
      </c>
      <c r="J44" s="84">
        <f t="shared" si="0"/>
        <v>4.331680400162647E-3</v>
      </c>
      <c r="K44" s="84">
        <f>I44/'סכום נכסי הקרן'!$C$42</f>
        <v>-1.8391894917324064E-5</v>
      </c>
    </row>
    <row r="45" spans="2:11">
      <c r="B45" s="76" t="s">
        <v>2090</v>
      </c>
      <c r="C45" s="73" t="s">
        <v>2091</v>
      </c>
      <c r="D45" s="86" t="s">
        <v>510</v>
      </c>
      <c r="E45" s="86" t="s">
        <v>130</v>
      </c>
      <c r="F45" s="95">
        <v>44677</v>
      </c>
      <c r="G45" s="83">
        <v>2557752.7888639998</v>
      </c>
      <c r="H45" s="85">
        <v>-8.3661410000000007</v>
      </c>
      <c r="I45" s="83">
        <v>-213.98519866699996</v>
      </c>
      <c r="J45" s="84">
        <f t="shared" si="0"/>
        <v>8.3380472976345849E-3</v>
      </c>
      <c r="K45" s="84">
        <f>I45/'סכום נכסי הקרן'!$C$42</f>
        <v>-3.540254024927948E-5</v>
      </c>
    </row>
    <row r="46" spans="2:11">
      <c r="B46" s="76" t="s">
        <v>2092</v>
      </c>
      <c r="C46" s="73" t="s">
        <v>2093</v>
      </c>
      <c r="D46" s="86" t="s">
        <v>510</v>
      </c>
      <c r="E46" s="86" t="s">
        <v>130</v>
      </c>
      <c r="F46" s="95">
        <v>44678</v>
      </c>
      <c r="G46" s="83">
        <v>1817686.1562399999</v>
      </c>
      <c r="H46" s="85">
        <v>-8.056476</v>
      </c>
      <c r="I46" s="83">
        <v>-146.44144255499998</v>
      </c>
      <c r="J46" s="84">
        <f t="shared" si="0"/>
        <v>5.7061688470219016E-3</v>
      </c>
      <c r="K46" s="84">
        <f>I46/'סכום נכסי הקרן'!$C$42</f>
        <v>-2.4227839572604307E-5</v>
      </c>
    </row>
    <row r="47" spans="2:11">
      <c r="B47" s="76" t="s">
        <v>2092</v>
      </c>
      <c r="C47" s="73" t="s">
        <v>2094</v>
      </c>
      <c r="D47" s="86" t="s">
        <v>510</v>
      </c>
      <c r="E47" s="86" t="s">
        <v>130</v>
      </c>
      <c r="F47" s="95">
        <v>44678</v>
      </c>
      <c r="G47" s="83">
        <v>2245198.8123639999</v>
      </c>
      <c r="H47" s="85">
        <v>-8.056476</v>
      </c>
      <c r="I47" s="83">
        <v>-180.88389559199999</v>
      </c>
      <c r="J47" s="84">
        <f t="shared" si="0"/>
        <v>7.0482373838087519E-3</v>
      </c>
      <c r="K47" s="84">
        <f>I47/'סכום נכסי הקרן'!$C$42</f>
        <v>-2.9926132433615887E-5</v>
      </c>
    </row>
    <row r="48" spans="2:11">
      <c r="B48" s="76" t="s">
        <v>2095</v>
      </c>
      <c r="C48" s="73" t="s">
        <v>2096</v>
      </c>
      <c r="D48" s="86" t="s">
        <v>510</v>
      </c>
      <c r="E48" s="86" t="s">
        <v>130</v>
      </c>
      <c r="F48" s="95">
        <v>44678</v>
      </c>
      <c r="G48" s="83">
        <v>1590719.7368999999</v>
      </c>
      <c r="H48" s="85">
        <v>-8.0398770000000006</v>
      </c>
      <c r="I48" s="83">
        <v>-127.891912045</v>
      </c>
      <c r="J48" s="84">
        <f t="shared" si="0"/>
        <v>4.9833765057535435E-3</v>
      </c>
      <c r="K48" s="84">
        <f>I48/'סכום נכסי הקרן'!$C$42</f>
        <v>-2.1158933383875534E-5</v>
      </c>
    </row>
    <row r="49" spans="2:11">
      <c r="B49" s="76" t="s">
        <v>2097</v>
      </c>
      <c r="C49" s="73" t="s">
        <v>2098</v>
      </c>
      <c r="D49" s="86" t="s">
        <v>510</v>
      </c>
      <c r="E49" s="86" t="s">
        <v>130</v>
      </c>
      <c r="F49" s="95">
        <v>44678</v>
      </c>
      <c r="G49" s="83">
        <v>1267038.3807999999</v>
      </c>
      <c r="H49" s="85">
        <v>-7.8741719999999997</v>
      </c>
      <c r="I49" s="83">
        <v>-99.768778611999991</v>
      </c>
      <c r="J49" s="84">
        <f t="shared" si="0"/>
        <v>3.8875436248683808E-3</v>
      </c>
      <c r="K49" s="84">
        <f>I49/'סכום נכסי הקרן'!$C$42</f>
        <v>-1.6506133239286921E-5</v>
      </c>
    </row>
    <row r="50" spans="2:11">
      <c r="B50" s="76" t="s">
        <v>2099</v>
      </c>
      <c r="C50" s="73" t="s">
        <v>2100</v>
      </c>
      <c r="D50" s="86" t="s">
        <v>510</v>
      </c>
      <c r="E50" s="86" t="s">
        <v>130</v>
      </c>
      <c r="F50" s="95">
        <v>44679</v>
      </c>
      <c r="G50" s="83">
        <v>1268320.965664</v>
      </c>
      <c r="H50" s="85">
        <v>-7.760764</v>
      </c>
      <c r="I50" s="83">
        <v>-98.431392395000017</v>
      </c>
      <c r="J50" s="84">
        <f t="shared" si="0"/>
        <v>3.8354316582369704E-3</v>
      </c>
      <c r="K50" s="84">
        <f>I50/'סכום נכסי הקרן'!$C$42</f>
        <v>-1.6284870882492547E-5</v>
      </c>
    </row>
    <row r="51" spans="2:11">
      <c r="B51" s="76" t="s">
        <v>2101</v>
      </c>
      <c r="C51" s="73" t="s">
        <v>2102</v>
      </c>
      <c r="D51" s="86" t="s">
        <v>510</v>
      </c>
      <c r="E51" s="86" t="s">
        <v>130</v>
      </c>
      <c r="F51" s="95">
        <v>44679</v>
      </c>
      <c r="G51" s="83">
        <v>2506588.34094</v>
      </c>
      <c r="H51" s="85">
        <v>-7.671678</v>
      </c>
      <c r="I51" s="83">
        <v>-192.29738363200002</v>
      </c>
      <c r="J51" s="84">
        <f t="shared" si="0"/>
        <v>7.4929700274744609E-3</v>
      </c>
      <c r="K51" s="84">
        <f>I51/'סכום נכסי הקרן'!$C$42</f>
        <v>-3.1814424110974249E-5</v>
      </c>
    </row>
    <row r="52" spans="2:11">
      <c r="B52" s="76" t="s">
        <v>2103</v>
      </c>
      <c r="C52" s="73" t="s">
        <v>2104</v>
      </c>
      <c r="D52" s="86" t="s">
        <v>510</v>
      </c>
      <c r="E52" s="86" t="s">
        <v>130</v>
      </c>
      <c r="F52" s="95">
        <v>44713</v>
      </c>
      <c r="G52" s="83">
        <v>381394.09910400002</v>
      </c>
      <c r="H52" s="85">
        <v>-7.4084440000000003</v>
      </c>
      <c r="I52" s="83">
        <v>-28.255367874000001</v>
      </c>
      <c r="J52" s="84">
        <f t="shared" si="0"/>
        <v>1.1009854663457585E-3</v>
      </c>
      <c r="K52" s="84">
        <f>I52/'סכום נכסי הקרן'!$C$42</f>
        <v>-4.674677522785822E-6</v>
      </c>
    </row>
    <row r="53" spans="2:11">
      <c r="B53" s="76" t="s">
        <v>2105</v>
      </c>
      <c r="C53" s="73" t="s">
        <v>2106</v>
      </c>
      <c r="D53" s="86" t="s">
        <v>510</v>
      </c>
      <c r="E53" s="86" t="s">
        <v>130</v>
      </c>
      <c r="F53" s="95">
        <v>44713</v>
      </c>
      <c r="G53" s="83">
        <v>1976138.7425869999</v>
      </c>
      <c r="H53" s="85">
        <v>-7.0772310000000003</v>
      </c>
      <c r="I53" s="83">
        <v>-139.855898577</v>
      </c>
      <c r="J53" s="84">
        <f t="shared" si="0"/>
        <v>5.4495596165177523E-3</v>
      </c>
      <c r="K53" s="84">
        <f>I53/'סכום נכסי הקרן'!$C$42</f>
        <v>-2.3138301664389633E-5</v>
      </c>
    </row>
    <row r="54" spans="2:11">
      <c r="B54" s="76" t="s">
        <v>2107</v>
      </c>
      <c r="C54" s="73" t="s">
        <v>2108</v>
      </c>
      <c r="D54" s="86" t="s">
        <v>510</v>
      </c>
      <c r="E54" s="86" t="s">
        <v>130</v>
      </c>
      <c r="F54" s="95">
        <v>44714</v>
      </c>
      <c r="G54" s="83">
        <v>2239130.2313760002</v>
      </c>
      <c r="H54" s="85">
        <v>-7.0152460000000003</v>
      </c>
      <c r="I54" s="83">
        <v>-157.080491118</v>
      </c>
      <c r="J54" s="84">
        <f t="shared" si="0"/>
        <v>6.1207250437716248E-3</v>
      </c>
      <c r="K54" s="84">
        <f>I54/'סכום נכסי הקרן'!$C$42</f>
        <v>-2.5988004982697844E-5</v>
      </c>
    </row>
    <row r="55" spans="2:11">
      <c r="B55" s="76" t="s">
        <v>2109</v>
      </c>
      <c r="C55" s="73" t="s">
        <v>2110</v>
      </c>
      <c r="D55" s="86" t="s">
        <v>510</v>
      </c>
      <c r="E55" s="86" t="s">
        <v>130</v>
      </c>
      <c r="F55" s="95">
        <v>44713</v>
      </c>
      <c r="G55" s="83">
        <v>1926456.89796</v>
      </c>
      <c r="H55" s="85">
        <v>-6.950691</v>
      </c>
      <c r="I55" s="83">
        <v>-133.90206660699999</v>
      </c>
      <c r="J55" s="84">
        <f t="shared" si="0"/>
        <v>5.2175653810412927E-3</v>
      </c>
      <c r="K55" s="84">
        <f>I55/'סכום נכסי הקרן'!$C$42</f>
        <v>-2.2153276638040098E-5</v>
      </c>
    </row>
    <row r="56" spans="2:11">
      <c r="B56" s="76" t="s">
        <v>2109</v>
      </c>
      <c r="C56" s="73" t="s">
        <v>2111</v>
      </c>
      <c r="D56" s="86" t="s">
        <v>510</v>
      </c>
      <c r="E56" s="86" t="s">
        <v>130</v>
      </c>
      <c r="F56" s="95">
        <v>44713</v>
      </c>
      <c r="G56" s="83">
        <v>2713104.2321999995</v>
      </c>
      <c r="H56" s="85">
        <v>-6.950691</v>
      </c>
      <c r="I56" s="83">
        <v>-188.579492225</v>
      </c>
      <c r="J56" s="84">
        <f t="shared" si="0"/>
        <v>7.348100407556137E-3</v>
      </c>
      <c r="K56" s="84">
        <f>I56/'סכום נכסי הקרן'!$C$42</f>
        <v>-3.1199321753434101E-5</v>
      </c>
    </row>
    <row r="57" spans="2:11">
      <c r="B57" s="76" t="s">
        <v>2112</v>
      </c>
      <c r="C57" s="73" t="s">
        <v>2113</v>
      </c>
      <c r="D57" s="86" t="s">
        <v>510</v>
      </c>
      <c r="E57" s="86" t="s">
        <v>130</v>
      </c>
      <c r="F57" s="95">
        <v>44721</v>
      </c>
      <c r="G57" s="83">
        <v>1117704.6931119999</v>
      </c>
      <c r="H57" s="85">
        <v>-6.8586530000000003</v>
      </c>
      <c r="I57" s="83">
        <v>-76.659490036999998</v>
      </c>
      <c r="J57" s="84">
        <f t="shared" si="0"/>
        <v>2.9870778807264617E-3</v>
      </c>
      <c r="K57" s="84">
        <f>I57/'סכום נכסי הקרן'!$C$42</f>
        <v>-1.2682843011714651E-5</v>
      </c>
    </row>
    <row r="58" spans="2:11">
      <c r="B58" s="76" t="s">
        <v>2114</v>
      </c>
      <c r="C58" s="73" t="s">
        <v>2115</v>
      </c>
      <c r="D58" s="86" t="s">
        <v>510</v>
      </c>
      <c r="E58" s="86" t="s">
        <v>130</v>
      </c>
      <c r="F58" s="95">
        <v>44721</v>
      </c>
      <c r="G58" s="83">
        <v>1630086.437496</v>
      </c>
      <c r="H58" s="85">
        <v>-6.8293990000000004</v>
      </c>
      <c r="I58" s="83">
        <v>-111.325110747</v>
      </c>
      <c r="J58" s="84">
        <f t="shared" si="0"/>
        <v>4.3378422648166232E-3</v>
      </c>
      <c r="K58" s="84">
        <f>I58/'סכום נכסי הקרן'!$C$42</f>
        <v>-1.8418057597102203E-5</v>
      </c>
    </row>
    <row r="59" spans="2:11">
      <c r="B59" s="76" t="s">
        <v>2114</v>
      </c>
      <c r="C59" s="73" t="s">
        <v>2116</v>
      </c>
      <c r="D59" s="86" t="s">
        <v>510</v>
      </c>
      <c r="E59" s="86" t="s">
        <v>130</v>
      </c>
      <c r="F59" s="95">
        <v>44721</v>
      </c>
      <c r="G59" s="83">
        <v>2803432.3912499999</v>
      </c>
      <c r="H59" s="85">
        <v>-6.8293990000000004</v>
      </c>
      <c r="I59" s="83">
        <v>-191.45759040900001</v>
      </c>
      <c r="J59" s="84">
        <f t="shared" si="0"/>
        <v>7.4602470370189206E-3</v>
      </c>
      <c r="K59" s="84">
        <f>I59/'סכום נכסי הקרן'!$C$42</f>
        <v>-3.1675485466789812E-5</v>
      </c>
    </row>
    <row r="60" spans="2:11">
      <c r="B60" s="76" t="s">
        <v>2117</v>
      </c>
      <c r="C60" s="73" t="s">
        <v>2118</v>
      </c>
      <c r="D60" s="86" t="s">
        <v>510</v>
      </c>
      <c r="E60" s="86" t="s">
        <v>130</v>
      </c>
      <c r="F60" s="95">
        <v>44714</v>
      </c>
      <c r="G60" s="83">
        <v>1302753.1440000001</v>
      </c>
      <c r="H60" s="85">
        <v>-6.7615319999999999</v>
      </c>
      <c r="I60" s="83">
        <v>-88.086069604000002</v>
      </c>
      <c r="J60" s="84">
        <f t="shared" si="0"/>
        <v>3.4323206427181304E-3</v>
      </c>
      <c r="K60" s="84">
        <f>I60/'סכום נכסי הקרן'!$C$42</f>
        <v>-1.4573300602016655E-5</v>
      </c>
    </row>
    <row r="61" spans="2:11">
      <c r="B61" s="76" t="s">
        <v>2117</v>
      </c>
      <c r="C61" s="73" t="s">
        <v>2119</v>
      </c>
      <c r="D61" s="86" t="s">
        <v>510</v>
      </c>
      <c r="E61" s="86" t="s">
        <v>130</v>
      </c>
      <c r="F61" s="95">
        <v>44714</v>
      </c>
      <c r="G61" s="83">
        <v>1598372.804</v>
      </c>
      <c r="H61" s="85">
        <v>-6.7615319999999999</v>
      </c>
      <c r="I61" s="83">
        <v>-108.074487261</v>
      </c>
      <c r="J61" s="84">
        <f t="shared" si="0"/>
        <v>4.2111799884446558E-3</v>
      </c>
      <c r="K61" s="84">
        <f>I61/'סכום נכסי הקרן'!$C$42</f>
        <v>-1.7880261854615107E-5</v>
      </c>
    </row>
    <row r="62" spans="2:11">
      <c r="B62" s="76" t="s">
        <v>2120</v>
      </c>
      <c r="C62" s="73" t="s">
        <v>2121</v>
      </c>
      <c r="D62" s="86" t="s">
        <v>510</v>
      </c>
      <c r="E62" s="86" t="s">
        <v>130</v>
      </c>
      <c r="F62" s="95">
        <v>44714</v>
      </c>
      <c r="G62" s="83">
        <v>459517.98587999999</v>
      </c>
      <c r="H62" s="85">
        <v>-6.7290910000000004</v>
      </c>
      <c r="I62" s="83">
        <v>-30.921385552</v>
      </c>
      <c r="J62" s="84">
        <f t="shared" si="0"/>
        <v>1.204868265875678E-3</v>
      </c>
      <c r="K62" s="84">
        <f>I62/'סכום נכסי הקרן'!$C$42</f>
        <v>-5.1157538156258897E-6</v>
      </c>
    </row>
    <row r="63" spans="2:11">
      <c r="B63" s="76" t="s">
        <v>2122</v>
      </c>
      <c r="C63" s="73" t="s">
        <v>2123</v>
      </c>
      <c r="D63" s="86" t="s">
        <v>510</v>
      </c>
      <c r="E63" s="86" t="s">
        <v>130</v>
      </c>
      <c r="F63" s="95">
        <v>44679</v>
      </c>
      <c r="G63" s="83">
        <v>959460.92723999987</v>
      </c>
      <c r="H63" s="85">
        <v>-6.8375209999999997</v>
      </c>
      <c r="I63" s="83">
        <v>-65.603341303999997</v>
      </c>
      <c r="J63" s="84">
        <f t="shared" si="0"/>
        <v>2.5562691535822258E-3</v>
      </c>
      <c r="K63" s="84">
        <f>I63/'סכום נכסי הקרן'!$C$42</f>
        <v>-1.0853670933644115E-5</v>
      </c>
    </row>
    <row r="64" spans="2:11">
      <c r="B64" s="76" t="s">
        <v>2124</v>
      </c>
      <c r="C64" s="73" t="s">
        <v>2125</v>
      </c>
      <c r="D64" s="86" t="s">
        <v>510</v>
      </c>
      <c r="E64" s="86" t="s">
        <v>130</v>
      </c>
      <c r="F64" s="95">
        <v>44679</v>
      </c>
      <c r="G64" s="83">
        <v>959606.67552000005</v>
      </c>
      <c r="H64" s="85">
        <v>-6.821294</v>
      </c>
      <c r="I64" s="83">
        <v>-65.457593024000005</v>
      </c>
      <c r="J64" s="84">
        <f t="shared" si="0"/>
        <v>2.5505899941835426E-3</v>
      </c>
      <c r="K64" s="84">
        <f>I64/'סכום נכסי הקרן'!$C$42</f>
        <v>-1.0829557773569933E-5</v>
      </c>
    </row>
    <row r="65" spans="2:11">
      <c r="B65" s="76" t="s">
        <v>2126</v>
      </c>
      <c r="C65" s="73" t="s">
        <v>2127</v>
      </c>
      <c r="D65" s="86" t="s">
        <v>510</v>
      </c>
      <c r="E65" s="86" t="s">
        <v>130</v>
      </c>
      <c r="F65" s="95">
        <v>44683</v>
      </c>
      <c r="G65" s="83">
        <v>1238367.8366400001</v>
      </c>
      <c r="H65" s="85">
        <v>-6.8170109999999999</v>
      </c>
      <c r="I65" s="83">
        <v>-84.419670847000006</v>
      </c>
      <c r="J65" s="84">
        <f t="shared" si="0"/>
        <v>3.2894574613472165E-3</v>
      </c>
      <c r="K65" s="84">
        <f>I65/'סכום נכסי הקרן'!$C$42</f>
        <v>-1.3966717387975796E-5</v>
      </c>
    </row>
    <row r="66" spans="2:11">
      <c r="B66" s="76" t="s">
        <v>2126</v>
      </c>
      <c r="C66" s="73" t="s">
        <v>2128</v>
      </c>
      <c r="D66" s="86" t="s">
        <v>510</v>
      </c>
      <c r="E66" s="86" t="s">
        <v>130</v>
      </c>
      <c r="F66" s="95">
        <v>44683</v>
      </c>
      <c r="G66" s="83">
        <v>191921.335104</v>
      </c>
      <c r="H66" s="85">
        <v>-6.8170109999999999</v>
      </c>
      <c r="I66" s="83">
        <v>-13.083298402</v>
      </c>
      <c r="J66" s="84">
        <f t="shared" si="0"/>
        <v>5.0979769425410417E-4</v>
      </c>
      <c r="K66" s="84">
        <f>I66/'סכום נכסי הקרן'!$C$42</f>
        <v>-2.1645515725175677E-6</v>
      </c>
    </row>
    <row r="67" spans="2:11">
      <c r="B67" s="76" t="s">
        <v>2129</v>
      </c>
      <c r="C67" s="73" t="s">
        <v>2130</v>
      </c>
      <c r="D67" s="86" t="s">
        <v>510</v>
      </c>
      <c r="E67" s="86" t="s">
        <v>130</v>
      </c>
      <c r="F67" s="95">
        <v>44683</v>
      </c>
      <c r="G67" s="83">
        <v>1140671.25018</v>
      </c>
      <c r="H67" s="85">
        <v>-6.8105219999999997</v>
      </c>
      <c r="I67" s="83">
        <v>-77.685664610000003</v>
      </c>
      <c r="J67" s="84">
        <f t="shared" si="0"/>
        <v>3.0270633198063823E-3</v>
      </c>
      <c r="K67" s="84">
        <f>I67/'סכום נכסי הקרן'!$C$42</f>
        <v>-1.2852617308487181E-5</v>
      </c>
    </row>
    <row r="68" spans="2:11">
      <c r="B68" s="76" t="s">
        <v>2131</v>
      </c>
      <c r="C68" s="73" t="s">
        <v>2132</v>
      </c>
      <c r="D68" s="86" t="s">
        <v>510</v>
      </c>
      <c r="E68" s="86" t="s">
        <v>130</v>
      </c>
      <c r="F68" s="95">
        <v>44705</v>
      </c>
      <c r="G68" s="83">
        <v>1280447.2225599999</v>
      </c>
      <c r="H68" s="85">
        <v>-6.6898059999999999</v>
      </c>
      <c r="I68" s="83">
        <v>-85.659438359000006</v>
      </c>
      <c r="J68" s="84">
        <f t="shared" si="0"/>
        <v>3.3377656631178136E-3</v>
      </c>
      <c r="K68" s="84">
        <f>I68/'סכום נכסי הקרן'!$C$42</f>
        <v>-1.4171829328038676E-5</v>
      </c>
    </row>
    <row r="69" spans="2:11">
      <c r="B69" s="76" t="s">
        <v>2133</v>
      </c>
      <c r="C69" s="73" t="s">
        <v>2134</v>
      </c>
      <c r="D69" s="86" t="s">
        <v>510</v>
      </c>
      <c r="E69" s="86" t="s">
        <v>130</v>
      </c>
      <c r="F69" s="95">
        <v>44706</v>
      </c>
      <c r="G69" s="83">
        <v>4965196.9382079998</v>
      </c>
      <c r="H69" s="85">
        <v>-6.5745310000000003</v>
      </c>
      <c r="I69" s="83">
        <v>-326.43842997400003</v>
      </c>
      <c r="J69" s="84">
        <f t="shared" si="0"/>
        <v>1.2719847381241059E-2</v>
      </c>
      <c r="K69" s="84">
        <f>I69/'סכום נכסי הקרן'!$C$42</f>
        <v>-5.4007238482183762E-5</v>
      </c>
    </row>
    <row r="70" spans="2:11">
      <c r="B70" s="76" t="s">
        <v>2135</v>
      </c>
      <c r="C70" s="73" t="s">
        <v>2136</v>
      </c>
      <c r="D70" s="86" t="s">
        <v>510</v>
      </c>
      <c r="E70" s="86" t="s">
        <v>130</v>
      </c>
      <c r="F70" s="95">
        <v>44706</v>
      </c>
      <c r="G70" s="83">
        <v>1505621.513574</v>
      </c>
      <c r="H70" s="85">
        <v>-6.5712989999999998</v>
      </c>
      <c r="I70" s="83">
        <v>-98.938888391000006</v>
      </c>
      <c r="J70" s="84">
        <f t="shared" si="0"/>
        <v>3.8552065101630289E-3</v>
      </c>
      <c r="K70" s="84">
        <f>I70/'סכום נכסי הקרן'!$C$42</f>
        <v>-1.6368832986117745E-5</v>
      </c>
    </row>
    <row r="71" spans="2:11">
      <c r="B71" s="76" t="s">
        <v>2137</v>
      </c>
      <c r="C71" s="73" t="s">
        <v>2138</v>
      </c>
      <c r="D71" s="86" t="s">
        <v>510</v>
      </c>
      <c r="E71" s="86" t="s">
        <v>130</v>
      </c>
      <c r="F71" s="95">
        <v>44720</v>
      </c>
      <c r="G71" s="83">
        <v>1441596.2374799999</v>
      </c>
      <c r="H71" s="85">
        <v>-6.5282210000000003</v>
      </c>
      <c r="I71" s="83">
        <v>-94.110589898000001</v>
      </c>
      <c r="J71" s="84">
        <f t="shared" si="0"/>
        <v>3.6670692864086817E-3</v>
      </c>
      <c r="K71" s="84">
        <f>I71/'סכום נכסי הקרן'!$C$42</f>
        <v>-1.5570020578536357E-5</v>
      </c>
    </row>
    <row r="72" spans="2:11">
      <c r="B72" s="76" t="s">
        <v>2139</v>
      </c>
      <c r="C72" s="73" t="s">
        <v>2140</v>
      </c>
      <c r="D72" s="86" t="s">
        <v>510</v>
      </c>
      <c r="E72" s="86" t="s">
        <v>130</v>
      </c>
      <c r="F72" s="95">
        <v>44720</v>
      </c>
      <c r="G72" s="83">
        <v>1441902.3088679998</v>
      </c>
      <c r="H72" s="85">
        <v>-6.5056079999999996</v>
      </c>
      <c r="I72" s="83">
        <v>-93.804518509999994</v>
      </c>
      <c r="J72" s="84">
        <f t="shared" si="0"/>
        <v>3.6551430516714454E-3</v>
      </c>
      <c r="K72" s="84">
        <f>I72/'סכום נכסי הקרן'!$C$42</f>
        <v>-1.551938294238057E-5</v>
      </c>
    </row>
    <row r="73" spans="2:11">
      <c r="B73" s="76" t="s">
        <v>2141</v>
      </c>
      <c r="C73" s="73" t="s">
        <v>2142</v>
      </c>
      <c r="D73" s="86" t="s">
        <v>510</v>
      </c>
      <c r="E73" s="86" t="s">
        <v>130</v>
      </c>
      <c r="F73" s="95">
        <v>44704</v>
      </c>
      <c r="G73" s="83">
        <v>489720.34980000003</v>
      </c>
      <c r="H73" s="85">
        <v>-6.5765820000000001</v>
      </c>
      <c r="I73" s="83">
        <v>-32.206859232999996</v>
      </c>
      <c r="J73" s="84">
        <f t="shared" si="0"/>
        <v>1.2549574328779344E-3</v>
      </c>
      <c r="K73" s="84">
        <f>I73/'סכום נכסי הקרן'!$C$42</f>
        <v>-5.3284275613545002E-6</v>
      </c>
    </row>
    <row r="74" spans="2:11">
      <c r="B74" s="76" t="s">
        <v>2141</v>
      </c>
      <c r="C74" s="73" t="s">
        <v>2143</v>
      </c>
      <c r="D74" s="86" t="s">
        <v>510</v>
      </c>
      <c r="E74" s="86" t="s">
        <v>130</v>
      </c>
      <c r="F74" s="95">
        <v>44704</v>
      </c>
      <c r="G74" s="83">
        <v>1121581.59736</v>
      </c>
      <c r="H74" s="85">
        <v>-6.5765820000000001</v>
      </c>
      <c r="I74" s="83">
        <v>-73.761730895999989</v>
      </c>
      <c r="J74" s="84">
        <f t="shared" si="0"/>
        <v>2.8741651515969534E-3</v>
      </c>
      <c r="K74" s="84">
        <f>I74/'סכום נכסי הקרן'!$C$42</f>
        <v>-1.2203426513466023E-5</v>
      </c>
    </row>
    <row r="75" spans="2:11">
      <c r="B75" s="76" t="s">
        <v>2144</v>
      </c>
      <c r="C75" s="73" t="s">
        <v>2145</v>
      </c>
      <c r="D75" s="86" t="s">
        <v>510</v>
      </c>
      <c r="E75" s="86" t="s">
        <v>130</v>
      </c>
      <c r="F75" s="95">
        <v>44817</v>
      </c>
      <c r="G75" s="83">
        <v>2243435.2581759999</v>
      </c>
      <c r="H75" s="85">
        <v>-5.5747330000000002</v>
      </c>
      <c r="I75" s="83">
        <v>-125.065530247</v>
      </c>
      <c r="J75" s="84">
        <f t="shared" si="0"/>
        <v>4.8732450328306375E-3</v>
      </c>
      <c r="K75" s="84">
        <f>I75/'סכום נכסי הקרן'!$C$42</f>
        <v>-2.0691325829769702E-5</v>
      </c>
    </row>
    <row r="76" spans="2:11">
      <c r="B76" s="76" t="s">
        <v>2146</v>
      </c>
      <c r="C76" s="73" t="s">
        <v>2147</v>
      </c>
      <c r="D76" s="86" t="s">
        <v>510</v>
      </c>
      <c r="E76" s="86" t="s">
        <v>130</v>
      </c>
      <c r="F76" s="95">
        <v>44720</v>
      </c>
      <c r="G76" s="83">
        <v>1988006.5391999998</v>
      </c>
      <c r="H76" s="85">
        <v>-6.4313770000000003</v>
      </c>
      <c r="I76" s="83">
        <v>-127.856200742</v>
      </c>
      <c r="J76" s="84">
        <f t="shared" ref="J76:J139" si="1">IFERROR(I76/$I$11,0)</f>
        <v>4.9819849958017857E-3</v>
      </c>
      <c r="K76" s="84">
        <f>I76/'סכום נכסי הקרן'!$C$42</f>
        <v>-2.1153025167561098E-5</v>
      </c>
    </row>
    <row r="77" spans="2:11">
      <c r="B77" s="76" t="s">
        <v>2148</v>
      </c>
      <c r="C77" s="73" t="s">
        <v>2149</v>
      </c>
      <c r="D77" s="86" t="s">
        <v>510</v>
      </c>
      <c r="E77" s="86" t="s">
        <v>130</v>
      </c>
      <c r="F77" s="95">
        <v>44817</v>
      </c>
      <c r="G77" s="83">
        <v>2626415.4707999998</v>
      </c>
      <c r="H77" s="85">
        <v>-5.5235450000000004</v>
      </c>
      <c r="I77" s="83">
        <v>-145.07125235500001</v>
      </c>
      <c r="J77" s="84">
        <f t="shared" si="1"/>
        <v>5.6527786557118284E-3</v>
      </c>
      <c r="K77" s="84">
        <f>I77/'סכום נכסי הקרן'!$C$42</f>
        <v>-2.4001149997779296E-5</v>
      </c>
    </row>
    <row r="78" spans="2:11">
      <c r="B78" s="76" t="s">
        <v>2150</v>
      </c>
      <c r="C78" s="73" t="s">
        <v>2151</v>
      </c>
      <c r="D78" s="86" t="s">
        <v>510</v>
      </c>
      <c r="E78" s="86" t="s">
        <v>130</v>
      </c>
      <c r="F78" s="95">
        <v>44699</v>
      </c>
      <c r="G78" s="83">
        <v>1122635.8432519999</v>
      </c>
      <c r="H78" s="85">
        <v>-6.4834620000000003</v>
      </c>
      <c r="I78" s="83">
        <v>-72.785665546999994</v>
      </c>
      <c r="J78" s="84">
        <f t="shared" si="1"/>
        <v>2.8361322451331324E-3</v>
      </c>
      <c r="K78" s="84">
        <f>I78/'סכום נכסי הקרן'!$C$42</f>
        <v>-1.2041942480835926E-5</v>
      </c>
    </row>
    <row r="79" spans="2:11">
      <c r="B79" s="76" t="s">
        <v>2152</v>
      </c>
      <c r="C79" s="73" t="s">
        <v>2153</v>
      </c>
      <c r="D79" s="86" t="s">
        <v>510</v>
      </c>
      <c r="E79" s="86" t="s">
        <v>130</v>
      </c>
      <c r="F79" s="95">
        <v>44704</v>
      </c>
      <c r="G79" s="83">
        <v>962317.59352800017</v>
      </c>
      <c r="H79" s="85">
        <v>-6.4425239999999997</v>
      </c>
      <c r="I79" s="83">
        <v>-61.997543432000001</v>
      </c>
      <c r="J79" s="84">
        <f t="shared" si="1"/>
        <v>2.4157673179892266E-3</v>
      </c>
      <c r="K79" s="84">
        <f>I79/'סכום נכסי הקרן'!$C$42</f>
        <v>-1.0257113764786376E-5</v>
      </c>
    </row>
    <row r="80" spans="2:11">
      <c r="B80" s="76" t="s">
        <v>2154</v>
      </c>
      <c r="C80" s="73" t="s">
        <v>2155</v>
      </c>
      <c r="D80" s="86" t="s">
        <v>510</v>
      </c>
      <c r="E80" s="86" t="s">
        <v>130</v>
      </c>
      <c r="F80" s="95">
        <v>44720</v>
      </c>
      <c r="G80" s="83">
        <v>1283206.7233279999</v>
      </c>
      <c r="H80" s="85">
        <v>-6.3797990000000002</v>
      </c>
      <c r="I80" s="83">
        <v>-81.866012119000004</v>
      </c>
      <c r="J80" s="84">
        <f t="shared" si="1"/>
        <v>3.1899527881795345E-3</v>
      </c>
      <c r="K80" s="84">
        <f>I80/'סכום נכסי הקרן'!$C$42</f>
        <v>-1.3544230195103955E-5</v>
      </c>
    </row>
    <row r="81" spans="2:11">
      <c r="B81" s="76" t="s">
        <v>2156</v>
      </c>
      <c r="C81" s="73" t="s">
        <v>2157</v>
      </c>
      <c r="D81" s="86" t="s">
        <v>510</v>
      </c>
      <c r="E81" s="86" t="s">
        <v>130</v>
      </c>
      <c r="F81" s="95">
        <v>44699</v>
      </c>
      <c r="G81" s="83">
        <v>1347448.6785309999</v>
      </c>
      <c r="H81" s="85">
        <v>-6.4608869999999996</v>
      </c>
      <c r="I81" s="83">
        <v>-87.057132007999996</v>
      </c>
      <c r="J81" s="84">
        <f t="shared" si="1"/>
        <v>3.3922275409746143E-3</v>
      </c>
      <c r="K81" s="84">
        <f>I81/'סכום נכסי הקרן'!$C$42</f>
        <v>-1.4403069180015013E-5</v>
      </c>
    </row>
    <row r="82" spans="2:11">
      <c r="B82" s="76" t="s">
        <v>2156</v>
      </c>
      <c r="C82" s="73" t="s">
        <v>2158</v>
      </c>
      <c r="D82" s="86" t="s">
        <v>510</v>
      </c>
      <c r="E82" s="86" t="s">
        <v>130</v>
      </c>
      <c r="F82" s="95">
        <v>44699</v>
      </c>
      <c r="G82" s="83">
        <v>1470853.83654</v>
      </c>
      <c r="H82" s="85">
        <v>-6.4608869999999996</v>
      </c>
      <c r="I82" s="83">
        <v>-95.030199429000007</v>
      </c>
      <c r="J82" s="84">
        <f t="shared" si="1"/>
        <v>3.7029023618391278E-3</v>
      </c>
      <c r="K82" s="84">
        <f>I82/'סכום נכסי הקרן'!$C$42</f>
        <v>-1.5722164341925864E-5</v>
      </c>
    </row>
    <row r="83" spans="2:11">
      <c r="B83" s="76" t="s">
        <v>2159</v>
      </c>
      <c r="C83" s="73" t="s">
        <v>2160</v>
      </c>
      <c r="D83" s="86" t="s">
        <v>510</v>
      </c>
      <c r="E83" s="86" t="s">
        <v>130</v>
      </c>
      <c r="F83" s="95">
        <v>44704</v>
      </c>
      <c r="G83" s="83">
        <v>1540640.938637</v>
      </c>
      <c r="H83" s="85">
        <v>-6.3780780000000004</v>
      </c>
      <c r="I83" s="83">
        <v>-98.263280497999986</v>
      </c>
      <c r="J83" s="84">
        <f t="shared" si="1"/>
        <v>3.8288810885844281E-3</v>
      </c>
      <c r="K83" s="84">
        <f>I83/'סכום נכסי הקרן'!$C$42</f>
        <v>-1.6257057798984895E-5</v>
      </c>
    </row>
    <row r="84" spans="2:11">
      <c r="B84" s="76" t="s">
        <v>2161</v>
      </c>
      <c r="C84" s="73" t="s">
        <v>2162</v>
      </c>
      <c r="D84" s="86" t="s">
        <v>510</v>
      </c>
      <c r="E84" s="86" t="s">
        <v>130</v>
      </c>
      <c r="F84" s="95">
        <v>44804</v>
      </c>
      <c r="G84" s="83">
        <v>1983732.582496</v>
      </c>
      <c r="H84" s="85">
        <v>-6.0692729999999999</v>
      </c>
      <c r="I84" s="83">
        <v>-120.39813825000002</v>
      </c>
      <c r="J84" s="84">
        <f t="shared" si="1"/>
        <v>4.6913776164391472E-3</v>
      </c>
      <c r="K84" s="84">
        <f>I84/'סכום נכסי הקרן'!$C$42</f>
        <v>-1.9919134416240694E-5</v>
      </c>
    </row>
    <row r="85" spans="2:11">
      <c r="B85" s="76" t="s">
        <v>2163</v>
      </c>
      <c r="C85" s="73" t="s">
        <v>2164</v>
      </c>
      <c r="D85" s="86" t="s">
        <v>510</v>
      </c>
      <c r="E85" s="86" t="s">
        <v>130</v>
      </c>
      <c r="F85" s="95">
        <v>44704</v>
      </c>
      <c r="G85" s="83">
        <v>1509320.6049200001</v>
      </c>
      <c r="H85" s="85">
        <v>-6.3233600000000001</v>
      </c>
      <c r="I85" s="83">
        <v>-95.439776316999996</v>
      </c>
      <c r="J85" s="84">
        <f t="shared" si="1"/>
        <v>3.7188617435413938E-3</v>
      </c>
      <c r="K85" s="84">
        <f>I85/'סכום נכסי הקרן'!$C$42</f>
        <v>-1.5789926328983477E-5</v>
      </c>
    </row>
    <row r="86" spans="2:11">
      <c r="B86" s="76" t="s">
        <v>2165</v>
      </c>
      <c r="C86" s="73" t="s">
        <v>2166</v>
      </c>
      <c r="D86" s="86" t="s">
        <v>510</v>
      </c>
      <c r="E86" s="86" t="s">
        <v>130</v>
      </c>
      <c r="F86" s="95">
        <v>44705</v>
      </c>
      <c r="G86" s="83">
        <v>1156075.35696</v>
      </c>
      <c r="H86" s="85">
        <v>-6.3167350000000004</v>
      </c>
      <c r="I86" s="83">
        <v>-73.026219584999993</v>
      </c>
      <c r="J86" s="84">
        <f t="shared" si="1"/>
        <v>2.8455055614137704E-3</v>
      </c>
      <c r="K86" s="84">
        <f>I86/'סכום נכסי הקרן'!$C$42</f>
        <v>-1.2081740672792531E-5</v>
      </c>
    </row>
    <row r="87" spans="2:11">
      <c r="B87" s="76" t="s">
        <v>2167</v>
      </c>
      <c r="C87" s="73" t="s">
        <v>2168</v>
      </c>
      <c r="D87" s="86" t="s">
        <v>510</v>
      </c>
      <c r="E87" s="86" t="s">
        <v>130</v>
      </c>
      <c r="F87" s="95">
        <v>44804</v>
      </c>
      <c r="G87" s="83">
        <v>1309484.6952</v>
      </c>
      <c r="H87" s="85">
        <v>-5.9730499999999997</v>
      </c>
      <c r="I87" s="83">
        <v>-78.216176972999989</v>
      </c>
      <c r="J87" s="84">
        <f t="shared" si="1"/>
        <v>3.0477350167378951E-3</v>
      </c>
      <c r="K87" s="84">
        <f>I87/'סכום נכסי הקרן'!$C$42</f>
        <v>-1.2940387329034605E-5</v>
      </c>
    </row>
    <row r="88" spans="2:11">
      <c r="B88" s="76" t="s">
        <v>2169</v>
      </c>
      <c r="C88" s="73" t="s">
        <v>2170</v>
      </c>
      <c r="D88" s="86" t="s">
        <v>510</v>
      </c>
      <c r="E88" s="86" t="s">
        <v>130</v>
      </c>
      <c r="F88" s="95">
        <v>44705</v>
      </c>
      <c r="G88" s="83">
        <v>1800650.34864</v>
      </c>
      <c r="H88" s="85">
        <v>-6.2460120000000003</v>
      </c>
      <c r="I88" s="83">
        <v>-112.46883202800001</v>
      </c>
      <c r="J88" s="84">
        <f t="shared" si="1"/>
        <v>4.3824079740137798E-3</v>
      </c>
      <c r="K88" s="84">
        <f>I88/'סכום נכסי הקרן'!$C$42</f>
        <v>-1.8607279276623932E-5</v>
      </c>
    </row>
    <row r="89" spans="2:11">
      <c r="B89" s="76" t="s">
        <v>2169</v>
      </c>
      <c r="C89" s="73" t="s">
        <v>2171</v>
      </c>
      <c r="D89" s="86" t="s">
        <v>510</v>
      </c>
      <c r="E89" s="86" t="s">
        <v>130</v>
      </c>
      <c r="F89" s="95">
        <v>44705</v>
      </c>
      <c r="G89" s="83">
        <v>1478190.7156219997</v>
      </c>
      <c r="H89" s="85">
        <v>-6.2460120000000003</v>
      </c>
      <c r="I89" s="83">
        <v>-92.327965519000017</v>
      </c>
      <c r="J89" s="84">
        <f t="shared" si="1"/>
        <v>3.597608377529891E-3</v>
      </c>
      <c r="K89" s="84">
        <f>I89/'סכום נכסי הקרן'!$C$42</f>
        <v>-1.5275096295361501E-5</v>
      </c>
    </row>
    <row r="90" spans="2:11">
      <c r="B90" s="76" t="s">
        <v>2172</v>
      </c>
      <c r="C90" s="73" t="s">
        <v>2173</v>
      </c>
      <c r="D90" s="86" t="s">
        <v>510</v>
      </c>
      <c r="E90" s="86" t="s">
        <v>130</v>
      </c>
      <c r="F90" s="95">
        <v>44705</v>
      </c>
      <c r="G90" s="83">
        <v>643235.74239999999</v>
      </c>
      <c r="H90" s="85">
        <v>-6.1561360000000001</v>
      </c>
      <c r="I90" s="83">
        <v>-39.598466791999996</v>
      </c>
      <c r="J90" s="84">
        <f t="shared" si="1"/>
        <v>1.5429753603627475E-3</v>
      </c>
      <c r="K90" s="84">
        <f>I90/'סכום נכסי הקרן'!$C$42</f>
        <v>-6.5513237511120003E-6</v>
      </c>
    </row>
    <row r="91" spans="2:11">
      <c r="B91" s="76" t="s">
        <v>2174</v>
      </c>
      <c r="C91" s="73" t="s">
        <v>2175</v>
      </c>
      <c r="D91" s="86" t="s">
        <v>510</v>
      </c>
      <c r="E91" s="86" t="s">
        <v>130</v>
      </c>
      <c r="F91" s="95">
        <v>44684</v>
      </c>
      <c r="G91" s="83">
        <v>32769.785201999999</v>
      </c>
      <c r="H91" s="85">
        <v>-6.2014120000000004</v>
      </c>
      <c r="I91" s="83">
        <v>-2.0321892789999998</v>
      </c>
      <c r="J91" s="84">
        <f t="shared" si="1"/>
        <v>7.9185338199099661E-5</v>
      </c>
      <c r="K91" s="84">
        <f>I91/'סכום נכסי הקרן'!$C$42</f>
        <v>-3.3621326704895497E-7</v>
      </c>
    </row>
    <row r="92" spans="2:11">
      <c r="B92" s="76" t="s">
        <v>2174</v>
      </c>
      <c r="C92" s="73" t="s">
        <v>2176</v>
      </c>
      <c r="D92" s="86" t="s">
        <v>510</v>
      </c>
      <c r="E92" s="86" t="s">
        <v>130</v>
      </c>
      <c r="F92" s="95">
        <v>44684</v>
      </c>
      <c r="G92" s="83">
        <v>2251529.1459920001</v>
      </c>
      <c r="H92" s="85">
        <v>-6.2014120000000004</v>
      </c>
      <c r="I92" s="83">
        <v>-139.626592905</v>
      </c>
      <c r="J92" s="84">
        <f t="shared" si="1"/>
        <v>5.4406245988124985E-3</v>
      </c>
      <c r="K92" s="84">
        <f>I92/'סכום נכסי הקרן'!$C$42</f>
        <v>-2.31003644456804E-5</v>
      </c>
    </row>
    <row r="93" spans="2:11">
      <c r="B93" s="76" t="s">
        <v>2177</v>
      </c>
      <c r="C93" s="73" t="s">
        <v>2178</v>
      </c>
      <c r="D93" s="86" t="s">
        <v>510</v>
      </c>
      <c r="E93" s="86" t="s">
        <v>130</v>
      </c>
      <c r="F93" s="95">
        <v>44684</v>
      </c>
      <c r="G93" s="83">
        <v>2258368.386432</v>
      </c>
      <c r="H93" s="85">
        <v>-6.2531160000000003</v>
      </c>
      <c r="I93" s="83">
        <v>-141.21838872700002</v>
      </c>
      <c r="J93" s="84">
        <f t="shared" si="1"/>
        <v>5.5026497712762617E-3</v>
      </c>
      <c r="K93" s="84">
        <f>I93/'סכום נכסי הקרן'!$C$42</f>
        <v>-2.3363717313112544E-5</v>
      </c>
    </row>
    <row r="94" spans="2:11">
      <c r="B94" s="76" t="s">
        <v>2179</v>
      </c>
      <c r="C94" s="73" t="s">
        <v>2180</v>
      </c>
      <c r="D94" s="86" t="s">
        <v>510</v>
      </c>
      <c r="E94" s="86" t="s">
        <v>130</v>
      </c>
      <c r="F94" s="95">
        <v>44684</v>
      </c>
      <c r="G94" s="83">
        <v>965436.60672000004</v>
      </c>
      <c r="H94" s="85">
        <v>-6.1468999999999996</v>
      </c>
      <c r="I94" s="83">
        <v>-59.344424236000009</v>
      </c>
      <c r="J94" s="84">
        <f t="shared" si="1"/>
        <v>2.3123871146839702E-3</v>
      </c>
      <c r="K94" s="84">
        <f>I94/'סכום נכסי הקרן'!$C$42</f>
        <v>-9.8181714467773004E-6</v>
      </c>
    </row>
    <row r="95" spans="2:11">
      <c r="B95" s="76" t="s">
        <v>2181</v>
      </c>
      <c r="C95" s="73" t="s">
        <v>2182</v>
      </c>
      <c r="D95" s="86" t="s">
        <v>510</v>
      </c>
      <c r="E95" s="86" t="s">
        <v>130</v>
      </c>
      <c r="F95" s="95">
        <v>44684</v>
      </c>
      <c r="G95" s="83">
        <v>1311860.5367999999</v>
      </c>
      <c r="H95" s="85">
        <v>-6.1148610000000003</v>
      </c>
      <c r="I95" s="83">
        <v>-80.218443614999998</v>
      </c>
      <c r="J95" s="84">
        <f t="shared" si="1"/>
        <v>3.125754403440676E-3</v>
      </c>
      <c r="K95" s="84">
        <f>I95/'סכום נכסי הקרן'!$C$42</f>
        <v>-1.3271650079097546E-5</v>
      </c>
    </row>
    <row r="96" spans="2:11">
      <c r="B96" s="76" t="s">
        <v>2181</v>
      </c>
      <c r="C96" s="73" t="s">
        <v>2183</v>
      </c>
      <c r="D96" s="86" t="s">
        <v>510</v>
      </c>
      <c r="E96" s="86" t="s">
        <v>130</v>
      </c>
      <c r="F96" s="95">
        <v>44684</v>
      </c>
      <c r="G96" s="83">
        <v>1609546.8388</v>
      </c>
      <c r="H96" s="85">
        <v>-6.1148610000000003</v>
      </c>
      <c r="I96" s="83">
        <v>-98.421546126999985</v>
      </c>
      <c r="J96" s="84">
        <f t="shared" si="1"/>
        <v>3.8350479931573253E-3</v>
      </c>
      <c r="K96" s="84">
        <f>I96/'סכום נכסי הקרן'!$C$42</f>
        <v>-1.6283241877770034E-5</v>
      </c>
    </row>
    <row r="97" spans="2:11">
      <c r="B97" s="76" t="s">
        <v>2184</v>
      </c>
      <c r="C97" s="73" t="s">
        <v>2185</v>
      </c>
      <c r="D97" s="86" t="s">
        <v>510</v>
      </c>
      <c r="E97" s="86" t="s">
        <v>130</v>
      </c>
      <c r="F97" s="95">
        <v>44817</v>
      </c>
      <c r="G97" s="83">
        <v>967185.58608000015</v>
      </c>
      <c r="H97" s="85">
        <v>-5.7154160000000003</v>
      </c>
      <c r="I97" s="83">
        <v>-55.278678897000006</v>
      </c>
      <c r="J97" s="84">
        <f t="shared" si="1"/>
        <v>2.1539631809357556E-3</v>
      </c>
      <c r="K97" s="84">
        <f>I97/'סכום נכסי הקרן'!$C$42</f>
        <v>-9.1455187871358205E-6</v>
      </c>
    </row>
    <row r="98" spans="2:11">
      <c r="B98" s="76" t="s">
        <v>2186</v>
      </c>
      <c r="C98" s="73" t="s">
        <v>2187</v>
      </c>
      <c r="D98" s="86" t="s">
        <v>510</v>
      </c>
      <c r="E98" s="86" t="s">
        <v>130</v>
      </c>
      <c r="F98" s="95">
        <v>44817</v>
      </c>
      <c r="G98" s="83">
        <v>1612461.8044</v>
      </c>
      <c r="H98" s="85">
        <v>-5.6835639999999996</v>
      </c>
      <c r="I98" s="83">
        <v>-91.645303894999984</v>
      </c>
      <c r="J98" s="84">
        <f t="shared" si="1"/>
        <v>3.5710081035639791E-3</v>
      </c>
      <c r="K98" s="84">
        <f>I98/'סכום נכסי הקרן'!$C$42</f>
        <v>-1.5162154111645752E-5</v>
      </c>
    </row>
    <row r="99" spans="2:11">
      <c r="B99" s="76" t="s">
        <v>2188</v>
      </c>
      <c r="C99" s="73" t="s">
        <v>2189</v>
      </c>
      <c r="D99" s="86" t="s">
        <v>510</v>
      </c>
      <c r="E99" s="86" t="s">
        <v>130</v>
      </c>
      <c r="F99" s="95">
        <v>44816</v>
      </c>
      <c r="G99" s="83">
        <v>1393214.9690400001</v>
      </c>
      <c r="H99" s="85">
        <v>-4.6986470000000002</v>
      </c>
      <c r="I99" s="83">
        <v>-65.462253672999992</v>
      </c>
      <c r="J99" s="84">
        <f t="shared" si="1"/>
        <v>2.550771598855462E-3</v>
      </c>
      <c r="K99" s="84">
        <f>I99/'סכום נכסי הקרן'!$C$42</f>
        <v>-1.0830328849395914E-5</v>
      </c>
    </row>
    <row r="100" spans="2:11">
      <c r="B100" s="76" t="s">
        <v>2188</v>
      </c>
      <c r="C100" s="73" t="s">
        <v>2190</v>
      </c>
      <c r="D100" s="86" t="s">
        <v>510</v>
      </c>
      <c r="E100" s="86" t="s">
        <v>130</v>
      </c>
      <c r="F100" s="95">
        <v>44816</v>
      </c>
      <c r="G100" s="83">
        <v>323172.51951999997</v>
      </c>
      <c r="H100" s="85">
        <v>-4.6986470000000002</v>
      </c>
      <c r="I100" s="83">
        <v>-15.184735969</v>
      </c>
      <c r="J100" s="84">
        <f t="shared" si="1"/>
        <v>5.9168132889716833E-4</v>
      </c>
      <c r="K100" s="84">
        <f>I100/'סכום נכסי הקרן'!$C$42</f>
        <v>-2.5122215446021304E-6</v>
      </c>
    </row>
    <row r="101" spans="2:11">
      <c r="B101" s="76" t="s">
        <v>2191</v>
      </c>
      <c r="C101" s="73" t="s">
        <v>2192</v>
      </c>
      <c r="D101" s="86" t="s">
        <v>510</v>
      </c>
      <c r="E101" s="86" t="s">
        <v>130</v>
      </c>
      <c r="F101" s="95">
        <v>44816</v>
      </c>
      <c r="G101" s="83">
        <v>1616348.4251999997</v>
      </c>
      <c r="H101" s="85">
        <v>-4.6671779999999998</v>
      </c>
      <c r="I101" s="83">
        <v>-75.437852245000002</v>
      </c>
      <c r="J101" s="84">
        <f t="shared" si="1"/>
        <v>2.9394761131568961E-3</v>
      </c>
      <c r="K101" s="84">
        <f>I101/'סכום נכסי הקרן'!$C$42</f>
        <v>-1.2480730522763374E-5</v>
      </c>
    </row>
    <row r="102" spans="2:11">
      <c r="B102" s="76" t="s">
        <v>2191</v>
      </c>
      <c r="C102" s="73" t="s">
        <v>2193</v>
      </c>
      <c r="D102" s="86" t="s">
        <v>510</v>
      </c>
      <c r="E102" s="86" t="s">
        <v>130</v>
      </c>
      <c r="F102" s="95">
        <v>44816</v>
      </c>
      <c r="G102" s="83">
        <v>1300724.9314079999</v>
      </c>
      <c r="H102" s="85">
        <v>-4.6671779999999998</v>
      </c>
      <c r="I102" s="83">
        <v>-60.707143124000005</v>
      </c>
      <c r="J102" s="84">
        <f t="shared" si="1"/>
        <v>2.3654861823405419E-3</v>
      </c>
      <c r="K102" s="84">
        <f>I102/'סכום נכסי הקרן'!$C$42</f>
        <v>-1.0043624938801061E-5</v>
      </c>
    </row>
    <row r="103" spans="2:11">
      <c r="B103" s="76" t="s">
        <v>2194</v>
      </c>
      <c r="C103" s="73" t="s">
        <v>2195</v>
      </c>
      <c r="D103" s="86" t="s">
        <v>510</v>
      </c>
      <c r="E103" s="86" t="s">
        <v>130</v>
      </c>
      <c r="F103" s="95">
        <v>44805</v>
      </c>
      <c r="G103" s="83">
        <v>1858178.4734400001</v>
      </c>
      <c r="H103" s="85">
        <v>-5.3288140000000004</v>
      </c>
      <c r="I103" s="83">
        <v>-99.018869734000006</v>
      </c>
      <c r="J103" s="84">
        <f t="shared" si="1"/>
        <v>3.8583230258146563E-3</v>
      </c>
      <c r="K103" s="84">
        <f>I103/'סכום נכסי הקרן'!$C$42</f>
        <v>-1.6382065409352566E-5</v>
      </c>
    </row>
    <row r="104" spans="2:11">
      <c r="B104" s="76" t="s">
        <v>2196</v>
      </c>
      <c r="C104" s="73" t="s">
        <v>2197</v>
      </c>
      <c r="D104" s="86" t="s">
        <v>510</v>
      </c>
      <c r="E104" s="86" t="s">
        <v>130</v>
      </c>
      <c r="F104" s="95">
        <v>44805</v>
      </c>
      <c r="G104" s="83">
        <v>1626248.254526</v>
      </c>
      <c r="H104" s="85">
        <v>-5.3066570000000004</v>
      </c>
      <c r="I104" s="83">
        <v>-86.299420821000012</v>
      </c>
      <c r="J104" s="84">
        <f t="shared" si="1"/>
        <v>3.3627029207928963E-3</v>
      </c>
      <c r="K104" s="84">
        <f>I104/'סכום נכסי הקרן'!$C$42</f>
        <v>-1.4277710505853439E-5</v>
      </c>
    </row>
    <row r="105" spans="2:11">
      <c r="B105" s="76" t="s">
        <v>2198</v>
      </c>
      <c r="C105" s="73" t="s">
        <v>2199</v>
      </c>
      <c r="D105" s="86" t="s">
        <v>510</v>
      </c>
      <c r="E105" s="86" t="s">
        <v>130</v>
      </c>
      <c r="F105" s="95">
        <v>44700</v>
      </c>
      <c r="G105" s="83">
        <v>1363446.0097439999</v>
      </c>
      <c r="H105" s="85">
        <v>-5.0204209999999998</v>
      </c>
      <c r="I105" s="83">
        <v>-68.450723425999996</v>
      </c>
      <c r="J105" s="84">
        <f t="shared" si="1"/>
        <v>2.6672189153207535E-3</v>
      </c>
      <c r="K105" s="84">
        <f>I105/'סכום נכסי הקרן'!$C$42</f>
        <v>-1.1324752862708069E-5</v>
      </c>
    </row>
    <row r="106" spans="2:11">
      <c r="B106" s="76" t="s">
        <v>2200</v>
      </c>
      <c r="C106" s="73" t="s">
        <v>2201</v>
      </c>
      <c r="D106" s="86" t="s">
        <v>510</v>
      </c>
      <c r="E106" s="86" t="s">
        <v>130</v>
      </c>
      <c r="F106" s="95">
        <v>44700</v>
      </c>
      <c r="G106" s="83">
        <v>3111718.93824</v>
      </c>
      <c r="H106" s="85">
        <v>-4.9262040000000002</v>
      </c>
      <c r="I106" s="83">
        <v>-153.28961186100003</v>
      </c>
      <c r="J106" s="84">
        <f t="shared" si="1"/>
        <v>5.9730114133832151E-3</v>
      </c>
      <c r="K106" s="84">
        <f>I106/'סכום נכסי הקרן'!$C$42</f>
        <v>-2.53608272324977E-5</v>
      </c>
    </row>
    <row r="107" spans="2:11">
      <c r="B107" s="76" t="s">
        <v>2202</v>
      </c>
      <c r="C107" s="73" t="s">
        <v>2203</v>
      </c>
      <c r="D107" s="86" t="s">
        <v>510</v>
      </c>
      <c r="E107" s="86" t="s">
        <v>130</v>
      </c>
      <c r="F107" s="95">
        <v>44900</v>
      </c>
      <c r="G107" s="83">
        <v>2475629.0629810002</v>
      </c>
      <c r="H107" s="85">
        <v>-4.2195819999999999</v>
      </c>
      <c r="I107" s="83">
        <v>-104.461191176</v>
      </c>
      <c r="J107" s="84">
        <f t="shared" si="1"/>
        <v>4.0703859809863539E-3</v>
      </c>
      <c r="K107" s="84">
        <f>I107/'סכום נכסי הקרן'!$C$42</f>
        <v>-1.728246415235046E-5</v>
      </c>
    </row>
    <row r="108" spans="2:11">
      <c r="B108" s="76" t="s">
        <v>2204</v>
      </c>
      <c r="C108" s="73" t="s">
        <v>2205</v>
      </c>
      <c r="D108" s="86" t="s">
        <v>510</v>
      </c>
      <c r="E108" s="86" t="s">
        <v>130</v>
      </c>
      <c r="F108" s="95">
        <v>44900</v>
      </c>
      <c r="G108" s="83">
        <v>975347.48975999991</v>
      </c>
      <c r="H108" s="85">
        <v>-4.1977779999999996</v>
      </c>
      <c r="I108" s="83">
        <v>-40.942926755999999</v>
      </c>
      <c r="J108" s="84">
        <f t="shared" si="1"/>
        <v>1.5953629593155759E-3</v>
      </c>
      <c r="K108" s="84">
        <f>I108/'סכום נכסי הקרן'!$C$42</f>
        <v>-6.7737564160138614E-6</v>
      </c>
    </row>
    <row r="109" spans="2:11">
      <c r="B109" s="76" t="s">
        <v>2204</v>
      </c>
      <c r="C109" s="73" t="s">
        <v>2206</v>
      </c>
      <c r="D109" s="86" t="s">
        <v>510</v>
      </c>
      <c r="E109" s="86" t="s">
        <v>130</v>
      </c>
      <c r="F109" s="95">
        <v>44900</v>
      </c>
      <c r="G109" s="83">
        <v>4222911.4756079996</v>
      </c>
      <c r="H109" s="85">
        <v>-4.1977779999999996</v>
      </c>
      <c r="I109" s="83">
        <v>-177.26846799899999</v>
      </c>
      <c r="J109" s="84">
        <f t="shared" si="1"/>
        <v>6.9073603210053607E-3</v>
      </c>
      <c r="K109" s="84">
        <f>I109/'סכום נכסי הקרן'!$C$42</f>
        <v>-2.9327982086410231E-5</v>
      </c>
    </row>
    <row r="110" spans="2:11">
      <c r="B110" s="76" t="s">
        <v>2207</v>
      </c>
      <c r="C110" s="73" t="s">
        <v>2208</v>
      </c>
      <c r="D110" s="86" t="s">
        <v>510</v>
      </c>
      <c r="E110" s="86" t="s">
        <v>130</v>
      </c>
      <c r="F110" s="95">
        <v>44900</v>
      </c>
      <c r="G110" s="83">
        <v>1171116.5794559999</v>
      </c>
      <c r="H110" s="85">
        <v>-4.1355339999999998</v>
      </c>
      <c r="I110" s="83">
        <v>-48.431920344000005</v>
      </c>
      <c r="J110" s="84">
        <f t="shared" si="1"/>
        <v>1.8871755853168714E-3</v>
      </c>
      <c r="K110" s="84">
        <f>I110/'סכום נכסי הקרן'!$C$42</f>
        <v>-8.0127645276840337E-6</v>
      </c>
    </row>
    <row r="111" spans="2:11">
      <c r="B111" s="76" t="s">
        <v>2207</v>
      </c>
      <c r="C111" s="73" t="s">
        <v>2209</v>
      </c>
      <c r="D111" s="86" t="s">
        <v>510</v>
      </c>
      <c r="E111" s="86" t="s">
        <v>130</v>
      </c>
      <c r="F111" s="95">
        <v>44900</v>
      </c>
      <c r="G111" s="83">
        <v>1869907.2825599997</v>
      </c>
      <c r="H111" s="85">
        <v>-4.1355339999999998</v>
      </c>
      <c r="I111" s="83">
        <v>-77.330645115999999</v>
      </c>
      <c r="J111" s="84">
        <f t="shared" si="1"/>
        <v>3.013229796034671E-3</v>
      </c>
      <c r="K111" s="84">
        <f>I111/'סכום נכסי הקרן'!$C$42</f>
        <v>-1.2793881508049072E-5</v>
      </c>
    </row>
    <row r="112" spans="2:11">
      <c r="B112" s="76" t="s">
        <v>2210</v>
      </c>
      <c r="C112" s="73" t="s">
        <v>2211</v>
      </c>
      <c r="D112" s="86" t="s">
        <v>510</v>
      </c>
      <c r="E112" s="86" t="s">
        <v>130</v>
      </c>
      <c r="F112" s="95">
        <v>44816</v>
      </c>
      <c r="G112" s="83">
        <v>1326511.56</v>
      </c>
      <c r="H112" s="85">
        <v>-4.705597</v>
      </c>
      <c r="I112" s="83">
        <v>-62.420288370000002</v>
      </c>
      <c r="J112" s="84">
        <f t="shared" si="1"/>
        <v>2.4322397997769271E-3</v>
      </c>
      <c r="K112" s="84">
        <f>I112/'סכום נכסי הקרן'!$C$42</f>
        <v>-1.0327054325049213E-5</v>
      </c>
    </row>
    <row r="113" spans="2:11">
      <c r="B113" s="76" t="s">
        <v>2212</v>
      </c>
      <c r="C113" s="73" t="s">
        <v>2213</v>
      </c>
      <c r="D113" s="86" t="s">
        <v>510</v>
      </c>
      <c r="E113" s="86" t="s">
        <v>130</v>
      </c>
      <c r="F113" s="95">
        <v>44810</v>
      </c>
      <c r="G113" s="83">
        <v>1303378.28528</v>
      </c>
      <c r="H113" s="85">
        <v>-3.8802449999999999</v>
      </c>
      <c r="I113" s="83">
        <v>-50.574264497999998</v>
      </c>
      <c r="J113" s="84">
        <f t="shared" si="1"/>
        <v>1.9706531669212934E-3</v>
      </c>
      <c r="K113" s="84">
        <f>I113/'סכום נכסי הקרן'!$C$42</f>
        <v>-8.3672022439945953E-6</v>
      </c>
    </row>
    <row r="114" spans="2:11">
      <c r="B114" s="76" t="s">
        <v>2214</v>
      </c>
      <c r="C114" s="73" t="s">
        <v>2215</v>
      </c>
      <c r="D114" s="86" t="s">
        <v>510</v>
      </c>
      <c r="E114" s="86" t="s">
        <v>130</v>
      </c>
      <c r="F114" s="95">
        <v>44810</v>
      </c>
      <c r="G114" s="83">
        <v>1629465.7703999998</v>
      </c>
      <c r="H114" s="85">
        <v>-3.8647580000000001</v>
      </c>
      <c r="I114" s="83">
        <v>-62.974916821999997</v>
      </c>
      <c r="J114" s="84">
        <f t="shared" si="1"/>
        <v>2.4538511929676609E-3</v>
      </c>
      <c r="K114" s="84">
        <f>I114/'סכום נכסי הקרן'!$C$42</f>
        <v>-1.0418814204786882E-5</v>
      </c>
    </row>
    <row r="115" spans="2:11">
      <c r="B115" s="76" t="s">
        <v>2216</v>
      </c>
      <c r="C115" s="73" t="s">
        <v>2217</v>
      </c>
      <c r="D115" s="86" t="s">
        <v>510</v>
      </c>
      <c r="E115" s="86" t="s">
        <v>130</v>
      </c>
      <c r="F115" s="95">
        <v>44816</v>
      </c>
      <c r="G115" s="83">
        <v>3097184.957932</v>
      </c>
      <c r="H115" s="85">
        <v>-4.5402050000000003</v>
      </c>
      <c r="I115" s="83">
        <v>-140.61854782899999</v>
      </c>
      <c r="J115" s="84">
        <f t="shared" si="1"/>
        <v>5.4792766510336644E-3</v>
      </c>
      <c r="K115" s="84">
        <f>I115/'סכום נכסי הקרן'!$C$42</f>
        <v>-2.3264477311154945E-5</v>
      </c>
    </row>
    <row r="116" spans="2:11">
      <c r="B116" s="76" t="s">
        <v>2218</v>
      </c>
      <c r="C116" s="73" t="s">
        <v>2219</v>
      </c>
      <c r="D116" s="86" t="s">
        <v>510</v>
      </c>
      <c r="E116" s="86" t="s">
        <v>130</v>
      </c>
      <c r="F116" s="95">
        <v>44881</v>
      </c>
      <c r="G116" s="83">
        <v>796467.12388199999</v>
      </c>
      <c r="H116" s="85">
        <v>-3.9831859999999999</v>
      </c>
      <c r="I116" s="83">
        <v>-31.724769322</v>
      </c>
      <c r="J116" s="84">
        <f t="shared" si="1"/>
        <v>1.2361725425926685E-3</v>
      </c>
      <c r="K116" s="84">
        <f>I116/'סכום נכסי הקרן'!$C$42</f>
        <v>-5.2486687388552459E-6</v>
      </c>
    </row>
    <row r="117" spans="2:11">
      <c r="B117" s="76" t="s">
        <v>2218</v>
      </c>
      <c r="C117" s="73" t="s">
        <v>2220</v>
      </c>
      <c r="D117" s="86" t="s">
        <v>510</v>
      </c>
      <c r="E117" s="86" t="s">
        <v>130</v>
      </c>
      <c r="F117" s="95">
        <v>44881</v>
      </c>
      <c r="G117" s="83">
        <v>1141102.1503280001</v>
      </c>
      <c r="H117" s="85">
        <v>-3.9831859999999999</v>
      </c>
      <c r="I117" s="83">
        <v>-45.452224532000002</v>
      </c>
      <c r="J117" s="84">
        <f t="shared" si="1"/>
        <v>1.7710701501382317E-3</v>
      </c>
      <c r="K117" s="84">
        <f>I117/'סכום נכסי הקרן'!$C$42</f>
        <v>-7.519792109161295E-6</v>
      </c>
    </row>
    <row r="118" spans="2:11">
      <c r="B118" s="76" t="s">
        <v>2221</v>
      </c>
      <c r="C118" s="73" t="s">
        <v>2222</v>
      </c>
      <c r="D118" s="86" t="s">
        <v>510</v>
      </c>
      <c r="E118" s="86" t="s">
        <v>130</v>
      </c>
      <c r="F118" s="95">
        <v>44810</v>
      </c>
      <c r="G118" s="83">
        <v>938332.65533600003</v>
      </c>
      <c r="H118" s="85">
        <v>-3.6762000000000001</v>
      </c>
      <c r="I118" s="83">
        <v>-34.494986136999998</v>
      </c>
      <c r="J118" s="84">
        <f t="shared" si="1"/>
        <v>1.3441155170229591E-3</v>
      </c>
      <c r="K118" s="84">
        <f>I118/'סכום נכסי הקרן'!$C$42</f>
        <v>-5.7069841405895843E-6</v>
      </c>
    </row>
    <row r="119" spans="2:11">
      <c r="B119" s="76" t="s">
        <v>2221</v>
      </c>
      <c r="C119" s="73" t="s">
        <v>2223</v>
      </c>
      <c r="D119" s="86" t="s">
        <v>510</v>
      </c>
      <c r="E119" s="86" t="s">
        <v>130</v>
      </c>
      <c r="F119" s="95">
        <v>44810</v>
      </c>
      <c r="G119" s="83">
        <v>979457.59125599999</v>
      </c>
      <c r="H119" s="85">
        <v>-3.6762000000000001</v>
      </c>
      <c r="I119" s="83">
        <v>-36.006821076999998</v>
      </c>
      <c r="J119" s="84">
        <f t="shared" si="1"/>
        <v>1.4030249711088625E-3</v>
      </c>
      <c r="K119" s="84">
        <f>I119/'סכום נכסי הקרן'!$C$42</f>
        <v>-5.957107969934006E-6</v>
      </c>
    </row>
    <row r="120" spans="2:11">
      <c r="B120" s="76" t="s">
        <v>2224</v>
      </c>
      <c r="C120" s="73" t="s">
        <v>2225</v>
      </c>
      <c r="D120" s="86" t="s">
        <v>510</v>
      </c>
      <c r="E120" s="86" t="s">
        <v>130</v>
      </c>
      <c r="F120" s="95">
        <v>44881</v>
      </c>
      <c r="G120" s="83">
        <v>4409395.5889799995</v>
      </c>
      <c r="H120" s="85">
        <v>-3.794492</v>
      </c>
      <c r="I120" s="83">
        <v>-167.314142387</v>
      </c>
      <c r="J120" s="84">
        <f t="shared" si="1"/>
        <v>6.5194847189265744E-3</v>
      </c>
      <c r="K120" s="84">
        <f>I120/'סכום נכסי הקרן'!$C$42</f>
        <v>-2.7681099893956932E-5</v>
      </c>
    </row>
    <row r="121" spans="2:11">
      <c r="B121" s="76" t="s">
        <v>2226</v>
      </c>
      <c r="C121" s="73" t="s">
        <v>2227</v>
      </c>
      <c r="D121" s="86" t="s">
        <v>510</v>
      </c>
      <c r="E121" s="86" t="s">
        <v>130</v>
      </c>
      <c r="F121" s="95">
        <v>44810</v>
      </c>
      <c r="G121" s="83">
        <v>938863.24432000006</v>
      </c>
      <c r="H121" s="85">
        <v>-3.6176089999999999</v>
      </c>
      <c r="I121" s="83">
        <v>-33.964397153</v>
      </c>
      <c r="J121" s="84">
        <f t="shared" si="1"/>
        <v>1.3234408345133501E-3</v>
      </c>
      <c r="K121" s="84">
        <f>I121/'סכום נכסי הקרן'!$C$42</f>
        <v>-5.6192014435670866E-6</v>
      </c>
    </row>
    <row r="122" spans="2:11">
      <c r="B122" s="76" t="s">
        <v>2228</v>
      </c>
      <c r="C122" s="73" t="s">
        <v>2229</v>
      </c>
      <c r="D122" s="86" t="s">
        <v>510</v>
      </c>
      <c r="E122" s="86" t="s">
        <v>130</v>
      </c>
      <c r="F122" s="95">
        <v>44879</v>
      </c>
      <c r="G122" s="83">
        <v>2493907.85348</v>
      </c>
      <c r="H122" s="85">
        <v>-3.5711840000000001</v>
      </c>
      <c r="I122" s="83">
        <v>-89.062050212999992</v>
      </c>
      <c r="J122" s="84">
        <f t="shared" si="1"/>
        <v>3.4703502472426934E-3</v>
      </c>
      <c r="K122" s="84">
        <f>I122/'סכום נכסי הקרן'!$C$42</f>
        <v>-1.4734770614932865E-5</v>
      </c>
    </row>
    <row r="123" spans="2:11">
      <c r="B123" s="76" t="s">
        <v>2230</v>
      </c>
      <c r="C123" s="73" t="s">
        <v>2231</v>
      </c>
      <c r="D123" s="86" t="s">
        <v>510</v>
      </c>
      <c r="E123" s="86" t="s">
        <v>130</v>
      </c>
      <c r="F123" s="95">
        <v>44889</v>
      </c>
      <c r="G123" s="83">
        <v>3601925.8263999997</v>
      </c>
      <c r="H123" s="85">
        <v>-3.4711129999999999</v>
      </c>
      <c r="I123" s="83">
        <v>-125.02690695299999</v>
      </c>
      <c r="J123" s="84">
        <f t="shared" si="1"/>
        <v>4.8717400555977793E-3</v>
      </c>
      <c r="K123" s="84">
        <f>I123/'סכום נכסי הקרן'!$C$42</f>
        <v>-2.0684935842383134E-5</v>
      </c>
    </row>
    <row r="124" spans="2:11">
      <c r="B124" s="76" t="s">
        <v>2232</v>
      </c>
      <c r="C124" s="73" t="s">
        <v>2233</v>
      </c>
      <c r="D124" s="86" t="s">
        <v>510</v>
      </c>
      <c r="E124" s="86" t="s">
        <v>130</v>
      </c>
      <c r="F124" s="95">
        <v>44889</v>
      </c>
      <c r="G124" s="83">
        <v>2299095.9700079998</v>
      </c>
      <c r="H124" s="85">
        <v>-3.4680420000000001</v>
      </c>
      <c r="I124" s="83">
        <v>-79.733625155999988</v>
      </c>
      <c r="J124" s="84">
        <f t="shared" si="1"/>
        <v>3.1068631938285609E-3</v>
      </c>
      <c r="K124" s="84">
        <f>I124/'סכום נכסי הקרן'!$C$42</f>
        <v>-1.3191439835046734E-5</v>
      </c>
    </row>
    <row r="125" spans="2:11">
      <c r="B125" s="76" t="s">
        <v>2234</v>
      </c>
      <c r="C125" s="73" t="s">
        <v>2235</v>
      </c>
      <c r="D125" s="86" t="s">
        <v>510</v>
      </c>
      <c r="E125" s="86" t="s">
        <v>130</v>
      </c>
      <c r="F125" s="95">
        <v>44889</v>
      </c>
      <c r="G125" s="83">
        <v>1146135.3242639999</v>
      </c>
      <c r="H125" s="85">
        <v>-3.4649719999999999</v>
      </c>
      <c r="I125" s="83">
        <v>-39.713272711999998</v>
      </c>
      <c r="J125" s="84">
        <f t="shared" si="1"/>
        <v>1.5474488342150121E-3</v>
      </c>
      <c r="K125" s="84">
        <f>I125/'סכום נכסי הקרן'!$C$42</f>
        <v>-6.5703176872766256E-6</v>
      </c>
    </row>
    <row r="126" spans="2:11">
      <c r="B126" s="76" t="s">
        <v>2236</v>
      </c>
      <c r="C126" s="73" t="s">
        <v>2237</v>
      </c>
      <c r="D126" s="86" t="s">
        <v>510</v>
      </c>
      <c r="E126" s="86" t="s">
        <v>130</v>
      </c>
      <c r="F126" s="95">
        <v>44901</v>
      </c>
      <c r="G126" s="83">
        <v>2619893.3488639998</v>
      </c>
      <c r="H126" s="85">
        <v>-3.4059900000000001</v>
      </c>
      <c r="I126" s="83">
        <v>-89.233315608999987</v>
      </c>
      <c r="J126" s="84">
        <f t="shared" si="1"/>
        <v>3.4770236946642524E-3</v>
      </c>
      <c r="K126" s="84">
        <f>I126/'סכום נכסי הקרן'!$C$42</f>
        <v>-1.4763105425531771E-5</v>
      </c>
    </row>
    <row r="127" spans="2:11">
      <c r="B127" s="76" t="s">
        <v>2238</v>
      </c>
      <c r="C127" s="73" t="s">
        <v>2239</v>
      </c>
      <c r="D127" s="86" t="s">
        <v>510</v>
      </c>
      <c r="E127" s="86" t="s">
        <v>130</v>
      </c>
      <c r="F127" s="95">
        <v>44692</v>
      </c>
      <c r="G127" s="83">
        <v>1146407.38772</v>
      </c>
      <c r="H127" s="85">
        <v>-4.2822740000000001</v>
      </c>
      <c r="I127" s="83">
        <v>-49.092301233999997</v>
      </c>
      <c r="J127" s="84">
        <f t="shared" si="1"/>
        <v>1.9129076786091872E-3</v>
      </c>
      <c r="K127" s="84">
        <f>I127/'סכום נכסי הקרן'!$C$42</f>
        <v>-8.1220205004509253E-6</v>
      </c>
    </row>
    <row r="128" spans="2:11">
      <c r="B128" s="76" t="s">
        <v>2240</v>
      </c>
      <c r="C128" s="73" t="s">
        <v>2241</v>
      </c>
      <c r="D128" s="86" t="s">
        <v>510</v>
      </c>
      <c r="E128" s="86" t="s">
        <v>130</v>
      </c>
      <c r="F128" s="95">
        <v>44879</v>
      </c>
      <c r="G128" s="83">
        <v>1977359.9295409999</v>
      </c>
      <c r="H128" s="85">
        <v>-3.5158939999999999</v>
      </c>
      <c r="I128" s="83">
        <v>-69.521880887999998</v>
      </c>
      <c r="J128" s="84">
        <f t="shared" si="1"/>
        <v>2.7089571366417015E-3</v>
      </c>
      <c r="K128" s="84">
        <f>I128/'סכום נכסי הקרן'!$C$42</f>
        <v>-1.1501969302901133E-5</v>
      </c>
    </row>
    <row r="129" spans="2:11">
      <c r="B129" s="76" t="s">
        <v>2242</v>
      </c>
      <c r="C129" s="73" t="s">
        <v>2243</v>
      </c>
      <c r="D129" s="86" t="s">
        <v>510</v>
      </c>
      <c r="E129" s="86" t="s">
        <v>130</v>
      </c>
      <c r="F129" s="95">
        <v>44889</v>
      </c>
      <c r="G129" s="83">
        <v>1311073.794464</v>
      </c>
      <c r="H129" s="85">
        <v>-3.3698899999999998</v>
      </c>
      <c r="I129" s="83">
        <v>-44.181744937000005</v>
      </c>
      <c r="J129" s="84">
        <f t="shared" si="1"/>
        <v>1.7215652356872338E-3</v>
      </c>
      <c r="K129" s="84">
        <f>I129/'סכום נכסי הקרן'!$C$42</f>
        <v>-7.3095990431078335E-6</v>
      </c>
    </row>
    <row r="130" spans="2:11">
      <c r="B130" s="76" t="s">
        <v>2244</v>
      </c>
      <c r="C130" s="73" t="s">
        <v>2245</v>
      </c>
      <c r="D130" s="86" t="s">
        <v>510</v>
      </c>
      <c r="E130" s="86" t="s">
        <v>130</v>
      </c>
      <c r="F130" s="95">
        <v>44879</v>
      </c>
      <c r="G130" s="83">
        <v>1649363.7825</v>
      </c>
      <c r="H130" s="85">
        <v>-3.4177460000000002</v>
      </c>
      <c r="I130" s="83">
        <v>-56.371059501000005</v>
      </c>
      <c r="J130" s="84">
        <f t="shared" si="1"/>
        <v>2.1965283732944328E-3</v>
      </c>
      <c r="K130" s="84">
        <f>I130/'סכום נכסי הקרן'!$C$42</f>
        <v>-9.3262464661601269E-6</v>
      </c>
    </row>
    <row r="131" spans="2:11">
      <c r="B131" s="76" t="s">
        <v>2246</v>
      </c>
      <c r="C131" s="73" t="s">
        <v>2247</v>
      </c>
      <c r="D131" s="86" t="s">
        <v>510</v>
      </c>
      <c r="E131" s="86" t="s">
        <v>130</v>
      </c>
      <c r="F131" s="95">
        <v>44692</v>
      </c>
      <c r="G131" s="83">
        <v>1002961.53144</v>
      </c>
      <c r="H131" s="85">
        <v>-4.0908280000000001</v>
      </c>
      <c r="I131" s="83">
        <v>-41.029431389999999</v>
      </c>
      <c r="J131" s="84">
        <f t="shared" si="1"/>
        <v>1.5987336584772456E-3</v>
      </c>
      <c r="K131" s="84">
        <f>I131/'סכום נכסי הקרן'!$C$42</f>
        <v>-6.7880680777830476E-6</v>
      </c>
    </row>
    <row r="132" spans="2:11">
      <c r="B132" s="76" t="s">
        <v>2248</v>
      </c>
      <c r="C132" s="73" t="s">
        <v>2249</v>
      </c>
      <c r="D132" s="86" t="s">
        <v>510</v>
      </c>
      <c r="E132" s="86" t="s">
        <v>130</v>
      </c>
      <c r="F132" s="95">
        <v>44889</v>
      </c>
      <c r="G132" s="83">
        <v>4105364.6768999998</v>
      </c>
      <c r="H132" s="85">
        <v>-3.1619329999999999</v>
      </c>
      <c r="I132" s="83">
        <v>-129.808883729</v>
      </c>
      <c r="J132" s="84">
        <f t="shared" si="1"/>
        <v>5.0580723289646249E-3</v>
      </c>
      <c r="K132" s="84">
        <f>I132/'סכום נכסי הקרן'!$C$42</f>
        <v>-2.1476084605653029E-5</v>
      </c>
    </row>
    <row r="133" spans="2:11">
      <c r="B133" s="76" t="s">
        <v>2250</v>
      </c>
      <c r="C133" s="73" t="s">
        <v>2251</v>
      </c>
      <c r="D133" s="86" t="s">
        <v>510</v>
      </c>
      <c r="E133" s="86" t="s">
        <v>130</v>
      </c>
      <c r="F133" s="95">
        <v>44692</v>
      </c>
      <c r="G133" s="83">
        <v>2956212.3632399999</v>
      </c>
      <c r="H133" s="85">
        <v>-4.0539649999999998</v>
      </c>
      <c r="I133" s="83">
        <v>-119.84381381</v>
      </c>
      <c r="J133" s="84">
        <f t="shared" si="1"/>
        <v>4.6697780692379993E-3</v>
      </c>
      <c r="K133" s="84">
        <f>I133/'סכום נכסי הקרן'!$C$42</f>
        <v>-1.9827424833426046E-5</v>
      </c>
    </row>
    <row r="134" spans="2:11">
      <c r="B134" s="76" t="s">
        <v>2252</v>
      </c>
      <c r="C134" s="73" t="s">
        <v>2253</v>
      </c>
      <c r="D134" s="86" t="s">
        <v>510</v>
      </c>
      <c r="E134" s="86" t="s">
        <v>130</v>
      </c>
      <c r="F134" s="95">
        <v>44692</v>
      </c>
      <c r="G134" s="83">
        <v>1642534.53284</v>
      </c>
      <c r="H134" s="85">
        <v>-4.0500040000000004</v>
      </c>
      <c r="I134" s="83">
        <v>-66.522707364999988</v>
      </c>
      <c r="J134" s="84">
        <f t="shared" si="1"/>
        <v>2.5920927420743775E-3</v>
      </c>
      <c r="K134" s="84">
        <f>I134/'סכום נכסי הקרן'!$C$42</f>
        <v>-1.1005774416413614E-5</v>
      </c>
    </row>
    <row r="135" spans="2:11">
      <c r="B135" s="76" t="s">
        <v>2254</v>
      </c>
      <c r="C135" s="73" t="s">
        <v>2255</v>
      </c>
      <c r="D135" s="86" t="s">
        <v>510</v>
      </c>
      <c r="E135" s="86" t="s">
        <v>130</v>
      </c>
      <c r="F135" s="95">
        <v>44726</v>
      </c>
      <c r="G135" s="83">
        <v>2383040.51205</v>
      </c>
      <c r="H135" s="85">
        <v>-3.8071990000000002</v>
      </c>
      <c r="I135" s="83">
        <v>-90.727100059999998</v>
      </c>
      <c r="J135" s="84">
        <f t="shared" si="1"/>
        <v>3.5352298018272617E-3</v>
      </c>
      <c r="K135" s="84">
        <f>I135/'סכום נכסי הקרן'!$C$42</f>
        <v>-1.5010242912048175E-5</v>
      </c>
    </row>
    <row r="136" spans="2:11">
      <c r="B136" s="76" t="s">
        <v>2256</v>
      </c>
      <c r="C136" s="73" t="s">
        <v>2257</v>
      </c>
      <c r="D136" s="86" t="s">
        <v>510</v>
      </c>
      <c r="E136" s="86" t="s">
        <v>130</v>
      </c>
      <c r="F136" s="95">
        <v>44726</v>
      </c>
      <c r="G136" s="83">
        <v>670383.30480000004</v>
      </c>
      <c r="H136" s="85">
        <v>-3.7152259999999999</v>
      </c>
      <c r="I136" s="83">
        <v>-24.906254371999999</v>
      </c>
      <c r="J136" s="84">
        <f t="shared" si="1"/>
        <v>9.7048547401554555E-4</v>
      </c>
      <c r="K136" s="84">
        <f>I136/'סכום נכסי הקרן'!$C$42</f>
        <v>-4.1205872104999129E-6</v>
      </c>
    </row>
    <row r="137" spans="2:11">
      <c r="B137" s="76" t="s">
        <v>2258</v>
      </c>
      <c r="C137" s="73" t="s">
        <v>2259</v>
      </c>
      <c r="D137" s="86" t="s">
        <v>510</v>
      </c>
      <c r="E137" s="86" t="s">
        <v>130</v>
      </c>
      <c r="F137" s="95">
        <v>44811</v>
      </c>
      <c r="G137" s="83">
        <v>987007.35216000001</v>
      </c>
      <c r="H137" s="85">
        <v>-3.5988319999999998</v>
      </c>
      <c r="I137" s="83">
        <v>-35.520735989000002</v>
      </c>
      <c r="J137" s="84">
        <f t="shared" si="1"/>
        <v>1.384084406622783E-3</v>
      </c>
      <c r="K137" s="84">
        <f>I137/'סכום נכסי הקרן'!$C$42</f>
        <v>-5.8766881698744977E-6</v>
      </c>
    </row>
    <row r="138" spans="2:11">
      <c r="B138" s="76" t="s">
        <v>2260</v>
      </c>
      <c r="C138" s="73" t="s">
        <v>2261</v>
      </c>
      <c r="D138" s="86" t="s">
        <v>510</v>
      </c>
      <c r="E138" s="86" t="s">
        <v>130</v>
      </c>
      <c r="F138" s="95">
        <v>44812</v>
      </c>
      <c r="G138" s="83">
        <v>4082040.0938240006</v>
      </c>
      <c r="H138" s="85">
        <v>-3.5699879999999999</v>
      </c>
      <c r="I138" s="83">
        <v>-145.72834940899997</v>
      </c>
      <c r="J138" s="84">
        <f t="shared" si="1"/>
        <v>5.6783827925844643E-3</v>
      </c>
      <c r="K138" s="84">
        <f>I138/'סכום נכסי הקרן'!$C$42</f>
        <v>-2.4109862679996716E-5</v>
      </c>
    </row>
    <row r="139" spans="2:11">
      <c r="B139" s="76" t="s">
        <v>2262</v>
      </c>
      <c r="C139" s="73" t="s">
        <v>2263</v>
      </c>
      <c r="D139" s="86" t="s">
        <v>510</v>
      </c>
      <c r="E139" s="86" t="s">
        <v>130</v>
      </c>
      <c r="F139" s="95">
        <v>44812</v>
      </c>
      <c r="G139" s="83">
        <v>1645983.9087999999</v>
      </c>
      <c r="H139" s="85">
        <v>-3.5699879999999999</v>
      </c>
      <c r="I139" s="83">
        <v>-58.761431213000002</v>
      </c>
      <c r="J139" s="84">
        <f t="shared" si="1"/>
        <v>2.2896704808688917E-3</v>
      </c>
      <c r="K139" s="84">
        <f>I139/'סכום נכסי הקרן'!$C$42</f>
        <v>-9.7217188225286226E-6</v>
      </c>
    </row>
    <row r="140" spans="2:11">
      <c r="B140" s="76" t="s">
        <v>2264</v>
      </c>
      <c r="C140" s="73" t="s">
        <v>2265</v>
      </c>
      <c r="D140" s="86" t="s">
        <v>510</v>
      </c>
      <c r="E140" s="86" t="s">
        <v>130</v>
      </c>
      <c r="F140" s="95">
        <v>44725</v>
      </c>
      <c r="G140" s="83">
        <v>2839377.1335359998</v>
      </c>
      <c r="H140" s="85">
        <v>-3.6173009999999999</v>
      </c>
      <c r="I140" s="83">
        <v>-102.708804466</v>
      </c>
      <c r="J140" s="84">
        <f t="shared" ref="J140:J203" si="2">IFERROR(I140/$I$11,0)</f>
        <v>4.0021032989936414E-3</v>
      </c>
      <c r="K140" s="84">
        <f>I140/'סכום נכסי הקרן'!$C$42</f>
        <v>-1.6992542506276141E-5</v>
      </c>
    </row>
    <row r="141" spans="2:11">
      <c r="B141" s="76" t="s">
        <v>2266</v>
      </c>
      <c r="C141" s="73" t="s">
        <v>2267</v>
      </c>
      <c r="D141" s="86" t="s">
        <v>510</v>
      </c>
      <c r="E141" s="86" t="s">
        <v>130</v>
      </c>
      <c r="F141" s="95">
        <v>44811</v>
      </c>
      <c r="G141" s="83">
        <v>1420023.6756</v>
      </c>
      <c r="H141" s="85">
        <v>-3.476591</v>
      </c>
      <c r="I141" s="83">
        <v>-49.368421628999997</v>
      </c>
      <c r="J141" s="84">
        <f t="shared" si="2"/>
        <v>1.9236668569434529E-3</v>
      </c>
      <c r="K141" s="84">
        <f>I141/'סכום נכסי הקרן'!$C$42</f>
        <v>-8.1677029282942018E-6</v>
      </c>
    </row>
    <row r="142" spans="2:11">
      <c r="B142" s="76" t="s">
        <v>2266</v>
      </c>
      <c r="C142" s="73" t="s">
        <v>2268</v>
      </c>
      <c r="D142" s="86" t="s">
        <v>510</v>
      </c>
      <c r="E142" s="86" t="s">
        <v>130</v>
      </c>
      <c r="F142" s="95">
        <v>44811</v>
      </c>
      <c r="G142" s="83">
        <v>1317564.4512</v>
      </c>
      <c r="H142" s="85">
        <v>-3.476591</v>
      </c>
      <c r="I142" s="83">
        <v>-45.806332997999995</v>
      </c>
      <c r="J142" s="84">
        <f t="shared" si="2"/>
        <v>1.7848681752184407E-3</v>
      </c>
      <c r="K142" s="84">
        <f>I142/'סכום נכסי הקרן'!$C$42</f>
        <v>-7.5783771855977459E-6</v>
      </c>
    </row>
    <row r="143" spans="2:11">
      <c r="B143" s="76" t="s">
        <v>2266</v>
      </c>
      <c r="C143" s="73" t="s">
        <v>2269</v>
      </c>
      <c r="D143" s="86" t="s">
        <v>510</v>
      </c>
      <c r="E143" s="86" t="s">
        <v>130</v>
      </c>
      <c r="F143" s="95">
        <v>44811</v>
      </c>
      <c r="G143" s="83">
        <v>1510144.3170000003</v>
      </c>
      <c r="H143" s="85">
        <v>-3.476591</v>
      </c>
      <c r="I143" s="83">
        <v>-52.501548137999997</v>
      </c>
      <c r="J143" s="84">
        <f t="shared" si="2"/>
        <v>2.0457508009931007E-3</v>
      </c>
      <c r="K143" s="84">
        <f>I143/'סכום נכסי הקרן'!$C$42</f>
        <v>-8.6860595157213997E-6</v>
      </c>
    </row>
    <row r="144" spans="2:11">
      <c r="B144" s="76" t="s">
        <v>2270</v>
      </c>
      <c r="C144" s="73" t="s">
        <v>2271</v>
      </c>
      <c r="D144" s="86" t="s">
        <v>510</v>
      </c>
      <c r="E144" s="86" t="s">
        <v>130</v>
      </c>
      <c r="F144" s="95">
        <v>44907</v>
      </c>
      <c r="G144" s="83">
        <v>823623.53027999995</v>
      </c>
      <c r="H144" s="85">
        <v>-2.7833130000000001</v>
      </c>
      <c r="I144" s="83">
        <v>-22.924018220000001</v>
      </c>
      <c r="J144" s="84">
        <f t="shared" si="2"/>
        <v>8.9324658602975672E-4</v>
      </c>
      <c r="K144" s="84">
        <f>I144/'סכום נכסי הקרן'!$C$42</f>
        <v>-3.7926383823009877E-6</v>
      </c>
    </row>
    <row r="145" spans="2:11">
      <c r="B145" s="76" t="s">
        <v>2272</v>
      </c>
      <c r="C145" s="73" t="s">
        <v>2273</v>
      </c>
      <c r="D145" s="86" t="s">
        <v>510</v>
      </c>
      <c r="E145" s="86" t="s">
        <v>130</v>
      </c>
      <c r="F145" s="95">
        <v>44725</v>
      </c>
      <c r="G145" s="83">
        <v>946961.70776000014</v>
      </c>
      <c r="H145" s="85">
        <v>-3.5622989999999999</v>
      </c>
      <c r="I145" s="83">
        <v>-33.733604907</v>
      </c>
      <c r="J145" s="84">
        <f t="shared" si="2"/>
        <v>1.3144478916599989E-3</v>
      </c>
      <c r="K145" s="84">
        <f>I145/'סכום נכסי הקרן'!$C$42</f>
        <v>-5.581018280296286E-6</v>
      </c>
    </row>
    <row r="146" spans="2:11">
      <c r="B146" s="76" t="s">
        <v>2272</v>
      </c>
      <c r="C146" s="73" t="s">
        <v>2274</v>
      </c>
      <c r="D146" s="86" t="s">
        <v>510</v>
      </c>
      <c r="E146" s="86" t="s">
        <v>130</v>
      </c>
      <c r="F146" s="95">
        <v>44725</v>
      </c>
      <c r="G146" s="83">
        <v>2544689.4388080002</v>
      </c>
      <c r="H146" s="85">
        <v>-3.5622989999999999</v>
      </c>
      <c r="I146" s="83">
        <v>-90.649439609999988</v>
      </c>
      <c r="J146" s="84">
        <f t="shared" si="2"/>
        <v>3.5322037210081701E-3</v>
      </c>
      <c r="K146" s="84">
        <f>I146/'סכום נכסי הקרן'!$C$42</f>
        <v>-1.4997394466342446E-5</v>
      </c>
    </row>
    <row r="147" spans="2:11">
      <c r="B147" s="76" t="s">
        <v>2275</v>
      </c>
      <c r="C147" s="73" t="s">
        <v>2276</v>
      </c>
      <c r="D147" s="86" t="s">
        <v>510</v>
      </c>
      <c r="E147" s="86" t="s">
        <v>130</v>
      </c>
      <c r="F147" s="95">
        <v>44882</v>
      </c>
      <c r="G147" s="83">
        <v>2636139.4238080001</v>
      </c>
      <c r="H147" s="85">
        <v>-2.8747799999999999</v>
      </c>
      <c r="I147" s="83">
        <v>-75.783211150999989</v>
      </c>
      <c r="J147" s="84">
        <f t="shared" si="2"/>
        <v>2.9529332069691112E-3</v>
      </c>
      <c r="K147" s="84">
        <f>I147/'סכום נכסי הקרן'!$C$42</f>
        <v>-1.25378680380975E-5</v>
      </c>
    </row>
    <row r="148" spans="2:11">
      <c r="B148" s="76" t="s">
        <v>2277</v>
      </c>
      <c r="C148" s="73" t="s">
        <v>2278</v>
      </c>
      <c r="D148" s="86" t="s">
        <v>510</v>
      </c>
      <c r="E148" s="86" t="s">
        <v>130</v>
      </c>
      <c r="F148" s="95">
        <v>44889</v>
      </c>
      <c r="G148" s="83">
        <v>1647927.2191999999</v>
      </c>
      <c r="H148" s="85">
        <v>-3.345675</v>
      </c>
      <c r="I148" s="83">
        <v>-55.134290933999999</v>
      </c>
      <c r="J148" s="84">
        <f t="shared" si="2"/>
        <v>2.1483370270138822E-3</v>
      </c>
      <c r="K148" s="84">
        <f>I148/'סכום נכסי הקרן'!$C$42</f>
        <v>-9.1216306831760038E-6</v>
      </c>
    </row>
    <row r="149" spans="2:11">
      <c r="B149" s="76" t="s">
        <v>2279</v>
      </c>
      <c r="C149" s="73" t="s">
        <v>2280</v>
      </c>
      <c r="D149" s="86" t="s">
        <v>510</v>
      </c>
      <c r="E149" s="86" t="s">
        <v>130</v>
      </c>
      <c r="F149" s="95">
        <v>44824</v>
      </c>
      <c r="G149" s="83">
        <v>1648170.1329999999</v>
      </c>
      <c r="H149" s="85">
        <v>-3.245857</v>
      </c>
      <c r="I149" s="83">
        <v>-53.497246253</v>
      </c>
      <c r="J149" s="84">
        <f t="shared" si="2"/>
        <v>2.0845487086463086E-3</v>
      </c>
      <c r="K149" s="84">
        <f>I149/'סכום נכסי הקרן'!$C$42</f>
        <v>-8.8507916692161613E-6</v>
      </c>
    </row>
    <row r="150" spans="2:11">
      <c r="B150" s="76" t="s">
        <v>2279</v>
      </c>
      <c r="C150" s="73" t="s">
        <v>2281</v>
      </c>
      <c r="D150" s="86" t="s">
        <v>510</v>
      </c>
      <c r="E150" s="86" t="s">
        <v>130</v>
      </c>
      <c r="F150" s="95">
        <v>44824</v>
      </c>
      <c r="G150" s="83">
        <v>1679175.5475000001</v>
      </c>
      <c r="H150" s="85">
        <v>-3.245857</v>
      </c>
      <c r="I150" s="83">
        <v>-54.503637681999997</v>
      </c>
      <c r="J150" s="84">
        <f t="shared" si="2"/>
        <v>2.1237632869779365E-3</v>
      </c>
      <c r="K150" s="84">
        <f>I150/'סכום נכסי הקרן'!$C$42</f>
        <v>-9.0172929660051374E-6</v>
      </c>
    </row>
    <row r="151" spans="2:11">
      <c r="B151" s="76" t="s">
        <v>2282</v>
      </c>
      <c r="C151" s="73" t="s">
        <v>2283</v>
      </c>
      <c r="D151" s="86" t="s">
        <v>510</v>
      </c>
      <c r="E151" s="86" t="s">
        <v>130</v>
      </c>
      <c r="F151" s="95">
        <v>44824</v>
      </c>
      <c r="G151" s="83">
        <v>988931.22945600003</v>
      </c>
      <c r="H151" s="85">
        <v>-3.2428140000000001</v>
      </c>
      <c r="I151" s="83">
        <v>-32.069198095999994</v>
      </c>
      <c r="J151" s="84">
        <f t="shared" si="2"/>
        <v>1.2495933933158413E-3</v>
      </c>
      <c r="K151" s="84">
        <f>I151/'סכום נכסי הקרן'!$C$42</f>
        <v>-5.3056523695479475E-6</v>
      </c>
    </row>
    <row r="152" spans="2:11">
      <c r="B152" s="76" t="s">
        <v>2284</v>
      </c>
      <c r="C152" s="73" t="s">
        <v>2285</v>
      </c>
      <c r="D152" s="86" t="s">
        <v>510</v>
      </c>
      <c r="E152" s="86" t="s">
        <v>130</v>
      </c>
      <c r="F152" s="95">
        <v>44903</v>
      </c>
      <c r="G152" s="83">
        <v>3296826.0935999993</v>
      </c>
      <c r="H152" s="85">
        <v>-2.6642939999999999</v>
      </c>
      <c r="I152" s="83">
        <v>-87.837144252000002</v>
      </c>
      <c r="J152" s="84">
        <f t="shared" si="2"/>
        <v>3.4226211337264533E-3</v>
      </c>
      <c r="K152" s="84">
        <f>I152/'סכום נכסי הקרן'!$C$42</f>
        <v>-1.4532117427441295E-5</v>
      </c>
    </row>
    <row r="153" spans="2:11">
      <c r="B153" s="76" t="s">
        <v>2286</v>
      </c>
      <c r="C153" s="73" t="s">
        <v>2287</v>
      </c>
      <c r="D153" s="86" t="s">
        <v>510</v>
      </c>
      <c r="E153" s="86" t="s">
        <v>130</v>
      </c>
      <c r="F153" s="95">
        <v>44811</v>
      </c>
      <c r="G153" s="83">
        <v>3296826.0935999993</v>
      </c>
      <c r="H153" s="85">
        <v>-3.3152170000000001</v>
      </c>
      <c r="I153" s="83">
        <v>-109.29692666899999</v>
      </c>
      <c r="J153" s="84">
        <f t="shared" si="2"/>
        <v>4.2588129914088385E-3</v>
      </c>
      <c r="K153" s="84">
        <f>I153/'סכום נכסי הקרן'!$C$42</f>
        <v>-1.8082506966022894E-5</v>
      </c>
    </row>
    <row r="154" spans="2:11">
      <c r="B154" s="76" t="s">
        <v>2288</v>
      </c>
      <c r="C154" s="73" t="s">
        <v>2289</v>
      </c>
      <c r="D154" s="86" t="s">
        <v>510</v>
      </c>
      <c r="E154" s="86" t="s">
        <v>130</v>
      </c>
      <c r="F154" s="95">
        <v>44907</v>
      </c>
      <c r="G154" s="83">
        <v>329740.90867199999</v>
      </c>
      <c r="H154" s="85">
        <v>-2.69245</v>
      </c>
      <c r="I154" s="83">
        <v>-8.8781107279999993</v>
      </c>
      <c r="J154" s="84">
        <f t="shared" si="2"/>
        <v>3.459403156145353E-4</v>
      </c>
      <c r="K154" s="84">
        <f>I154/'סכום נכסי הקרן'!$C$42</f>
        <v>-1.4688290327720285E-6</v>
      </c>
    </row>
    <row r="155" spans="2:11">
      <c r="B155" s="76" t="s">
        <v>2288</v>
      </c>
      <c r="C155" s="73" t="s">
        <v>2290</v>
      </c>
      <c r="D155" s="86" t="s">
        <v>510</v>
      </c>
      <c r="E155" s="86" t="s">
        <v>130</v>
      </c>
      <c r="F155" s="95">
        <v>44907</v>
      </c>
      <c r="G155" s="83">
        <v>1242992.8082880001</v>
      </c>
      <c r="H155" s="85">
        <v>-2.69245</v>
      </c>
      <c r="I155" s="83">
        <v>-33.466966020000001</v>
      </c>
      <c r="J155" s="84">
        <f t="shared" si="2"/>
        <v>1.3040581653375983E-3</v>
      </c>
      <c r="K155" s="84">
        <f>I155/'סכום נכסי הקרן'!$C$42</f>
        <v>-5.5369045098680314E-6</v>
      </c>
    </row>
    <row r="156" spans="2:11">
      <c r="B156" s="76" t="s">
        <v>2291</v>
      </c>
      <c r="C156" s="73" t="s">
        <v>2292</v>
      </c>
      <c r="D156" s="86" t="s">
        <v>510</v>
      </c>
      <c r="E156" s="86" t="s">
        <v>130</v>
      </c>
      <c r="F156" s="95">
        <v>44896</v>
      </c>
      <c r="G156" s="83">
        <v>2344343.1556139998</v>
      </c>
      <c r="H156" s="85">
        <v>-3.3340960000000002</v>
      </c>
      <c r="I156" s="83">
        <v>-78.16266163200001</v>
      </c>
      <c r="J156" s="84">
        <f t="shared" si="2"/>
        <v>3.0456497629577904E-3</v>
      </c>
      <c r="K156" s="84">
        <f>I156/'סכום נכסי הקרן'!$C$42</f>
        <v>-1.2931533543700349E-5</v>
      </c>
    </row>
    <row r="157" spans="2:11">
      <c r="B157" s="76" t="s">
        <v>2291</v>
      </c>
      <c r="C157" s="73" t="s">
        <v>2293</v>
      </c>
      <c r="D157" s="86" t="s">
        <v>510</v>
      </c>
      <c r="E157" s="86" t="s">
        <v>130</v>
      </c>
      <c r="F157" s="95">
        <v>44896</v>
      </c>
      <c r="G157" s="83">
        <v>1879865.488315</v>
      </c>
      <c r="H157" s="85">
        <v>-3.3340960000000002</v>
      </c>
      <c r="I157" s="83">
        <v>-62.676528162000004</v>
      </c>
      <c r="J157" s="84">
        <f t="shared" si="2"/>
        <v>2.4422243198210306E-3</v>
      </c>
      <c r="K157" s="84">
        <f>I157/'סכום נכסי הקרן'!$C$42</f>
        <v>-1.0369447628914421E-5</v>
      </c>
    </row>
    <row r="158" spans="2:11">
      <c r="B158" s="76" t="s">
        <v>2291</v>
      </c>
      <c r="C158" s="73" t="s">
        <v>2294</v>
      </c>
      <c r="D158" s="86" t="s">
        <v>510</v>
      </c>
      <c r="E158" s="86" t="s">
        <v>130</v>
      </c>
      <c r="F158" s="95">
        <v>44896</v>
      </c>
      <c r="G158" s="83">
        <v>1681876.851888</v>
      </c>
      <c r="H158" s="85">
        <v>-3.3340960000000002</v>
      </c>
      <c r="I158" s="83">
        <v>-56.075396128999998</v>
      </c>
      <c r="J158" s="84">
        <f t="shared" si="2"/>
        <v>2.185007692447013E-3</v>
      </c>
      <c r="K158" s="84">
        <f>I158/'סכום נכסי הקרן'!$C$42</f>
        <v>-9.2773307724921883E-6</v>
      </c>
    </row>
    <row r="159" spans="2:11">
      <c r="B159" s="76" t="s">
        <v>2295</v>
      </c>
      <c r="C159" s="73" t="s">
        <v>2296</v>
      </c>
      <c r="D159" s="86" t="s">
        <v>510</v>
      </c>
      <c r="E159" s="86" t="s">
        <v>130</v>
      </c>
      <c r="F159" s="95">
        <v>44896</v>
      </c>
      <c r="G159" s="83">
        <v>2836106.063968</v>
      </c>
      <c r="H159" s="85">
        <v>-3.3340960000000002</v>
      </c>
      <c r="I159" s="83">
        <v>-94.558511188000026</v>
      </c>
      <c r="J159" s="84">
        <f t="shared" si="2"/>
        <v>3.6845227781684069E-3</v>
      </c>
      <c r="K159" s="84">
        <f>I159/'סכום נכסי הקרן'!$C$42</f>
        <v>-1.5644126412007636E-5</v>
      </c>
    </row>
    <row r="160" spans="2:11">
      <c r="B160" s="76" t="s">
        <v>2295</v>
      </c>
      <c r="C160" s="73" t="s">
        <v>2297</v>
      </c>
      <c r="D160" s="86" t="s">
        <v>510</v>
      </c>
      <c r="E160" s="86" t="s">
        <v>130</v>
      </c>
      <c r="F160" s="95">
        <v>44896</v>
      </c>
      <c r="G160" s="83">
        <v>1421699.21976</v>
      </c>
      <c r="H160" s="85">
        <v>-3.3340960000000002</v>
      </c>
      <c r="I160" s="83">
        <v>-47.400823000999999</v>
      </c>
      <c r="J160" s="84">
        <f t="shared" si="2"/>
        <v>1.846998327880583E-3</v>
      </c>
      <c r="K160" s="84">
        <f>I160/'סכום נכסי הקרן'!$C$42</f>
        <v>-7.8421757887718197E-6</v>
      </c>
    </row>
    <row r="161" spans="2:11">
      <c r="B161" s="76" t="s">
        <v>2298</v>
      </c>
      <c r="C161" s="73" t="s">
        <v>2299</v>
      </c>
      <c r="D161" s="86" t="s">
        <v>510</v>
      </c>
      <c r="E161" s="86" t="s">
        <v>130</v>
      </c>
      <c r="F161" s="95">
        <v>44908</v>
      </c>
      <c r="G161" s="83">
        <v>1978678.64928</v>
      </c>
      <c r="H161" s="85">
        <v>-3.5688140000000002</v>
      </c>
      <c r="I161" s="83">
        <v>-70.615365804000007</v>
      </c>
      <c r="J161" s="84">
        <f t="shared" si="2"/>
        <v>2.7515653591059408E-3</v>
      </c>
      <c r="K161" s="84">
        <f>I161/'סכום נכסי הקרן'!$C$42</f>
        <v>-1.1682879683580842E-5</v>
      </c>
    </row>
    <row r="162" spans="2:11">
      <c r="B162" s="76" t="s">
        <v>2300</v>
      </c>
      <c r="C162" s="73" t="s">
        <v>2301</v>
      </c>
      <c r="D162" s="86" t="s">
        <v>510</v>
      </c>
      <c r="E162" s="86" t="s">
        <v>130</v>
      </c>
      <c r="F162" s="95">
        <v>44889</v>
      </c>
      <c r="G162" s="83">
        <v>1649093.2054399999</v>
      </c>
      <c r="H162" s="85">
        <v>-3.272605</v>
      </c>
      <c r="I162" s="83">
        <v>-53.968304693999997</v>
      </c>
      <c r="J162" s="84">
        <f t="shared" si="2"/>
        <v>2.1029037518244128E-3</v>
      </c>
      <c r="K162" s="84">
        <f>I162/'סכום נכסי הקרן'!$C$42</f>
        <v>-8.9287254025825386E-6</v>
      </c>
    </row>
    <row r="163" spans="2:11">
      <c r="B163" s="76" t="s">
        <v>2302</v>
      </c>
      <c r="C163" s="73" t="s">
        <v>2303</v>
      </c>
      <c r="D163" s="86" t="s">
        <v>510</v>
      </c>
      <c r="E163" s="86" t="s">
        <v>130</v>
      </c>
      <c r="F163" s="95">
        <v>44894</v>
      </c>
      <c r="G163" s="83">
        <v>1319507.7616000001</v>
      </c>
      <c r="H163" s="85">
        <v>-2.7015340000000001</v>
      </c>
      <c r="I163" s="83">
        <v>-35.646952250000005</v>
      </c>
      <c r="J163" s="84">
        <f t="shared" si="2"/>
        <v>1.3890024904926227E-3</v>
      </c>
      <c r="K163" s="84">
        <f>I163/'סכום נכסי הקרן'!$C$42</f>
        <v>-5.8975698770579921E-6</v>
      </c>
    </row>
    <row r="164" spans="2:11">
      <c r="B164" s="76" t="s">
        <v>2304</v>
      </c>
      <c r="C164" s="73" t="s">
        <v>2305</v>
      </c>
      <c r="D164" s="86" t="s">
        <v>510</v>
      </c>
      <c r="E164" s="86" t="s">
        <v>130</v>
      </c>
      <c r="F164" s="95">
        <v>44903</v>
      </c>
      <c r="G164" s="83">
        <v>1649627.6158</v>
      </c>
      <c r="H164" s="85">
        <v>-2.5887060000000002</v>
      </c>
      <c r="I164" s="83">
        <v>-42.704003126000011</v>
      </c>
      <c r="J164" s="84">
        <f t="shared" si="2"/>
        <v>1.6639842385408629E-3</v>
      </c>
      <c r="K164" s="84">
        <f>I164/'סכום נכסי הקרן'!$C$42</f>
        <v>-7.0651157131024563E-6</v>
      </c>
    </row>
    <row r="165" spans="2:11">
      <c r="B165" s="76" t="s">
        <v>2306</v>
      </c>
      <c r="C165" s="73" t="s">
        <v>2307</v>
      </c>
      <c r="D165" s="86" t="s">
        <v>510</v>
      </c>
      <c r="E165" s="86" t="s">
        <v>130</v>
      </c>
      <c r="F165" s="95">
        <v>44818</v>
      </c>
      <c r="G165" s="83">
        <v>3530722.933344</v>
      </c>
      <c r="H165" s="85">
        <v>-3.4549530000000002</v>
      </c>
      <c r="I165" s="83">
        <v>-121.98481387300002</v>
      </c>
      <c r="J165" s="84">
        <f t="shared" si="2"/>
        <v>4.7532032776203478E-3</v>
      </c>
      <c r="K165" s="84">
        <f>I165/'סכום נכסי הקרן'!$C$42</f>
        <v>-2.0181640178114545E-5</v>
      </c>
    </row>
    <row r="166" spans="2:11">
      <c r="B166" s="76" t="s">
        <v>2306</v>
      </c>
      <c r="C166" s="73" t="s">
        <v>2308</v>
      </c>
      <c r="D166" s="86" t="s">
        <v>510</v>
      </c>
      <c r="E166" s="86" t="s">
        <v>130</v>
      </c>
      <c r="F166" s="95">
        <v>44818</v>
      </c>
      <c r="G166" s="83">
        <v>2370894.9863999998</v>
      </c>
      <c r="H166" s="85">
        <v>-3.4549530000000002</v>
      </c>
      <c r="I166" s="83">
        <v>-81.913304750999998</v>
      </c>
      <c r="J166" s="84">
        <f t="shared" si="2"/>
        <v>3.1917955707874064E-3</v>
      </c>
      <c r="K166" s="84">
        <f>I166/'סכום נכסי הקרן'!$C$42</f>
        <v>-1.3552054471354387E-5</v>
      </c>
    </row>
    <row r="167" spans="2:11">
      <c r="B167" s="76" t="s">
        <v>2309</v>
      </c>
      <c r="C167" s="73" t="s">
        <v>2310</v>
      </c>
      <c r="D167" s="86" t="s">
        <v>510</v>
      </c>
      <c r="E167" s="86" t="s">
        <v>130</v>
      </c>
      <c r="F167" s="95">
        <v>44902</v>
      </c>
      <c r="G167" s="83">
        <v>725943.03302399989</v>
      </c>
      <c r="H167" s="85">
        <v>-2.626487</v>
      </c>
      <c r="I167" s="83">
        <v>-19.066799706000001</v>
      </c>
      <c r="J167" s="84">
        <f t="shared" si="2"/>
        <v>7.4294801114050378E-4</v>
      </c>
      <c r="K167" s="84">
        <f>I167/'סכום נכסי הקרן'!$C$42</f>
        <v>-3.1544852084234989E-6</v>
      </c>
    </row>
    <row r="168" spans="2:11">
      <c r="B168" s="76" t="s">
        <v>2309</v>
      </c>
      <c r="C168" s="73" t="s">
        <v>2311</v>
      </c>
      <c r="D168" s="86" t="s">
        <v>510</v>
      </c>
      <c r="E168" s="86" t="s">
        <v>130</v>
      </c>
      <c r="F168" s="95">
        <v>44902</v>
      </c>
      <c r="G168" s="83">
        <v>1344726.3456000001</v>
      </c>
      <c r="H168" s="85">
        <v>-2.626487</v>
      </c>
      <c r="I168" s="83">
        <v>-35.319063239000002</v>
      </c>
      <c r="J168" s="84">
        <f t="shared" si="2"/>
        <v>1.3762261204486965E-3</v>
      </c>
      <c r="K168" s="84">
        <f>I168/'סכום נכסי הקרן'!$C$42</f>
        <v>-5.8433226488312938E-6</v>
      </c>
    </row>
    <row r="169" spans="2:11">
      <c r="B169" s="76" t="s">
        <v>2312</v>
      </c>
      <c r="C169" s="73" t="s">
        <v>2313</v>
      </c>
      <c r="D169" s="86" t="s">
        <v>510</v>
      </c>
      <c r="E169" s="86" t="s">
        <v>130</v>
      </c>
      <c r="F169" s="95">
        <v>44818</v>
      </c>
      <c r="G169" s="83">
        <v>1008693.2493</v>
      </c>
      <c r="H169" s="85">
        <v>-3.4397229999999999</v>
      </c>
      <c r="I169" s="83">
        <v>-34.696256161999997</v>
      </c>
      <c r="J169" s="84">
        <f t="shared" si="2"/>
        <v>1.3519581108028106E-3</v>
      </c>
      <c r="K169" s="84">
        <f>I169/'סכום נכסי הקרן'!$C$42</f>
        <v>-5.740283033248625E-6</v>
      </c>
    </row>
    <row r="170" spans="2:11">
      <c r="B170" s="76" t="s">
        <v>2312</v>
      </c>
      <c r="C170" s="73" t="s">
        <v>2314</v>
      </c>
      <c r="D170" s="86" t="s">
        <v>510</v>
      </c>
      <c r="E170" s="86" t="s">
        <v>130</v>
      </c>
      <c r="F170" s="95">
        <v>44818</v>
      </c>
      <c r="G170" s="83">
        <v>3135215.5424600001</v>
      </c>
      <c r="H170" s="85">
        <v>-3.4397229999999999</v>
      </c>
      <c r="I170" s="83">
        <v>-107.84273777999999</v>
      </c>
      <c r="J170" s="84">
        <f t="shared" si="2"/>
        <v>4.2021497464194242E-3</v>
      </c>
      <c r="K170" s="84">
        <f>I170/'סכום נכסי הקרן'!$C$42</f>
        <v>-1.7841920322677565E-5</v>
      </c>
    </row>
    <row r="171" spans="2:11">
      <c r="B171" s="76" t="s">
        <v>2315</v>
      </c>
      <c r="C171" s="73" t="s">
        <v>2316</v>
      </c>
      <c r="D171" s="86" t="s">
        <v>510</v>
      </c>
      <c r="E171" s="86" t="s">
        <v>130</v>
      </c>
      <c r="F171" s="95">
        <v>44882</v>
      </c>
      <c r="G171" s="83">
        <v>2134245.3181019998</v>
      </c>
      <c r="H171" s="85">
        <v>-2.7112319999999999</v>
      </c>
      <c r="I171" s="83">
        <v>-57.864341737000004</v>
      </c>
      <c r="J171" s="84">
        <f t="shared" si="2"/>
        <v>2.2547149113823386E-3</v>
      </c>
      <c r="K171" s="84">
        <f>I171/'סכום נכסי הקרן'!$C$42</f>
        <v>-9.5733008642813404E-6</v>
      </c>
    </row>
    <row r="172" spans="2:11">
      <c r="B172" s="76" t="s">
        <v>2317</v>
      </c>
      <c r="C172" s="73" t="s">
        <v>2318</v>
      </c>
      <c r="D172" s="86" t="s">
        <v>510</v>
      </c>
      <c r="E172" s="86" t="s">
        <v>130</v>
      </c>
      <c r="F172" s="95">
        <v>44894</v>
      </c>
      <c r="G172" s="83">
        <v>2317447.2597599998</v>
      </c>
      <c r="H172" s="85">
        <v>-2.6410680000000002</v>
      </c>
      <c r="I172" s="83">
        <v>-61.205360068000012</v>
      </c>
      <c r="J172" s="84">
        <f t="shared" si="2"/>
        <v>2.3848994710606634E-3</v>
      </c>
      <c r="K172" s="84">
        <f>I172/'סכום נכסי הקרן'!$C$42</f>
        <v>-1.01260518801162E-5</v>
      </c>
    </row>
    <row r="173" spans="2:11">
      <c r="B173" s="76" t="s">
        <v>2319</v>
      </c>
      <c r="C173" s="73" t="s">
        <v>2320</v>
      </c>
      <c r="D173" s="86" t="s">
        <v>510</v>
      </c>
      <c r="E173" s="86" t="s">
        <v>130</v>
      </c>
      <c r="F173" s="95">
        <v>44818</v>
      </c>
      <c r="G173" s="83">
        <v>2791719.397775</v>
      </c>
      <c r="H173" s="85">
        <v>-3.4705819999999998</v>
      </c>
      <c r="I173" s="83">
        <v>-96.888907883000002</v>
      </c>
      <c r="J173" s="84">
        <f t="shared" si="2"/>
        <v>3.7753279272450925E-3</v>
      </c>
      <c r="K173" s="84">
        <f>I173/'סכום נכסי הקרן'!$C$42</f>
        <v>-1.6029676269219547E-5</v>
      </c>
    </row>
    <row r="174" spans="2:11">
      <c r="B174" s="76" t="s">
        <v>2319</v>
      </c>
      <c r="C174" s="73" t="s">
        <v>2321</v>
      </c>
      <c r="D174" s="86" t="s">
        <v>510</v>
      </c>
      <c r="E174" s="86" t="s">
        <v>130</v>
      </c>
      <c r="F174" s="95">
        <v>44818</v>
      </c>
      <c r="G174" s="83">
        <v>2475534.5358000002</v>
      </c>
      <c r="H174" s="85">
        <v>-3.4705819999999998</v>
      </c>
      <c r="I174" s="83">
        <v>-85.915453471999996</v>
      </c>
      <c r="J174" s="84">
        <f t="shared" si="2"/>
        <v>3.3477414284249513E-3</v>
      </c>
      <c r="K174" s="84">
        <f>I174/'סכום נכסי הקרן'!$C$42</f>
        <v>-1.4214185460139711E-5</v>
      </c>
    </row>
    <row r="175" spans="2:11">
      <c r="B175" s="76" t="s">
        <v>2322</v>
      </c>
      <c r="C175" s="73" t="s">
        <v>2323</v>
      </c>
      <c r="D175" s="86" t="s">
        <v>510</v>
      </c>
      <c r="E175" s="86" t="s">
        <v>130</v>
      </c>
      <c r="F175" s="95">
        <v>44902</v>
      </c>
      <c r="G175" s="83">
        <v>1650356.3572</v>
      </c>
      <c r="H175" s="85">
        <v>-2.596276</v>
      </c>
      <c r="I175" s="83">
        <v>-42.847808096000001</v>
      </c>
      <c r="J175" s="84">
        <f t="shared" si="2"/>
        <v>1.6695876758298167E-3</v>
      </c>
      <c r="K175" s="84">
        <f>I175/'סכום נכסי הקרן'!$C$42</f>
        <v>-7.088907364441826E-6</v>
      </c>
    </row>
    <row r="176" spans="2:11">
      <c r="B176" s="76" t="s">
        <v>2324</v>
      </c>
      <c r="C176" s="73" t="s">
        <v>2325</v>
      </c>
      <c r="D176" s="86" t="s">
        <v>510</v>
      </c>
      <c r="E176" s="86" t="s">
        <v>130</v>
      </c>
      <c r="F176" s="95">
        <v>44693</v>
      </c>
      <c r="G176" s="83">
        <v>1009138.7196</v>
      </c>
      <c r="H176" s="85">
        <v>-3.453662</v>
      </c>
      <c r="I176" s="83">
        <v>-34.852243229999999</v>
      </c>
      <c r="J176" s="84">
        <f t="shared" si="2"/>
        <v>1.3580362300321101E-3</v>
      </c>
      <c r="K176" s="84">
        <f>I176/'סכום נכסי הקרן'!$C$42</f>
        <v>-5.766090138074744E-6</v>
      </c>
    </row>
    <row r="177" spans="2:11">
      <c r="B177" s="76" t="s">
        <v>2326</v>
      </c>
      <c r="C177" s="73" t="s">
        <v>2327</v>
      </c>
      <c r="D177" s="86" t="s">
        <v>510</v>
      </c>
      <c r="E177" s="86" t="s">
        <v>130</v>
      </c>
      <c r="F177" s="95">
        <v>44894</v>
      </c>
      <c r="G177" s="83">
        <v>4127105.4619999998</v>
      </c>
      <c r="H177" s="85">
        <v>-2.610862</v>
      </c>
      <c r="I177" s="83">
        <v>-107.75301883099999</v>
      </c>
      <c r="J177" s="84">
        <f t="shared" si="2"/>
        <v>4.1986537997608878E-3</v>
      </c>
      <c r="K177" s="84">
        <f>I177/'סכום נכסי הקרן'!$C$42</f>
        <v>-1.7827076872182475E-5</v>
      </c>
    </row>
    <row r="178" spans="2:11">
      <c r="B178" s="76" t="s">
        <v>2328</v>
      </c>
      <c r="C178" s="73" t="s">
        <v>2329</v>
      </c>
      <c r="D178" s="86" t="s">
        <v>510</v>
      </c>
      <c r="E178" s="86" t="s">
        <v>130</v>
      </c>
      <c r="F178" s="95">
        <v>44693</v>
      </c>
      <c r="G178" s="83">
        <v>2641969.355008</v>
      </c>
      <c r="H178" s="85">
        <v>-3.4293119999999999</v>
      </c>
      <c r="I178" s="83">
        <v>-90.601362601000005</v>
      </c>
      <c r="J178" s="84">
        <f t="shared" si="2"/>
        <v>3.5303303747325036E-3</v>
      </c>
      <c r="K178" s="84">
        <f>I178/'סכום נכסי הקרן'!$C$42</f>
        <v>-1.4989440419722449E-5</v>
      </c>
    </row>
    <row r="179" spans="2:11">
      <c r="B179" s="76" t="s">
        <v>2330</v>
      </c>
      <c r="C179" s="73" t="s">
        <v>2331</v>
      </c>
      <c r="D179" s="86" t="s">
        <v>510</v>
      </c>
      <c r="E179" s="86" t="s">
        <v>130</v>
      </c>
      <c r="F179" s="95">
        <v>44693</v>
      </c>
      <c r="G179" s="83">
        <v>2240191.5816219999</v>
      </c>
      <c r="H179" s="85">
        <v>-3.4232260000000001</v>
      </c>
      <c r="I179" s="83">
        <v>-76.686815604000003</v>
      </c>
      <c r="J179" s="84">
        <f t="shared" si="2"/>
        <v>2.9881426360062664E-3</v>
      </c>
      <c r="K179" s="84">
        <f>I179/'סכום נכסי הקרן'!$C$42</f>
        <v>-1.2687363859378781E-5</v>
      </c>
    </row>
    <row r="180" spans="2:11">
      <c r="B180" s="76" t="s">
        <v>2332</v>
      </c>
      <c r="C180" s="73" t="s">
        <v>2333</v>
      </c>
      <c r="D180" s="86" t="s">
        <v>510</v>
      </c>
      <c r="E180" s="86" t="s">
        <v>130</v>
      </c>
      <c r="F180" s="95">
        <v>44823</v>
      </c>
      <c r="G180" s="83">
        <v>1651570.9262000001</v>
      </c>
      <c r="H180" s="85">
        <v>-3.0684330000000002</v>
      </c>
      <c r="I180" s="83">
        <v>-50.677341081999998</v>
      </c>
      <c r="J180" s="84">
        <f t="shared" si="2"/>
        <v>1.9746696009458171E-3</v>
      </c>
      <c r="K180" s="84">
        <f>I180/'סכום נכסי הקרן'!$C$42</f>
        <v>-8.38425563337176E-6</v>
      </c>
    </row>
    <row r="181" spans="2:11">
      <c r="B181" s="76" t="s">
        <v>2334</v>
      </c>
      <c r="C181" s="73" t="s">
        <v>2335</v>
      </c>
      <c r="D181" s="86" t="s">
        <v>510</v>
      </c>
      <c r="E181" s="86" t="s">
        <v>130</v>
      </c>
      <c r="F181" s="95">
        <v>44823</v>
      </c>
      <c r="G181" s="83">
        <v>1156269.6880000001</v>
      </c>
      <c r="H181" s="85">
        <v>-3.0532750000000002</v>
      </c>
      <c r="I181" s="83">
        <v>-35.304099048999994</v>
      </c>
      <c r="J181" s="84">
        <f t="shared" si="2"/>
        <v>1.3756430328110089E-3</v>
      </c>
      <c r="K181" s="84">
        <f>I181/'סכום נכסי הקרן'!$C$42</f>
        <v>-5.8408469152662005E-6</v>
      </c>
    </row>
    <row r="182" spans="2:11">
      <c r="B182" s="76" t="s">
        <v>2336</v>
      </c>
      <c r="C182" s="73" t="s">
        <v>2337</v>
      </c>
      <c r="D182" s="86" t="s">
        <v>510</v>
      </c>
      <c r="E182" s="86" t="s">
        <v>130</v>
      </c>
      <c r="F182" s="95">
        <v>44882</v>
      </c>
      <c r="G182" s="83">
        <v>1321451.0719999999</v>
      </c>
      <c r="H182" s="85">
        <v>-2.611542</v>
      </c>
      <c r="I182" s="83">
        <v>-34.510245478999998</v>
      </c>
      <c r="J182" s="84">
        <f t="shared" si="2"/>
        <v>1.3447101054156114E-3</v>
      </c>
      <c r="K182" s="84">
        <f>I182/'סכום נכסי הקרן'!$C$42</f>
        <v>-5.7095087052449796E-6</v>
      </c>
    </row>
    <row r="183" spans="2:11">
      <c r="B183" s="76" t="s">
        <v>2338</v>
      </c>
      <c r="C183" s="73" t="s">
        <v>2339</v>
      </c>
      <c r="D183" s="86" t="s">
        <v>510</v>
      </c>
      <c r="E183" s="86" t="s">
        <v>130</v>
      </c>
      <c r="F183" s="95">
        <v>44882</v>
      </c>
      <c r="G183" s="83">
        <v>1982176.608</v>
      </c>
      <c r="H183" s="85">
        <v>-2.611542</v>
      </c>
      <c r="I183" s="83">
        <v>-51.76536821900001</v>
      </c>
      <c r="J183" s="84">
        <f t="shared" si="2"/>
        <v>2.0170651581429004E-3</v>
      </c>
      <c r="K183" s="84">
        <f>I183/'סכום נכסי הקרן'!$C$42</f>
        <v>-8.5642630579501935E-6</v>
      </c>
    </row>
    <row r="184" spans="2:11">
      <c r="B184" s="76" t="s">
        <v>2340</v>
      </c>
      <c r="C184" s="73" t="s">
        <v>2341</v>
      </c>
      <c r="D184" s="86" t="s">
        <v>510</v>
      </c>
      <c r="E184" s="86" t="s">
        <v>130</v>
      </c>
      <c r="F184" s="95">
        <v>44760</v>
      </c>
      <c r="G184" s="83">
        <v>950592.05344000016</v>
      </c>
      <c r="H184" s="85">
        <v>-3.121766</v>
      </c>
      <c r="I184" s="83">
        <v>-29.675255434999997</v>
      </c>
      <c r="J184" s="84">
        <f t="shared" si="2"/>
        <v>1.1563121418106572E-3</v>
      </c>
      <c r="K184" s="84">
        <f>I184/'סכום נכסי הקרן'!$C$42</f>
        <v>-4.9095892215429838E-6</v>
      </c>
    </row>
    <row r="185" spans="2:11">
      <c r="B185" s="76" t="s">
        <v>2342</v>
      </c>
      <c r="C185" s="73" t="s">
        <v>2343</v>
      </c>
      <c r="D185" s="86" t="s">
        <v>510</v>
      </c>
      <c r="E185" s="86" t="s">
        <v>130</v>
      </c>
      <c r="F185" s="95">
        <v>44823</v>
      </c>
      <c r="G185" s="83">
        <v>4299894.9062160002</v>
      </c>
      <c r="H185" s="85">
        <v>-2.9291550000000002</v>
      </c>
      <c r="I185" s="83">
        <v>-125.95058871800001</v>
      </c>
      <c r="J185" s="84">
        <f t="shared" si="2"/>
        <v>4.9077318077961072E-3</v>
      </c>
      <c r="K185" s="84">
        <f>I185/'סכום נכסי הקרן'!$C$42</f>
        <v>-2.0837753331941496E-5</v>
      </c>
    </row>
    <row r="186" spans="2:11">
      <c r="B186" s="76" t="s">
        <v>2342</v>
      </c>
      <c r="C186" s="73" t="s">
        <v>2344</v>
      </c>
      <c r="D186" s="86" t="s">
        <v>510</v>
      </c>
      <c r="E186" s="86" t="s">
        <v>130</v>
      </c>
      <c r="F186" s="95">
        <v>44823</v>
      </c>
      <c r="G186" s="83">
        <v>950619.97917600011</v>
      </c>
      <c r="H186" s="85">
        <v>-2.9291550000000002</v>
      </c>
      <c r="I186" s="83">
        <v>-27.845133109999999</v>
      </c>
      <c r="J186" s="84">
        <f t="shared" si="2"/>
        <v>1.0850004501545734E-3</v>
      </c>
      <c r="K186" s="84">
        <f>I186/'סכום נכסי הקרן'!$C$42</f>
        <v>-4.6068066941741445E-6</v>
      </c>
    </row>
    <row r="187" spans="2:11">
      <c r="B187" s="76" t="s">
        <v>2342</v>
      </c>
      <c r="C187" s="73" t="s">
        <v>2345</v>
      </c>
      <c r="D187" s="86" t="s">
        <v>510</v>
      </c>
      <c r="E187" s="86" t="s">
        <v>130</v>
      </c>
      <c r="F187" s="95">
        <v>44823</v>
      </c>
      <c r="G187" s="83">
        <v>673966.86587999994</v>
      </c>
      <c r="H187" s="85">
        <v>-2.9291550000000002</v>
      </c>
      <c r="I187" s="83">
        <v>-19.741534476000002</v>
      </c>
      <c r="J187" s="84">
        <f t="shared" si="2"/>
        <v>7.6923941101612609E-4</v>
      </c>
      <c r="K187" s="84">
        <f>I187/'סכום נכסי הקרן'!$C$42</f>
        <v>-3.2661159427047348E-6</v>
      </c>
    </row>
    <row r="188" spans="2:11">
      <c r="B188" s="76" t="s">
        <v>2346</v>
      </c>
      <c r="C188" s="73" t="s">
        <v>2347</v>
      </c>
      <c r="D188" s="86" t="s">
        <v>510</v>
      </c>
      <c r="E188" s="86" t="s">
        <v>130</v>
      </c>
      <c r="F188" s="95">
        <v>44823</v>
      </c>
      <c r="G188" s="83">
        <v>1984625.1791040001</v>
      </c>
      <c r="H188" s="85">
        <v>-2.9261309999999998</v>
      </c>
      <c r="I188" s="83">
        <v>-58.072741635</v>
      </c>
      <c r="J188" s="84">
        <f t="shared" si="2"/>
        <v>2.2628353244631065E-3</v>
      </c>
      <c r="K188" s="84">
        <f>I188/'סכום נכסי הקרן'!$C$42</f>
        <v>-9.607779350750735E-6</v>
      </c>
    </row>
    <row r="189" spans="2:11">
      <c r="B189" s="76" t="s">
        <v>2348</v>
      </c>
      <c r="C189" s="73" t="s">
        <v>2349</v>
      </c>
      <c r="D189" s="86" t="s">
        <v>510</v>
      </c>
      <c r="E189" s="86" t="s">
        <v>130</v>
      </c>
      <c r="F189" s="95">
        <v>44760</v>
      </c>
      <c r="G189" s="83">
        <v>1348290.108</v>
      </c>
      <c r="H189" s="85">
        <v>-3.0914799999999998</v>
      </c>
      <c r="I189" s="83">
        <v>-41.682121406999997</v>
      </c>
      <c r="J189" s="84">
        <f t="shared" si="2"/>
        <v>1.6241660728046911E-3</v>
      </c>
      <c r="K189" s="84">
        <f>I189/'סכום נכסי הקרן'!$C$42</f>
        <v>-6.8960516427262652E-6</v>
      </c>
    </row>
    <row r="190" spans="2:11">
      <c r="B190" s="76" t="s">
        <v>2348</v>
      </c>
      <c r="C190" s="73" t="s">
        <v>2350</v>
      </c>
      <c r="D190" s="86" t="s">
        <v>510</v>
      </c>
      <c r="E190" s="86" t="s">
        <v>130</v>
      </c>
      <c r="F190" s="95">
        <v>44760</v>
      </c>
      <c r="G190" s="83">
        <v>1664024.7938999999</v>
      </c>
      <c r="H190" s="85">
        <v>-3.0914799999999998</v>
      </c>
      <c r="I190" s="83">
        <v>-51.442996631</v>
      </c>
      <c r="J190" s="84">
        <f t="shared" si="2"/>
        <v>2.0045037774263741E-3</v>
      </c>
      <c r="K190" s="84">
        <f>I190/'סכום נכסי הקרן'!$C$42</f>
        <v>-8.5109286535591923E-6</v>
      </c>
    </row>
    <row r="191" spans="2:11">
      <c r="B191" s="76" t="s">
        <v>2348</v>
      </c>
      <c r="C191" s="73" t="s">
        <v>2351</v>
      </c>
      <c r="D191" s="86" t="s">
        <v>510</v>
      </c>
      <c r="E191" s="86" t="s">
        <v>130</v>
      </c>
      <c r="F191" s="95">
        <v>44760</v>
      </c>
      <c r="G191" s="83">
        <v>1654242.9779999999</v>
      </c>
      <c r="H191" s="85">
        <v>-3.0914799999999998</v>
      </c>
      <c r="I191" s="83">
        <v>-51.140593731000003</v>
      </c>
      <c r="J191" s="84">
        <f t="shared" si="2"/>
        <v>1.9927204872789762E-3</v>
      </c>
      <c r="K191" s="84">
        <f>I191/'סכום נכסי הקרן'!$C$42</f>
        <v>-8.4608979462699051E-6</v>
      </c>
    </row>
    <row r="192" spans="2:11">
      <c r="B192" s="76" t="s">
        <v>2352</v>
      </c>
      <c r="C192" s="73" t="s">
        <v>2353</v>
      </c>
      <c r="D192" s="86" t="s">
        <v>510</v>
      </c>
      <c r="E192" s="86" t="s">
        <v>130</v>
      </c>
      <c r="F192" s="95">
        <v>44760</v>
      </c>
      <c r="G192" s="83">
        <v>1985091.5736000002</v>
      </c>
      <c r="H192" s="85">
        <v>-3.0914799999999998</v>
      </c>
      <c r="I192" s="83">
        <v>-61.368712477000003</v>
      </c>
      <c r="J192" s="84">
        <f t="shared" si="2"/>
        <v>2.3912645847269784E-3</v>
      </c>
      <c r="K192" s="84">
        <f>I192/'סכום נכסי הקרן'!$C$42</f>
        <v>-1.0153077535490797E-5</v>
      </c>
    </row>
    <row r="193" spans="2:11">
      <c r="B193" s="76" t="s">
        <v>2354</v>
      </c>
      <c r="C193" s="73" t="s">
        <v>2355</v>
      </c>
      <c r="D193" s="86" t="s">
        <v>510</v>
      </c>
      <c r="E193" s="86" t="s">
        <v>130</v>
      </c>
      <c r="F193" s="95">
        <v>44901</v>
      </c>
      <c r="G193" s="83">
        <v>2150515.8714000001</v>
      </c>
      <c r="H193" s="85">
        <v>-3.2762699999999998</v>
      </c>
      <c r="I193" s="83">
        <v>-70.456710444999999</v>
      </c>
      <c r="J193" s="84">
        <f t="shared" si="2"/>
        <v>2.7453832684959083E-3</v>
      </c>
      <c r="K193" s="84">
        <f>I193/'סכום נכסי הקרן'!$C$42</f>
        <v>-1.1656631126354684E-5</v>
      </c>
    </row>
    <row r="194" spans="2:11">
      <c r="B194" s="76" t="s">
        <v>2356</v>
      </c>
      <c r="C194" s="73" t="s">
        <v>2357</v>
      </c>
      <c r="D194" s="86" t="s">
        <v>510</v>
      </c>
      <c r="E194" s="86" t="s">
        <v>130</v>
      </c>
      <c r="F194" s="95">
        <v>44823</v>
      </c>
      <c r="G194" s="83">
        <v>1654728.8056000001</v>
      </c>
      <c r="H194" s="85">
        <v>-2.871737</v>
      </c>
      <c r="I194" s="83">
        <v>-47.519461681999999</v>
      </c>
      <c r="J194" s="84">
        <f t="shared" si="2"/>
        <v>1.8516211473076705E-3</v>
      </c>
      <c r="K194" s="84">
        <f>I194/'סכום נכסי הקרן'!$C$42</f>
        <v>-7.8618038317644581E-6</v>
      </c>
    </row>
    <row r="195" spans="2:11">
      <c r="B195" s="76" t="s">
        <v>2358</v>
      </c>
      <c r="C195" s="73" t="s">
        <v>2359</v>
      </c>
      <c r="D195" s="86" t="s">
        <v>510</v>
      </c>
      <c r="E195" s="86" t="s">
        <v>130</v>
      </c>
      <c r="F195" s="95">
        <v>44901</v>
      </c>
      <c r="G195" s="83">
        <v>1986257.55984</v>
      </c>
      <c r="H195" s="85">
        <v>-3.2156440000000002</v>
      </c>
      <c r="I195" s="83">
        <v>-63.870977248000003</v>
      </c>
      <c r="J195" s="84">
        <f t="shared" si="2"/>
        <v>2.488766664972589E-3</v>
      </c>
      <c r="K195" s="84">
        <f>I195/'סכום נכסי הקרן'!$C$42</f>
        <v>-1.056706191301561E-5</v>
      </c>
    </row>
    <row r="196" spans="2:11">
      <c r="B196" s="76" t="s">
        <v>2360</v>
      </c>
      <c r="C196" s="73" t="s">
        <v>2361</v>
      </c>
      <c r="D196" s="86" t="s">
        <v>510</v>
      </c>
      <c r="E196" s="86" t="s">
        <v>130</v>
      </c>
      <c r="F196" s="95">
        <v>44825</v>
      </c>
      <c r="G196" s="83">
        <v>331334.42320000002</v>
      </c>
      <c r="H196" s="85">
        <v>-2.6173999999999999</v>
      </c>
      <c r="I196" s="83">
        <v>-8.6723465130000008</v>
      </c>
      <c r="J196" s="84">
        <f t="shared" si="2"/>
        <v>3.3792260332640391E-4</v>
      </c>
      <c r="K196" s="84">
        <f>I196/'סכום נכסי הקרן'!$C$42</f>
        <v>-1.4347866039088295E-6</v>
      </c>
    </row>
    <row r="197" spans="2:11">
      <c r="B197" s="76" t="s">
        <v>2362</v>
      </c>
      <c r="C197" s="73" t="s">
        <v>2363</v>
      </c>
      <c r="D197" s="86" t="s">
        <v>510</v>
      </c>
      <c r="E197" s="86" t="s">
        <v>130</v>
      </c>
      <c r="F197" s="95">
        <v>44823</v>
      </c>
      <c r="G197" s="83">
        <v>1656672.1159999999</v>
      </c>
      <c r="H197" s="85">
        <v>-2.8001550000000002</v>
      </c>
      <c r="I197" s="83">
        <v>-46.389394134</v>
      </c>
      <c r="J197" s="84">
        <f t="shared" si="2"/>
        <v>1.807587463092861E-3</v>
      </c>
      <c r="K197" s="84">
        <f>I197/'סכום נכסי הקרן'!$C$42</f>
        <v>-7.6748410787250144E-6</v>
      </c>
    </row>
    <row r="198" spans="2:11">
      <c r="B198" s="76" t="s">
        <v>2364</v>
      </c>
      <c r="C198" s="73" t="s">
        <v>2365</v>
      </c>
      <c r="D198" s="86" t="s">
        <v>510</v>
      </c>
      <c r="E198" s="86" t="s">
        <v>130</v>
      </c>
      <c r="F198" s="95">
        <v>44824</v>
      </c>
      <c r="G198" s="83">
        <v>2816342.5972000002</v>
      </c>
      <c r="H198" s="85">
        <v>-2.869691</v>
      </c>
      <c r="I198" s="83">
        <v>-80.820319222000009</v>
      </c>
      <c r="J198" s="84">
        <f t="shared" si="2"/>
        <v>3.149206807203743E-3</v>
      </c>
      <c r="K198" s="84">
        <f>I198/'סכום נכסי הקרן'!$C$42</f>
        <v>-1.3371226711194593E-5</v>
      </c>
    </row>
    <row r="199" spans="2:11">
      <c r="B199" s="76" t="s">
        <v>2366</v>
      </c>
      <c r="C199" s="73" t="s">
        <v>2367</v>
      </c>
      <c r="D199" s="86" t="s">
        <v>510</v>
      </c>
      <c r="E199" s="86" t="s">
        <v>130</v>
      </c>
      <c r="F199" s="95">
        <v>44895</v>
      </c>
      <c r="G199" s="83">
        <v>1459025.7884579999</v>
      </c>
      <c r="H199" s="85">
        <v>-2.7748810000000002</v>
      </c>
      <c r="I199" s="83">
        <v>-40.486230739</v>
      </c>
      <c r="J199" s="84">
        <f t="shared" si="2"/>
        <v>1.5775675556422911E-3</v>
      </c>
      <c r="K199" s="84">
        <f>I199/'סכום נכסי הקרן'!$C$42</f>
        <v>-6.698198857714286E-6</v>
      </c>
    </row>
    <row r="200" spans="2:11">
      <c r="B200" s="76" t="s">
        <v>2368</v>
      </c>
      <c r="C200" s="73" t="s">
        <v>2369</v>
      </c>
      <c r="D200" s="86" t="s">
        <v>510</v>
      </c>
      <c r="E200" s="86" t="s">
        <v>130</v>
      </c>
      <c r="F200" s="95">
        <v>44825</v>
      </c>
      <c r="G200" s="83">
        <v>663407.30435200001</v>
      </c>
      <c r="H200" s="85">
        <v>-2.5031729999999999</v>
      </c>
      <c r="I200" s="83">
        <v>-16.606235073000001</v>
      </c>
      <c r="J200" s="84">
        <f t="shared" si="2"/>
        <v>6.4707079899384496E-4</v>
      </c>
      <c r="K200" s="84">
        <f>I200/'סכום נכסי הקרן'!$C$42</f>
        <v>-2.747399863276354E-6</v>
      </c>
    </row>
    <row r="201" spans="2:11">
      <c r="B201" s="76" t="s">
        <v>2368</v>
      </c>
      <c r="C201" s="73" t="s">
        <v>2370</v>
      </c>
      <c r="D201" s="86" t="s">
        <v>510</v>
      </c>
      <c r="E201" s="86" t="s">
        <v>130</v>
      </c>
      <c r="F201" s="95">
        <v>44825</v>
      </c>
      <c r="G201" s="83">
        <v>1455567.68019</v>
      </c>
      <c r="H201" s="85">
        <v>-2.5031729999999999</v>
      </c>
      <c r="I201" s="83">
        <v>-36.435382849</v>
      </c>
      <c r="J201" s="84">
        <f t="shared" si="2"/>
        <v>1.4197241089331327E-3</v>
      </c>
      <c r="K201" s="84">
        <f>I201/'סכום נכסי הקרן'!$C$42</f>
        <v>-6.0280108897483025E-6</v>
      </c>
    </row>
    <row r="202" spans="2:11">
      <c r="B202" s="76" t="s">
        <v>2368</v>
      </c>
      <c r="C202" s="73" t="s">
        <v>2110</v>
      </c>
      <c r="D202" s="86" t="s">
        <v>510</v>
      </c>
      <c r="E202" s="86" t="s">
        <v>130</v>
      </c>
      <c r="F202" s="95">
        <v>44825</v>
      </c>
      <c r="G202" s="83">
        <v>1351774.6756800001</v>
      </c>
      <c r="H202" s="85">
        <v>-2.5031729999999999</v>
      </c>
      <c r="I202" s="83">
        <v>-33.837263899999996</v>
      </c>
      <c r="J202" s="84">
        <f t="shared" si="2"/>
        <v>1.3184870195615702E-3</v>
      </c>
      <c r="K202" s="84">
        <f>I202/'סכום נכסי הקרן'!$C$42</f>
        <v>-5.5981680256746715E-6</v>
      </c>
    </row>
    <row r="203" spans="2:11">
      <c r="B203" s="76" t="s">
        <v>2371</v>
      </c>
      <c r="C203" s="73" t="s">
        <v>2372</v>
      </c>
      <c r="D203" s="86" t="s">
        <v>510</v>
      </c>
      <c r="E203" s="86" t="s">
        <v>130</v>
      </c>
      <c r="F203" s="95">
        <v>44886</v>
      </c>
      <c r="G203" s="83">
        <v>4014789.8941219999</v>
      </c>
      <c r="H203" s="85">
        <v>-2.1592190000000002</v>
      </c>
      <c r="I203" s="83">
        <v>-86.688093963</v>
      </c>
      <c r="J203" s="84">
        <f t="shared" si="2"/>
        <v>3.3778477768927769E-3</v>
      </c>
      <c r="K203" s="84">
        <f>I203/'סכום נכסי הקרן'!$C$42</f>
        <v>-1.4342014096191393E-5</v>
      </c>
    </row>
    <row r="204" spans="2:11">
      <c r="B204" s="76" t="s">
        <v>2373</v>
      </c>
      <c r="C204" s="73" t="s">
        <v>2374</v>
      </c>
      <c r="D204" s="86" t="s">
        <v>510</v>
      </c>
      <c r="E204" s="86" t="s">
        <v>130</v>
      </c>
      <c r="F204" s="95">
        <v>44895</v>
      </c>
      <c r="G204" s="83">
        <v>995460.7524</v>
      </c>
      <c r="H204" s="85">
        <v>-2.7056619999999998</v>
      </c>
      <c r="I204" s="83">
        <v>-26.933806129999997</v>
      </c>
      <c r="J204" s="84">
        <f t="shared" ref="J204:J267" si="3">IFERROR(I204/$I$11,0)</f>
        <v>1.0494901087375699E-3</v>
      </c>
      <c r="K204" s="84">
        <f>I204/'סכום נכסי הקרן'!$C$42</f>
        <v>-4.4560332281088031E-6</v>
      </c>
    </row>
    <row r="205" spans="2:11">
      <c r="B205" s="76" t="s">
        <v>2375</v>
      </c>
      <c r="C205" s="73" t="s">
        <v>2376</v>
      </c>
      <c r="D205" s="86" t="s">
        <v>510</v>
      </c>
      <c r="E205" s="86" t="s">
        <v>130</v>
      </c>
      <c r="F205" s="95">
        <v>44895</v>
      </c>
      <c r="G205" s="83">
        <v>2384159.7110000001</v>
      </c>
      <c r="H205" s="85">
        <v>-2.7056619999999998</v>
      </c>
      <c r="I205" s="83">
        <v>-64.507310091999997</v>
      </c>
      <c r="J205" s="84">
        <f t="shared" si="3"/>
        <v>2.5135617133374391E-3</v>
      </c>
      <c r="K205" s="84">
        <f>I205/'סכום נכסי הקרן'!$C$42</f>
        <v>-1.0672339283889778E-5</v>
      </c>
    </row>
    <row r="206" spans="2:11">
      <c r="B206" s="76" t="s">
        <v>2377</v>
      </c>
      <c r="C206" s="73" t="s">
        <v>2378</v>
      </c>
      <c r="D206" s="86" t="s">
        <v>510</v>
      </c>
      <c r="E206" s="86" t="s">
        <v>130</v>
      </c>
      <c r="F206" s="95">
        <v>44895</v>
      </c>
      <c r="G206" s="83">
        <v>507093.69149999996</v>
      </c>
      <c r="H206" s="85">
        <v>-2.7056619999999998</v>
      </c>
      <c r="I206" s="83">
        <v>-13.720242804999998</v>
      </c>
      <c r="J206" s="84">
        <f t="shared" si="3"/>
        <v>5.3461657234128571E-4</v>
      </c>
      <c r="K206" s="84">
        <f>I206/'סכום נכסי הקרן'!$C$42</f>
        <v>-2.2699301220818851E-6</v>
      </c>
    </row>
    <row r="207" spans="2:11">
      <c r="B207" s="76" t="s">
        <v>2379</v>
      </c>
      <c r="C207" s="73" t="s">
        <v>2121</v>
      </c>
      <c r="D207" s="86" t="s">
        <v>510</v>
      </c>
      <c r="E207" s="86" t="s">
        <v>130</v>
      </c>
      <c r="F207" s="95">
        <v>44825</v>
      </c>
      <c r="G207" s="83">
        <v>1183876.91961</v>
      </c>
      <c r="H207" s="85">
        <v>-2.410177</v>
      </c>
      <c r="I207" s="83">
        <v>-28.533527572000001</v>
      </c>
      <c r="J207" s="84">
        <f t="shared" si="3"/>
        <v>1.1118241072081531E-3</v>
      </c>
      <c r="K207" s="84">
        <f>I207/'סכום נכסי הקרן'!$C$42</f>
        <v>-4.7206973408177091E-6</v>
      </c>
    </row>
    <row r="208" spans="2:11">
      <c r="B208" s="76" t="s">
        <v>2379</v>
      </c>
      <c r="C208" s="73" t="s">
        <v>2380</v>
      </c>
      <c r="D208" s="86" t="s">
        <v>510</v>
      </c>
      <c r="E208" s="86" t="s">
        <v>130</v>
      </c>
      <c r="F208" s="95">
        <v>44825</v>
      </c>
      <c r="G208" s="83">
        <v>2822041.3549480005</v>
      </c>
      <c r="H208" s="85">
        <v>-2.410177</v>
      </c>
      <c r="I208" s="83">
        <v>-68.016187657999993</v>
      </c>
      <c r="J208" s="84">
        <f t="shared" si="3"/>
        <v>2.6502869975588324E-3</v>
      </c>
      <c r="K208" s="84">
        <f>I208/'סכום נכסי הקרן'!$C$42</f>
        <v>-1.1252861581852183E-5</v>
      </c>
    </row>
    <row r="209" spans="2:11">
      <c r="B209" s="76" t="s">
        <v>2381</v>
      </c>
      <c r="C209" s="73" t="s">
        <v>2382</v>
      </c>
      <c r="D209" s="86" t="s">
        <v>510</v>
      </c>
      <c r="E209" s="86" t="s">
        <v>130</v>
      </c>
      <c r="F209" s="95">
        <v>44825</v>
      </c>
      <c r="G209" s="83">
        <v>1956155.9181959999</v>
      </c>
      <c r="H209" s="85">
        <v>-2.4071799999999999</v>
      </c>
      <c r="I209" s="83">
        <v>-47.088189638999999</v>
      </c>
      <c r="J209" s="84">
        <f t="shared" si="3"/>
        <v>1.8348164023295963E-3</v>
      </c>
      <c r="K209" s="84">
        <f>I209/'סכום נכסי הקרן'!$C$42</f>
        <v>-7.7904525142162921E-6</v>
      </c>
    </row>
    <row r="210" spans="2:11">
      <c r="B210" s="76" t="s">
        <v>2383</v>
      </c>
      <c r="C210" s="73" t="s">
        <v>2384</v>
      </c>
      <c r="D210" s="86" t="s">
        <v>510</v>
      </c>
      <c r="E210" s="86" t="s">
        <v>130</v>
      </c>
      <c r="F210" s="95">
        <v>44887</v>
      </c>
      <c r="G210" s="83">
        <v>664417.82576000004</v>
      </c>
      <c r="H210" s="85">
        <v>-2.0261360000000002</v>
      </c>
      <c r="I210" s="83">
        <v>-13.462007429</v>
      </c>
      <c r="J210" s="84">
        <f t="shared" si="3"/>
        <v>5.2455429330318653E-4</v>
      </c>
      <c r="K210" s="84">
        <f>I210/'סכום נכסי הקרן'!$C$42</f>
        <v>-2.2272066610687955E-6</v>
      </c>
    </row>
    <row r="211" spans="2:11">
      <c r="B211" s="76" t="s">
        <v>2383</v>
      </c>
      <c r="C211" s="73" t="s">
        <v>2385</v>
      </c>
      <c r="D211" s="86" t="s">
        <v>510</v>
      </c>
      <c r="E211" s="86" t="s">
        <v>130</v>
      </c>
      <c r="F211" s="95">
        <v>44887</v>
      </c>
      <c r="G211" s="83">
        <v>3211199.3342000004</v>
      </c>
      <c r="H211" s="85">
        <v>-2.0261360000000002</v>
      </c>
      <c r="I211" s="83">
        <v>-65.063259317999993</v>
      </c>
      <c r="J211" s="84">
        <f t="shared" si="3"/>
        <v>2.5352245711909162E-3</v>
      </c>
      <c r="K211" s="84">
        <f>I211/'סכום נכסי הקרן'!$C$42</f>
        <v>-1.0764317677594707E-5</v>
      </c>
    </row>
    <row r="212" spans="2:11">
      <c r="B212" s="76" t="s">
        <v>2386</v>
      </c>
      <c r="C212" s="73" t="s">
        <v>2387</v>
      </c>
      <c r="D212" s="86" t="s">
        <v>510</v>
      </c>
      <c r="E212" s="86" t="s">
        <v>130</v>
      </c>
      <c r="F212" s="95">
        <v>44886</v>
      </c>
      <c r="G212" s="83">
        <v>846393.57</v>
      </c>
      <c r="H212" s="85">
        <v>-2.003889</v>
      </c>
      <c r="I212" s="83">
        <v>-16.960786706</v>
      </c>
      <c r="J212" s="84">
        <f t="shared" si="3"/>
        <v>6.6088609231237049E-4</v>
      </c>
      <c r="K212" s="84">
        <f>I212/'סכום נכסי הקרן'!$C$42</f>
        <v>-2.8060582589781216E-6</v>
      </c>
    </row>
    <row r="213" spans="2:11">
      <c r="B213" s="76" t="s">
        <v>2386</v>
      </c>
      <c r="C213" s="73" t="s">
        <v>2388</v>
      </c>
      <c r="D213" s="86" t="s">
        <v>510</v>
      </c>
      <c r="E213" s="86" t="s">
        <v>130</v>
      </c>
      <c r="F213" s="95">
        <v>44886</v>
      </c>
      <c r="G213" s="83">
        <v>1671355.2996</v>
      </c>
      <c r="H213" s="85">
        <v>-2.003889</v>
      </c>
      <c r="I213" s="83">
        <v>-33.492103143000001</v>
      </c>
      <c r="J213" s="84">
        <f t="shared" si="3"/>
        <v>1.3050376467307325E-3</v>
      </c>
      <c r="K213" s="84">
        <f>I213/'סכום נכסי הקרן'!$C$42</f>
        <v>-5.5410632928787361E-6</v>
      </c>
    </row>
    <row r="214" spans="2:11">
      <c r="B214" s="76" t="s">
        <v>2389</v>
      </c>
      <c r="C214" s="73" t="s">
        <v>2390</v>
      </c>
      <c r="D214" s="86" t="s">
        <v>510</v>
      </c>
      <c r="E214" s="86" t="s">
        <v>130</v>
      </c>
      <c r="F214" s="95">
        <v>44887</v>
      </c>
      <c r="G214" s="83">
        <v>1662259.1333999999</v>
      </c>
      <c r="H214" s="85">
        <v>-2.1310150000000001</v>
      </c>
      <c r="I214" s="83">
        <v>-35.422986018000003</v>
      </c>
      <c r="J214" s="84">
        <f t="shared" si="3"/>
        <v>1.380275526912328E-3</v>
      </c>
      <c r="K214" s="84">
        <f>I214/'סכום נכסי הקרן'!$C$42</f>
        <v>-5.8605160359874302E-6</v>
      </c>
    </row>
    <row r="215" spans="2:11">
      <c r="B215" s="76" t="s">
        <v>2391</v>
      </c>
      <c r="C215" s="73" t="s">
        <v>2392</v>
      </c>
      <c r="D215" s="86" t="s">
        <v>510</v>
      </c>
      <c r="E215" s="86" t="s">
        <v>130</v>
      </c>
      <c r="F215" s="95">
        <v>44888</v>
      </c>
      <c r="G215" s="83">
        <v>1662502.0471999999</v>
      </c>
      <c r="H215" s="85">
        <v>-2.5793370000000002</v>
      </c>
      <c r="I215" s="83">
        <v>-42.881524531000004</v>
      </c>
      <c r="J215" s="84">
        <f t="shared" si="3"/>
        <v>1.6709014546869008E-3</v>
      </c>
      <c r="K215" s="84">
        <f>I215/'סכום נכסי הקרן'!$C$42</f>
        <v>-7.0944855420661921E-6</v>
      </c>
    </row>
    <row r="216" spans="2:11">
      <c r="B216" s="76" t="s">
        <v>2393</v>
      </c>
      <c r="C216" s="73" t="s">
        <v>2394</v>
      </c>
      <c r="D216" s="86" t="s">
        <v>510</v>
      </c>
      <c r="E216" s="86" t="s">
        <v>130</v>
      </c>
      <c r="F216" s="95">
        <v>44886</v>
      </c>
      <c r="G216" s="83">
        <v>477948.97163999995</v>
      </c>
      <c r="H216" s="85">
        <v>-1.91449</v>
      </c>
      <c r="I216" s="83">
        <v>-9.150286286</v>
      </c>
      <c r="J216" s="84">
        <f t="shared" si="3"/>
        <v>3.5654578127291344E-4</v>
      </c>
      <c r="K216" s="84">
        <f>I216/'סכום נכסי הקרן'!$C$42</f>
        <v>-1.5138588114996688E-6</v>
      </c>
    </row>
    <row r="217" spans="2:11">
      <c r="B217" s="76" t="s">
        <v>2393</v>
      </c>
      <c r="C217" s="73" t="s">
        <v>2395</v>
      </c>
      <c r="D217" s="86" t="s">
        <v>510</v>
      </c>
      <c r="E217" s="86" t="s">
        <v>130</v>
      </c>
      <c r="F217" s="95">
        <v>44886</v>
      </c>
      <c r="G217" s="83">
        <v>2813086.6937250001</v>
      </c>
      <c r="H217" s="85">
        <v>-1.91449</v>
      </c>
      <c r="I217" s="83">
        <v>-53.856269441999999</v>
      </c>
      <c r="J217" s="84">
        <f t="shared" si="3"/>
        <v>2.0985382385272423E-3</v>
      </c>
      <c r="K217" s="84">
        <f>I217/'סכום נכסי הקרן'!$C$42</f>
        <v>-8.9101898564654415E-6</v>
      </c>
    </row>
    <row r="218" spans="2:11">
      <c r="B218" s="76" t="s">
        <v>2396</v>
      </c>
      <c r="C218" s="73" t="s">
        <v>2397</v>
      </c>
      <c r="D218" s="86" t="s">
        <v>510</v>
      </c>
      <c r="E218" s="86" t="s">
        <v>130</v>
      </c>
      <c r="F218" s="95">
        <v>44755</v>
      </c>
      <c r="G218" s="83">
        <v>1929629.4947840003</v>
      </c>
      <c r="H218" s="85">
        <v>-2.7320180000000001</v>
      </c>
      <c r="I218" s="83">
        <v>-52.717819333999991</v>
      </c>
      <c r="J218" s="84">
        <f t="shared" si="3"/>
        <v>2.054177923395011E-3</v>
      </c>
      <c r="K218" s="84">
        <f>I218/'סכום נכסי הקרן'!$C$42</f>
        <v>-8.7218402602254361E-6</v>
      </c>
    </row>
    <row r="219" spans="2:11">
      <c r="B219" s="76" t="s">
        <v>2396</v>
      </c>
      <c r="C219" s="73" t="s">
        <v>2398</v>
      </c>
      <c r="D219" s="86" t="s">
        <v>510</v>
      </c>
      <c r="E219" s="86" t="s">
        <v>130</v>
      </c>
      <c r="F219" s="95">
        <v>44755</v>
      </c>
      <c r="G219" s="83">
        <v>1434265.8009599999</v>
      </c>
      <c r="H219" s="85">
        <v>-2.7320180000000001</v>
      </c>
      <c r="I219" s="83">
        <v>-39.184395527</v>
      </c>
      <c r="J219" s="84">
        <f t="shared" si="3"/>
        <v>1.5268408528656466E-3</v>
      </c>
      <c r="K219" s="84">
        <f>I219/'סכום נכסי הקרן'!$C$42</f>
        <v>-6.4828181969122218E-6</v>
      </c>
    </row>
    <row r="220" spans="2:11">
      <c r="B220" s="76" t="s">
        <v>2399</v>
      </c>
      <c r="C220" s="73" t="s">
        <v>2400</v>
      </c>
      <c r="D220" s="86" t="s">
        <v>510</v>
      </c>
      <c r="E220" s="86" t="s">
        <v>130</v>
      </c>
      <c r="F220" s="95">
        <v>44755</v>
      </c>
      <c r="G220" s="83">
        <v>1186856.6209499999</v>
      </c>
      <c r="H220" s="85">
        <v>-2.6870319999999999</v>
      </c>
      <c r="I220" s="83">
        <v>-31.891218876</v>
      </c>
      <c r="J220" s="84">
        <f t="shared" si="3"/>
        <v>1.2426583381643611E-3</v>
      </c>
      <c r="K220" s="84">
        <f>I220/'סכום נכסי הקרן'!$C$42</f>
        <v>-5.2762067978970295E-6</v>
      </c>
    </row>
    <row r="221" spans="2:11">
      <c r="B221" s="76" t="s">
        <v>2399</v>
      </c>
      <c r="C221" s="73" t="s">
        <v>2401</v>
      </c>
      <c r="D221" s="86" t="s">
        <v>510</v>
      </c>
      <c r="E221" s="86" t="s">
        <v>130</v>
      </c>
      <c r="F221" s="95">
        <v>44755</v>
      </c>
      <c r="G221" s="83">
        <v>239149.02166999999</v>
      </c>
      <c r="H221" s="85">
        <v>-2.6870319999999999</v>
      </c>
      <c r="I221" s="83">
        <v>-6.4260110779999993</v>
      </c>
      <c r="J221" s="84">
        <f t="shared" si="3"/>
        <v>2.5039294604141594E-4</v>
      </c>
      <c r="K221" s="84">
        <f>I221/'סכום נכסי הקרן'!$C$42</f>
        <v>-1.0631441672058723E-6</v>
      </c>
    </row>
    <row r="222" spans="2:11">
      <c r="B222" s="76" t="s">
        <v>2402</v>
      </c>
      <c r="C222" s="73" t="s">
        <v>2403</v>
      </c>
      <c r="D222" s="86" t="s">
        <v>510</v>
      </c>
      <c r="E222" s="86" t="s">
        <v>130</v>
      </c>
      <c r="F222" s="95">
        <v>44755</v>
      </c>
      <c r="G222" s="83">
        <v>2747490.0353689999</v>
      </c>
      <c r="H222" s="85">
        <v>-2.6323539999999999</v>
      </c>
      <c r="I222" s="83">
        <v>-72.323668081999998</v>
      </c>
      <c r="J222" s="84">
        <f t="shared" si="3"/>
        <v>2.8181302677134142E-3</v>
      </c>
      <c r="K222" s="84">
        <f>I222/'סכום נכסי הקרן'!$C$42</f>
        <v>-1.1965507830441344E-5</v>
      </c>
    </row>
    <row r="223" spans="2:11">
      <c r="B223" s="76" t="s">
        <v>2404</v>
      </c>
      <c r="C223" s="73" t="s">
        <v>2405</v>
      </c>
      <c r="D223" s="86" t="s">
        <v>510</v>
      </c>
      <c r="E223" s="86" t="s">
        <v>130</v>
      </c>
      <c r="F223" s="95">
        <v>44755</v>
      </c>
      <c r="G223" s="83">
        <v>1999666.4016</v>
      </c>
      <c r="H223" s="85">
        <v>-2.5605410000000002</v>
      </c>
      <c r="I223" s="83">
        <v>-51.202286645999997</v>
      </c>
      <c r="J223" s="84">
        <f t="shared" si="3"/>
        <v>1.9951243845877775E-3</v>
      </c>
      <c r="K223" s="84">
        <f>I223/'סכום נכסי הקרן'!$C$42</f>
        <v>-8.4711046611267644E-6</v>
      </c>
    </row>
    <row r="224" spans="2:11">
      <c r="B224" s="76" t="s">
        <v>2406</v>
      </c>
      <c r="C224" s="73" t="s">
        <v>2407</v>
      </c>
      <c r="D224" s="86" t="s">
        <v>510</v>
      </c>
      <c r="E224" s="86" t="s">
        <v>130</v>
      </c>
      <c r="F224" s="95">
        <v>44826</v>
      </c>
      <c r="G224" s="83">
        <v>3338607.2672000001</v>
      </c>
      <c r="H224" s="85">
        <v>-1.9874750000000001</v>
      </c>
      <c r="I224" s="83">
        <v>-66.353977010999998</v>
      </c>
      <c r="J224" s="84">
        <f t="shared" si="3"/>
        <v>2.5855180739152591E-3</v>
      </c>
      <c r="K224" s="84">
        <f>I224/'סכום נכסי הקרן'!$C$42</f>
        <v>-1.0977859012983978E-5</v>
      </c>
    </row>
    <row r="225" spans="2:11">
      <c r="B225" s="76" t="s">
        <v>2408</v>
      </c>
      <c r="C225" s="73" t="s">
        <v>2409</v>
      </c>
      <c r="D225" s="86" t="s">
        <v>510</v>
      </c>
      <c r="E225" s="86" t="s">
        <v>130</v>
      </c>
      <c r="F225" s="95">
        <v>44887</v>
      </c>
      <c r="G225" s="83">
        <v>1674939.23376</v>
      </c>
      <c r="H225" s="85">
        <v>-1.679003</v>
      </c>
      <c r="I225" s="83">
        <v>-28.122276373999998</v>
      </c>
      <c r="J225" s="84">
        <f t="shared" si="3"/>
        <v>1.0957994851245056E-3</v>
      </c>
      <c r="K225" s="84">
        <f>I225/'סכום נכסי הקרן'!$C$42</f>
        <v>-4.6526583494273907E-6</v>
      </c>
    </row>
    <row r="226" spans="2:11">
      <c r="B226" s="76" t="s">
        <v>2410</v>
      </c>
      <c r="C226" s="73" t="s">
        <v>2411</v>
      </c>
      <c r="D226" s="86" t="s">
        <v>510</v>
      </c>
      <c r="E226" s="86" t="s">
        <v>130</v>
      </c>
      <c r="F226" s="95">
        <v>44852</v>
      </c>
      <c r="G226" s="83">
        <v>1176674.4472000001</v>
      </c>
      <c r="H226" s="85">
        <v>-0.93711699999999998</v>
      </c>
      <c r="I226" s="83">
        <v>-11.026816892000001</v>
      </c>
      <c r="J226" s="84">
        <f t="shared" si="3"/>
        <v>4.2966579632888871E-4</v>
      </c>
      <c r="K226" s="84">
        <f>I226/'סכום נכסי הקרן'!$C$42</f>
        <v>-1.8243193046635122E-6</v>
      </c>
    </row>
    <row r="227" spans="2:11">
      <c r="B227" s="76" t="s">
        <v>2412</v>
      </c>
      <c r="C227" s="73" t="s">
        <v>2413</v>
      </c>
      <c r="D227" s="86" t="s">
        <v>510</v>
      </c>
      <c r="E227" s="86" t="s">
        <v>130</v>
      </c>
      <c r="F227" s="95">
        <v>44852</v>
      </c>
      <c r="G227" s="83">
        <v>1027967.26428</v>
      </c>
      <c r="H227" s="85">
        <v>-0.89629199999999998</v>
      </c>
      <c r="I227" s="83">
        <v>-9.2135879700000007</v>
      </c>
      <c r="J227" s="84">
        <f t="shared" si="3"/>
        <v>3.5901236512310441E-4</v>
      </c>
      <c r="K227" s="84">
        <f>I227/'סכום נכסי הקרן'!$C$42</f>
        <v>-1.5243316873322849E-6</v>
      </c>
    </row>
    <row r="228" spans="2:11">
      <c r="B228" s="76" t="s">
        <v>2412</v>
      </c>
      <c r="C228" s="73" t="s">
        <v>2414</v>
      </c>
      <c r="D228" s="86" t="s">
        <v>510</v>
      </c>
      <c r="E228" s="86" t="s">
        <v>130</v>
      </c>
      <c r="F228" s="95">
        <v>44852</v>
      </c>
      <c r="G228" s="83">
        <v>4840831.4651499996</v>
      </c>
      <c r="H228" s="85">
        <v>-0.89629199999999998</v>
      </c>
      <c r="I228" s="83">
        <v>-43.387983354000006</v>
      </c>
      <c r="J228" s="84">
        <f t="shared" si="3"/>
        <v>1.6906358926143106E-3</v>
      </c>
      <c r="K228" s="84">
        <f>I228/'סכום נכסי הקרן'!$C$42</f>
        <v>-7.1782760517722518E-6</v>
      </c>
    </row>
    <row r="229" spans="2:11">
      <c r="B229" s="76" t="s">
        <v>2415</v>
      </c>
      <c r="C229" s="73" t="s">
        <v>2416</v>
      </c>
      <c r="D229" s="86" t="s">
        <v>510</v>
      </c>
      <c r="E229" s="86" t="s">
        <v>130</v>
      </c>
      <c r="F229" s="95">
        <v>44852</v>
      </c>
      <c r="G229" s="83">
        <v>2858794.2128880001</v>
      </c>
      <c r="H229" s="85">
        <v>-0.89629199999999998</v>
      </c>
      <c r="I229" s="83">
        <v>-25.623142763000001</v>
      </c>
      <c r="J229" s="84">
        <f t="shared" si="3"/>
        <v>9.9841941219687359E-4</v>
      </c>
      <c r="K229" s="84">
        <f>I229/'סכום נכסי הקרן'!$C$42</f>
        <v>-4.2391920031431375E-6</v>
      </c>
    </row>
    <row r="230" spans="2:11">
      <c r="B230" s="76" t="s">
        <v>2417</v>
      </c>
      <c r="C230" s="73" t="s">
        <v>2418</v>
      </c>
      <c r="D230" s="86" t="s">
        <v>510</v>
      </c>
      <c r="E230" s="86" t="s">
        <v>130</v>
      </c>
      <c r="F230" s="95">
        <v>44860</v>
      </c>
      <c r="G230" s="83">
        <v>1513610.4626280002</v>
      </c>
      <c r="H230" s="85">
        <v>-1.358646</v>
      </c>
      <c r="I230" s="83">
        <v>-20.564608626000002</v>
      </c>
      <c r="J230" s="84">
        <f t="shared" si="3"/>
        <v>8.0131093388271558E-4</v>
      </c>
      <c r="K230" s="84">
        <f>I230/'סכום נכסי הקרן'!$C$42</f>
        <v>-3.4022885186821136E-6</v>
      </c>
    </row>
    <row r="231" spans="2:11">
      <c r="B231" s="76" t="s">
        <v>2419</v>
      </c>
      <c r="C231" s="73" t="s">
        <v>2420</v>
      </c>
      <c r="D231" s="86" t="s">
        <v>510</v>
      </c>
      <c r="E231" s="86" t="s">
        <v>130</v>
      </c>
      <c r="F231" s="95">
        <v>44865</v>
      </c>
      <c r="G231" s="83">
        <v>407270.05302499997</v>
      </c>
      <c r="H231" s="85">
        <v>-0.76047299999999995</v>
      </c>
      <c r="I231" s="83">
        <v>-3.0971778080000001</v>
      </c>
      <c r="J231" s="84">
        <f t="shared" si="3"/>
        <v>1.2068318375831082E-4</v>
      </c>
      <c r="K231" s="84">
        <f>I231/'סכום נכסי הקרן'!$C$42</f>
        <v>-5.1240909506796054E-7</v>
      </c>
    </row>
    <row r="232" spans="2:11">
      <c r="B232" s="76" t="s">
        <v>2419</v>
      </c>
      <c r="C232" s="73" t="s">
        <v>2421</v>
      </c>
      <c r="D232" s="86" t="s">
        <v>510</v>
      </c>
      <c r="E232" s="86" t="s">
        <v>130</v>
      </c>
      <c r="F232" s="95">
        <v>44865</v>
      </c>
      <c r="G232" s="83">
        <v>2366565.95352</v>
      </c>
      <c r="H232" s="85">
        <v>-0.76047299999999995</v>
      </c>
      <c r="I232" s="83">
        <v>-17.997089394</v>
      </c>
      <c r="J232" s="84">
        <f t="shared" si="3"/>
        <v>7.0126617879048446E-4</v>
      </c>
      <c r="K232" s="84">
        <f>I232/'סכום נכסי הקרן'!$C$42</f>
        <v>-2.9775081903327164E-6</v>
      </c>
    </row>
    <row r="233" spans="2:11">
      <c r="B233" s="76" t="s">
        <v>2419</v>
      </c>
      <c r="C233" s="73" t="s">
        <v>2422</v>
      </c>
      <c r="D233" s="86" t="s">
        <v>510</v>
      </c>
      <c r="E233" s="86" t="s">
        <v>130</v>
      </c>
      <c r="F233" s="95">
        <v>44865</v>
      </c>
      <c r="G233" s="83">
        <v>1453115.67276</v>
      </c>
      <c r="H233" s="85">
        <v>-0.76047299999999995</v>
      </c>
      <c r="I233" s="83">
        <v>-11.050548844000001</v>
      </c>
      <c r="J233" s="84">
        <f t="shared" si="3"/>
        <v>4.305905244851998E-4</v>
      </c>
      <c r="K233" s="84">
        <f>I233/'סכום נכסי הקרן'!$C$42</f>
        <v>-1.8282456107403239E-6</v>
      </c>
    </row>
    <row r="234" spans="2:11">
      <c r="B234" s="76" t="s">
        <v>2423</v>
      </c>
      <c r="C234" s="73" t="s">
        <v>2424</v>
      </c>
      <c r="D234" s="86" t="s">
        <v>510</v>
      </c>
      <c r="E234" s="86" t="s">
        <v>130</v>
      </c>
      <c r="F234" s="95">
        <v>44865</v>
      </c>
      <c r="G234" s="83">
        <v>4485578.2149360003</v>
      </c>
      <c r="H234" s="85">
        <v>-0.70241399999999998</v>
      </c>
      <c r="I234" s="83">
        <v>-31.507342362999999</v>
      </c>
      <c r="J234" s="84">
        <f t="shared" si="3"/>
        <v>1.2277003852695628E-3</v>
      </c>
      <c r="K234" s="84">
        <f>I234/'סכום נכסי הקרן'!$C$42</f>
        <v>-5.2126967804430447E-6</v>
      </c>
    </row>
    <row r="235" spans="2:11">
      <c r="B235" s="76" t="s">
        <v>2425</v>
      </c>
      <c r="C235" s="73" t="s">
        <v>2426</v>
      </c>
      <c r="D235" s="86" t="s">
        <v>510</v>
      </c>
      <c r="E235" s="86" t="s">
        <v>130</v>
      </c>
      <c r="F235" s="95">
        <v>44865</v>
      </c>
      <c r="G235" s="83">
        <v>2085020.6232550002</v>
      </c>
      <c r="H235" s="85">
        <v>-0.65311699999999995</v>
      </c>
      <c r="I235" s="83">
        <v>-13.617627711000001</v>
      </c>
      <c r="J235" s="84">
        <f t="shared" si="3"/>
        <v>5.3061812052053773E-4</v>
      </c>
      <c r="K235" s="84">
        <f>I235/'סכום נכסי הקרן'!$C$42</f>
        <v>-2.2529530833981402E-6</v>
      </c>
    </row>
    <row r="236" spans="2:11">
      <c r="B236" s="76" t="s">
        <v>2427</v>
      </c>
      <c r="C236" s="73" t="s">
        <v>2428</v>
      </c>
      <c r="D236" s="86" t="s">
        <v>510</v>
      </c>
      <c r="E236" s="86" t="s">
        <v>130</v>
      </c>
      <c r="F236" s="95">
        <v>44867</v>
      </c>
      <c r="G236" s="83">
        <v>2704310.7526400001</v>
      </c>
      <c r="H236" s="85">
        <v>-0.33366899999999999</v>
      </c>
      <c r="I236" s="83">
        <v>-9.0234376980000004</v>
      </c>
      <c r="J236" s="84">
        <f t="shared" si="3"/>
        <v>3.5160305844455516E-4</v>
      </c>
      <c r="K236" s="84">
        <f>I236/'סכום נכסי הקרן'!$C$42</f>
        <v>-1.4928724896876508E-6</v>
      </c>
    </row>
    <row r="237" spans="2:11">
      <c r="B237" s="76" t="s">
        <v>2429</v>
      </c>
      <c r="C237" s="73" t="s">
        <v>2115</v>
      </c>
      <c r="D237" s="86" t="s">
        <v>510</v>
      </c>
      <c r="E237" s="86" t="s">
        <v>130</v>
      </c>
      <c r="F237" s="95">
        <v>44853</v>
      </c>
      <c r="G237" s="83">
        <v>1860283.9728000001</v>
      </c>
      <c r="H237" s="85">
        <v>-0.34956399999999999</v>
      </c>
      <c r="I237" s="83">
        <v>-6.5028861469999999</v>
      </c>
      <c r="J237" s="84">
        <f t="shared" si="3"/>
        <v>2.5338842407131664E-4</v>
      </c>
      <c r="K237" s="84">
        <f>I237/'סכום נכסי הקרן'!$C$42</f>
        <v>-1.0758626764363817E-6</v>
      </c>
    </row>
    <row r="238" spans="2:11">
      <c r="B238" s="76" t="s">
        <v>2430</v>
      </c>
      <c r="C238" s="73" t="s">
        <v>2273</v>
      </c>
      <c r="D238" s="86" t="s">
        <v>510</v>
      </c>
      <c r="E238" s="86" t="s">
        <v>130</v>
      </c>
      <c r="F238" s="95">
        <v>44853</v>
      </c>
      <c r="G238" s="83">
        <v>1550236.6440000001</v>
      </c>
      <c r="H238" s="85">
        <v>-0.34956399999999999</v>
      </c>
      <c r="I238" s="83">
        <v>-5.419071756000001</v>
      </c>
      <c r="J238" s="84">
        <f t="shared" si="3"/>
        <v>2.1115701876707371E-4</v>
      </c>
      <c r="K238" s="84">
        <f>I238/'סכום נכסי הקרן'!$C$42</f>
        <v>-8.965522248764299E-7</v>
      </c>
    </row>
    <row r="239" spans="2:11">
      <c r="B239" s="76" t="s">
        <v>2430</v>
      </c>
      <c r="C239" s="73" t="s">
        <v>2431</v>
      </c>
      <c r="D239" s="86" t="s">
        <v>510</v>
      </c>
      <c r="E239" s="86" t="s">
        <v>130</v>
      </c>
      <c r="F239" s="95">
        <v>44853</v>
      </c>
      <c r="G239" s="83">
        <v>2332357.4707200001</v>
      </c>
      <c r="H239" s="85">
        <v>-0.34956399999999999</v>
      </c>
      <c r="I239" s="83">
        <v>-8.1530859000000007</v>
      </c>
      <c r="J239" s="84">
        <f t="shared" si="3"/>
        <v>3.1768933682963836E-4</v>
      </c>
      <c r="K239" s="84">
        <f>I239/'סכום נכסי הקרן'!$C$42</f>
        <v>-1.3488781164708476E-6</v>
      </c>
    </row>
    <row r="240" spans="2:11">
      <c r="B240" s="76" t="s">
        <v>2432</v>
      </c>
      <c r="C240" s="73" t="s">
        <v>2433</v>
      </c>
      <c r="D240" s="86" t="s">
        <v>510</v>
      </c>
      <c r="E240" s="86" t="s">
        <v>130</v>
      </c>
      <c r="F240" s="95">
        <v>44865</v>
      </c>
      <c r="G240" s="83">
        <v>845340.02399999986</v>
      </c>
      <c r="H240" s="85">
        <v>-0.31229200000000001</v>
      </c>
      <c r="I240" s="83">
        <v>-2.6399264500000004</v>
      </c>
      <c r="J240" s="84">
        <f t="shared" si="3"/>
        <v>1.0286614092702268E-4</v>
      </c>
      <c r="K240" s="84">
        <f>I240/'סכום נכסי הקרן'!$C$42</f>
        <v>-4.3675965900194572E-7</v>
      </c>
    </row>
    <row r="241" spans="2:11">
      <c r="B241" s="76" t="s">
        <v>2432</v>
      </c>
      <c r="C241" s="73" t="s">
        <v>2434</v>
      </c>
      <c r="D241" s="86" t="s">
        <v>510</v>
      </c>
      <c r="E241" s="86" t="s">
        <v>130</v>
      </c>
      <c r="F241" s="95">
        <v>44865</v>
      </c>
      <c r="G241" s="83">
        <v>688994.06400000001</v>
      </c>
      <c r="H241" s="85">
        <v>-0.31229200000000001</v>
      </c>
      <c r="I241" s="83">
        <v>-2.1516710460000001</v>
      </c>
      <c r="J241" s="84">
        <f t="shared" si="3"/>
        <v>8.3841008921453202E-5</v>
      </c>
      <c r="K241" s="84">
        <f>I241/'סכום נכסי הקרן'!$C$42</f>
        <v>-3.5598079345556E-7</v>
      </c>
    </row>
    <row r="242" spans="2:11">
      <c r="B242" s="76" t="s">
        <v>2435</v>
      </c>
      <c r="C242" s="73" t="s">
        <v>2436</v>
      </c>
      <c r="D242" s="86" t="s">
        <v>510</v>
      </c>
      <c r="E242" s="86" t="s">
        <v>130</v>
      </c>
      <c r="F242" s="95">
        <v>44867</v>
      </c>
      <c r="G242" s="83">
        <v>1214839.3303400001</v>
      </c>
      <c r="H242" s="85">
        <v>-0.408387</v>
      </c>
      <c r="I242" s="83">
        <v>-4.9612399009999999</v>
      </c>
      <c r="J242" s="84">
        <f t="shared" si="3"/>
        <v>1.9331735656083674E-4</v>
      </c>
      <c r="K242" s="84">
        <f>I242/'סכום נכסי הקרן'!$C$42</f>
        <v>-8.2080674913788094E-7</v>
      </c>
    </row>
    <row r="243" spans="2:11">
      <c r="B243" s="76" t="s">
        <v>2437</v>
      </c>
      <c r="C243" s="73" t="s">
        <v>2438</v>
      </c>
      <c r="D243" s="86" t="s">
        <v>510</v>
      </c>
      <c r="E243" s="86" t="s">
        <v>130</v>
      </c>
      <c r="F243" s="95">
        <v>44859</v>
      </c>
      <c r="G243" s="83">
        <v>1522049.28804</v>
      </c>
      <c r="H243" s="85">
        <v>-3.0235999999999999E-2</v>
      </c>
      <c r="I243" s="83">
        <v>-0.46020019400000006</v>
      </c>
      <c r="J243" s="84">
        <f t="shared" si="3"/>
        <v>1.7931945797447188E-5</v>
      </c>
      <c r="K243" s="84">
        <f>I243/'סכום נכסי הקרן'!$C$42</f>
        <v>-7.6137302917688954E-8</v>
      </c>
    </row>
    <row r="244" spans="2:11">
      <c r="B244" s="76" t="s">
        <v>2439</v>
      </c>
      <c r="C244" s="73" t="s">
        <v>2440</v>
      </c>
      <c r="D244" s="86" t="s">
        <v>510</v>
      </c>
      <c r="E244" s="86" t="s">
        <v>130</v>
      </c>
      <c r="F244" s="95">
        <v>44867</v>
      </c>
      <c r="G244" s="83">
        <v>972625.45914399996</v>
      </c>
      <c r="H244" s="85">
        <v>-0.33054800000000001</v>
      </c>
      <c r="I244" s="83">
        <v>-3.2149969930000002</v>
      </c>
      <c r="J244" s="84">
        <f t="shared" si="3"/>
        <v>1.2527407108705324E-4</v>
      </c>
      <c r="K244" s="84">
        <f>I244/'סכום נכסי הקרן'!$C$42</f>
        <v>-5.3190155746761838E-7</v>
      </c>
    </row>
    <row r="245" spans="2:11">
      <c r="B245" s="76" t="s">
        <v>2439</v>
      </c>
      <c r="C245" s="73" t="s">
        <v>2441</v>
      </c>
      <c r="D245" s="86" t="s">
        <v>510</v>
      </c>
      <c r="E245" s="86" t="s">
        <v>130</v>
      </c>
      <c r="F245" s="95">
        <v>44867</v>
      </c>
      <c r="G245" s="83">
        <v>1353671.1584320001</v>
      </c>
      <c r="H245" s="85">
        <v>-0.33054800000000001</v>
      </c>
      <c r="I245" s="83">
        <v>-4.4745371029999994</v>
      </c>
      <c r="J245" s="84">
        <f t="shared" si="3"/>
        <v>1.7435272267543275E-4</v>
      </c>
      <c r="K245" s="84">
        <f>I245/'סכום נכסי הקרן'!$C$42</f>
        <v>-7.4028475274295366E-7</v>
      </c>
    </row>
    <row r="246" spans="2:11">
      <c r="B246" s="76" t="s">
        <v>2442</v>
      </c>
      <c r="C246" s="73" t="s">
        <v>2443</v>
      </c>
      <c r="D246" s="86" t="s">
        <v>510</v>
      </c>
      <c r="E246" s="86" t="s">
        <v>130</v>
      </c>
      <c r="F246" s="95">
        <v>44853</v>
      </c>
      <c r="G246" s="83">
        <v>1693109.186</v>
      </c>
      <c r="H246" s="85">
        <v>-0.19814699999999999</v>
      </c>
      <c r="I246" s="83">
        <v>-3.3548421680000002</v>
      </c>
      <c r="J246" s="84">
        <f t="shared" si="3"/>
        <v>1.3072321285367865E-4</v>
      </c>
      <c r="K246" s="84">
        <f>I246/'סכום נכסי הקרן'!$C$42</f>
        <v>-5.5503808498188584E-7</v>
      </c>
    </row>
    <row r="247" spans="2:11">
      <c r="B247" s="76" t="s">
        <v>2442</v>
      </c>
      <c r="C247" s="73" t="s">
        <v>2265</v>
      </c>
      <c r="D247" s="86" t="s">
        <v>510</v>
      </c>
      <c r="E247" s="86" t="s">
        <v>130</v>
      </c>
      <c r="F247" s="95">
        <v>44853</v>
      </c>
      <c r="G247" s="83">
        <v>2069951.9939999999</v>
      </c>
      <c r="H247" s="85">
        <v>-0.19814699999999999</v>
      </c>
      <c r="I247" s="83">
        <v>-4.1015442430000002</v>
      </c>
      <c r="J247" s="84">
        <f t="shared" si="3"/>
        <v>1.5981885711962034E-4</v>
      </c>
      <c r="K247" s="84">
        <f>I247/'סכום נכסי הקרן'!$C$42</f>
        <v>-6.7857536900472111E-7</v>
      </c>
    </row>
    <row r="248" spans="2:11">
      <c r="B248" s="76" t="s">
        <v>2444</v>
      </c>
      <c r="C248" s="73" t="s">
        <v>2445</v>
      </c>
      <c r="D248" s="86" t="s">
        <v>510</v>
      </c>
      <c r="E248" s="86" t="s">
        <v>130</v>
      </c>
      <c r="F248" s="95">
        <v>44853</v>
      </c>
      <c r="G248" s="83">
        <v>1862687.3097800002</v>
      </c>
      <c r="H248" s="85">
        <v>-0.18377299999999999</v>
      </c>
      <c r="I248" s="83">
        <v>-3.4231212540000002</v>
      </c>
      <c r="J248" s="84">
        <f t="shared" si="3"/>
        <v>1.3338374382523065E-4</v>
      </c>
      <c r="K248" s="84">
        <f>I248/'סכום נכסי הקרן'!$C$42</f>
        <v>-5.6633444148391054E-7</v>
      </c>
    </row>
    <row r="249" spans="2:11">
      <c r="B249" s="76" t="s">
        <v>2446</v>
      </c>
      <c r="C249" s="73" t="s">
        <v>2447</v>
      </c>
      <c r="D249" s="86" t="s">
        <v>510</v>
      </c>
      <c r="E249" s="86" t="s">
        <v>130</v>
      </c>
      <c r="F249" s="95">
        <v>44867</v>
      </c>
      <c r="G249" s="83">
        <v>1354759.4122560001</v>
      </c>
      <c r="H249" s="85">
        <v>-0.24995500000000001</v>
      </c>
      <c r="I249" s="83">
        <v>-3.3862832790000001</v>
      </c>
      <c r="J249" s="84">
        <f t="shared" si="3"/>
        <v>1.3194833249859458E-4</v>
      </c>
      <c r="K249" s="84">
        <f>I249/'סכום נכסי הקרן'!$C$42</f>
        <v>-5.6023982418905287E-7</v>
      </c>
    </row>
    <row r="250" spans="2:11">
      <c r="B250" s="76" t="s">
        <v>2448</v>
      </c>
      <c r="C250" s="73" t="s">
        <v>2449</v>
      </c>
      <c r="D250" s="86" t="s">
        <v>510</v>
      </c>
      <c r="E250" s="86" t="s">
        <v>130</v>
      </c>
      <c r="F250" s="95">
        <v>44859</v>
      </c>
      <c r="G250" s="83">
        <v>486745.57848000003</v>
      </c>
      <c r="H250" s="85">
        <v>0.11323900000000001</v>
      </c>
      <c r="I250" s="83">
        <v>0.55118421399999995</v>
      </c>
      <c r="J250" s="84">
        <f t="shared" si="3"/>
        <v>-2.1477186621647817E-5</v>
      </c>
      <c r="K250" s="84">
        <f>I250/'סכום נכסי הקרן'!$C$42</f>
        <v>9.1190051659922348E-8</v>
      </c>
    </row>
    <row r="251" spans="2:11">
      <c r="B251" s="76" t="s">
        <v>2448</v>
      </c>
      <c r="C251" s="73" t="s">
        <v>2450</v>
      </c>
      <c r="D251" s="86" t="s">
        <v>510</v>
      </c>
      <c r="E251" s="86" t="s">
        <v>130</v>
      </c>
      <c r="F251" s="95">
        <v>44859</v>
      </c>
      <c r="G251" s="83">
        <v>846797.50679999997</v>
      </c>
      <c r="H251" s="85">
        <v>0.11323900000000001</v>
      </c>
      <c r="I251" s="83">
        <v>0.95890222600000008</v>
      </c>
      <c r="J251" s="84">
        <f t="shared" si="3"/>
        <v>-3.7364136229989193E-5</v>
      </c>
      <c r="K251" s="84">
        <f>I251/'סכום נכסי הקרן'!$C$42</f>
        <v>1.5864449907078534E-7</v>
      </c>
    </row>
    <row r="252" spans="2:11">
      <c r="B252" s="76" t="s">
        <v>2451</v>
      </c>
      <c r="C252" s="73" t="s">
        <v>2452</v>
      </c>
      <c r="D252" s="86" t="s">
        <v>510</v>
      </c>
      <c r="E252" s="86" t="s">
        <v>130</v>
      </c>
      <c r="F252" s="95">
        <v>44872</v>
      </c>
      <c r="G252" s="83">
        <v>677671.20268800005</v>
      </c>
      <c r="H252" s="85">
        <v>-0.38034800000000002</v>
      </c>
      <c r="I252" s="83">
        <v>-2.5775097489999999</v>
      </c>
      <c r="J252" s="84">
        <f t="shared" si="3"/>
        <v>1.0043404091102947E-4</v>
      </c>
      <c r="K252" s="84">
        <f>I252/'סכום נכסי הקרן'!$C$42</f>
        <v>-4.264331981852867E-7</v>
      </c>
    </row>
    <row r="253" spans="2:11">
      <c r="B253" s="76" t="s">
        <v>2453</v>
      </c>
      <c r="C253" s="73" t="s">
        <v>2454</v>
      </c>
      <c r="D253" s="86" t="s">
        <v>510</v>
      </c>
      <c r="E253" s="86" t="s">
        <v>130</v>
      </c>
      <c r="F253" s="95">
        <v>44854</v>
      </c>
      <c r="G253" s="83">
        <v>1695538.324</v>
      </c>
      <c r="H253" s="85">
        <v>-0.16111300000000001</v>
      </c>
      <c r="I253" s="83">
        <v>-2.7317274619999998</v>
      </c>
      <c r="J253" s="84">
        <f t="shared" si="3"/>
        <v>1.0644321627987399E-4</v>
      </c>
      <c r="K253" s="84">
        <f>I253/'סכום נכסי הקרן'!$C$42</f>
        <v>-4.5194757406569805E-7</v>
      </c>
    </row>
    <row r="254" spans="2:11">
      <c r="B254" s="76" t="s">
        <v>2453</v>
      </c>
      <c r="C254" s="73" t="s">
        <v>2455</v>
      </c>
      <c r="D254" s="86" t="s">
        <v>510</v>
      </c>
      <c r="E254" s="86" t="s">
        <v>130</v>
      </c>
      <c r="F254" s="95">
        <v>44854</v>
      </c>
      <c r="G254" s="83">
        <v>2072921.7960000003</v>
      </c>
      <c r="H254" s="85">
        <v>-0.16111300000000001</v>
      </c>
      <c r="I254" s="83">
        <v>-3.3397401380000002</v>
      </c>
      <c r="J254" s="84">
        <f t="shared" si="3"/>
        <v>1.3013475420693715E-4</v>
      </c>
      <c r="K254" s="84">
        <f>I254/'סכום נכסי הקרן'!$C$42</f>
        <v>-5.5253954663319915E-7</v>
      </c>
    </row>
    <row r="255" spans="2:11">
      <c r="B255" s="76" t="s">
        <v>2456</v>
      </c>
      <c r="C255" s="73" t="s">
        <v>2457</v>
      </c>
      <c r="D255" s="86" t="s">
        <v>510</v>
      </c>
      <c r="E255" s="86" t="s">
        <v>130</v>
      </c>
      <c r="F255" s="95">
        <v>44872</v>
      </c>
      <c r="G255" s="83">
        <v>576483.03015999997</v>
      </c>
      <c r="H255" s="85">
        <v>-0.29981400000000002</v>
      </c>
      <c r="I255" s="83">
        <v>-1.728375411</v>
      </c>
      <c r="J255" s="84">
        <f t="shared" si="3"/>
        <v>6.7347068931684339E-5</v>
      </c>
      <c r="K255" s="84">
        <f>I255/'סכום נכסי הקרן'!$C$42</f>
        <v>-2.859491237476361E-7</v>
      </c>
    </row>
    <row r="256" spans="2:11">
      <c r="B256" s="76" t="s">
        <v>2458</v>
      </c>
      <c r="C256" s="73" t="s">
        <v>2459</v>
      </c>
      <c r="D256" s="86" t="s">
        <v>510</v>
      </c>
      <c r="E256" s="86" t="s">
        <v>130</v>
      </c>
      <c r="F256" s="95">
        <v>44865</v>
      </c>
      <c r="G256" s="83">
        <v>1356819.3212799998</v>
      </c>
      <c r="H256" s="85">
        <v>-0.28478300000000001</v>
      </c>
      <c r="I256" s="83">
        <v>-3.8639878410000001</v>
      </c>
      <c r="J256" s="84">
        <f t="shared" si="3"/>
        <v>1.5056234532314643E-4</v>
      </c>
      <c r="K256" s="84">
        <f>I256/'סכום נכסי הקרן'!$C$42</f>
        <v>-6.3927311756084122E-7</v>
      </c>
    </row>
    <row r="257" spans="2:11">
      <c r="B257" s="76" t="s">
        <v>2458</v>
      </c>
      <c r="C257" s="73" t="s">
        <v>2460</v>
      </c>
      <c r="D257" s="86" t="s">
        <v>510</v>
      </c>
      <c r="E257" s="86" t="s">
        <v>130</v>
      </c>
      <c r="F257" s="95">
        <v>44865</v>
      </c>
      <c r="G257" s="83">
        <v>595393.61081999994</v>
      </c>
      <c r="H257" s="85">
        <v>-0.28478300000000001</v>
      </c>
      <c r="I257" s="83">
        <v>-1.695578502</v>
      </c>
      <c r="J257" s="84">
        <f t="shared" si="3"/>
        <v>6.6069119895200871E-5</v>
      </c>
      <c r="K257" s="84">
        <f>I257/'סכום נכסי הקרן'!$C$42</f>
        <v>-2.805230760669676E-7</v>
      </c>
    </row>
    <row r="258" spans="2:11">
      <c r="B258" s="76" t="s">
        <v>2458</v>
      </c>
      <c r="C258" s="73" t="s">
        <v>2461</v>
      </c>
      <c r="D258" s="86" t="s">
        <v>510</v>
      </c>
      <c r="E258" s="86" t="s">
        <v>130</v>
      </c>
      <c r="F258" s="95">
        <v>44865</v>
      </c>
      <c r="G258" s="83">
        <v>731165.58282000001</v>
      </c>
      <c r="H258" s="85">
        <v>-0.28478300000000001</v>
      </c>
      <c r="I258" s="83">
        <v>-2.0822337739999996</v>
      </c>
      <c r="J258" s="84">
        <f t="shared" si="3"/>
        <v>8.1135348615220027E-5</v>
      </c>
      <c r="K258" s="84">
        <f>I258/'סכום נכסי הקרן'!$C$42</f>
        <v>-3.4449282217486556E-7</v>
      </c>
    </row>
    <row r="259" spans="2:11">
      <c r="B259" s="76" t="s">
        <v>2462</v>
      </c>
      <c r="C259" s="73" t="s">
        <v>2463</v>
      </c>
      <c r="D259" s="86" t="s">
        <v>510</v>
      </c>
      <c r="E259" s="86" t="s">
        <v>130</v>
      </c>
      <c r="F259" s="95">
        <v>44872</v>
      </c>
      <c r="G259" s="83">
        <v>518468.03315999999</v>
      </c>
      <c r="H259" s="85">
        <v>-0.25385200000000002</v>
      </c>
      <c r="I259" s="83">
        <v>-1.316142001</v>
      </c>
      <c r="J259" s="84">
        <f t="shared" si="3"/>
        <v>5.1284174434041375E-5</v>
      </c>
      <c r="K259" s="84">
        <f>I259/'סכום נכסי הקרן'!$C$42</f>
        <v>-2.1774763139893477E-7</v>
      </c>
    </row>
    <row r="260" spans="2:11">
      <c r="B260" s="76" t="s">
        <v>2462</v>
      </c>
      <c r="C260" s="73" t="s">
        <v>2464</v>
      </c>
      <c r="D260" s="86" t="s">
        <v>510</v>
      </c>
      <c r="E260" s="86" t="s">
        <v>130</v>
      </c>
      <c r="F260" s="95">
        <v>44872</v>
      </c>
      <c r="G260" s="83">
        <v>1696315.6481600001</v>
      </c>
      <c r="H260" s="85">
        <v>-0.25385200000000002</v>
      </c>
      <c r="I260" s="83">
        <v>-4.3061329329999998</v>
      </c>
      <c r="J260" s="84">
        <f t="shared" si="3"/>
        <v>1.6779076444969573E-4</v>
      </c>
      <c r="K260" s="84">
        <f>I260/'סכום נכסי הקרן'!$C$42</f>
        <v>-7.1242331445791906E-7</v>
      </c>
    </row>
    <row r="261" spans="2:11">
      <c r="B261" s="76" t="s">
        <v>2465</v>
      </c>
      <c r="C261" s="73" t="s">
        <v>2466</v>
      </c>
      <c r="D261" s="86" t="s">
        <v>510</v>
      </c>
      <c r="E261" s="86" t="s">
        <v>130</v>
      </c>
      <c r="F261" s="95">
        <v>44854</v>
      </c>
      <c r="G261" s="83">
        <v>1526727.8078280003</v>
      </c>
      <c r="H261" s="85">
        <v>-0.112347</v>
      </c>
      <c r="I261" s="83">
        <v>-1.715238536</v>
      </c>
      <c r="J261" s="84">
        <f t="shared" si="3"/>
        <v>6.6835183596738472E-5</v>
      </c>
      <c r="K261" s="84">
        <f>I261/'סכום נכסי הקרן'!$C$42</f>
        <v>-2.8377570825518886E-7</v>
      </c>
    </row>
    <row r="262" spans="2:11">
      <c r="B262" s="76" t="s">
        <v>2467</v>
      </c>
      <c r="C262" s="73" t="s">
        <v>2468</v>
      </c>
      <c r="D262" s="86" t="s">
        <v>510</v>
      </c>
      <c r="E262" s="86" t="s">
        <v>130</v>
      </c>
      <c r="F262" s="95">
        <v>44854</v>
      </c>
      <c r="G262" s="83">
        <v>1357946.4413119999</v>
      </c>
      <c r="H262" s="85">
        <v>-4.931E-2</v>
      </c>
      <c r="I262" s="83">
        <v>-0.66959985700000002</v>
      </c>
      <c r="J262" s="84">
        <f t="shared" si="3"/>
        <v>2.6091315254209536E-5</v>
      </c>
      <c r="K262" s="84">
        <f>I262/'סכום נכסי הקרן'!$C$42</f>
        <v>-1.1078119438178726E-7</v>
      </c>
    </row>
    <row r="263" spans="2:11">
      <c r="B263" s="76" t="s">
        <v>2469</v>
      </c>
      <c r="C263" s="73" t="s">
        <v>2470</v>
      </c>
      <c r="D263" s="86" t="s">
        <v>510</v>
      </c>
      <c r="E263" s="86" t="s">
        <v>130</v>
      </c>
      <c r="F263" s="95">
        <v>44859</v>
      </c>
      <c r="G263" s="83">
        <v>1953461.084672</v>
      </c>
      <c r="H263" s="85">
        <v>-0.12973000000000001</v>
      </c>
      <c r="I263" s="83">
        <v>-2.5342231219999998</v>
      </c>
      <c r="J263" s="84">
        <f t="shared" si="3"/>
        <v>9.8747354422761032E-5</v>
      </c>
      <c r="K263" s="84">
        <f>I263/'סכום נכסי הקרן'!$C$42</f>
        <v>-4.1927169092137625E-7</v>
      </c>
    </row>
    <row r="264" spans="2:11">
      <c r="B264" s="76" t="s">
        <v>2469</v>
      </c>
      <c r="C264" s="73" t="s">
        <v>2471</v>
      </c>
      <c r="D264" s="86" t="s">
        <v>510</v>
      </c>
      <c r="E264" s="86" t="s">
        <v>130</v>
      </c>
      <c r="F264" s="95">
        <v>44859</v>
      </c>
      <c r="G264" s="83">
        <v>1529307.552384</v>
      </c>
      <c r="H264" s="85">
        <v>-0.12973000000000001</v>
      </c>
      <c r="I264" s="83">
        <v>-1.9839692150000001</v>
      </c>
      <c r="J264" s="84">
        <f t="shared" si="3"/>
        <v>7.730641770912389E-5</v>
      </c>
      <c r="K264" s="84">
        <f>I264/'סכום נכסי הקרן'!$C$42</f>
        <v>-3.2823555285555695E-7</v>
      </c>
    </row>
    <row r="265" spans="2:11">
      <c r="B265" s="76" t="s">
        <v>2472</v>
      </c>
      <c r="C265" s="73" t="s">
        <v>2473</v>
      </c>
      <c r="D265" s="86" t="s">
        <v>510</v>
      </c>
      <c r="E265" s="86" t="s">
        <v>130</v>
      </c>
      <c r="F265" s="95">
        <v>44867</v>
      </c>
      <c r="G265" s="83">
        <v>2719079.9116799999</v>
      </c>
      <c r="H265" s="85">
        <v>0.10255400000000001</v>
      </c>
      <c r="I265" s="83">
        <v>2.788520611</v>
      </c>
      <c r="J265" s="84">
        <f t="shared" si="3"/>
        <v>-1.0865619159542621E-4</v>
      </c>
      <c r="K265" s="84">
        <f>I265/'סכום נכסי הקרן'!$C$42</f>
        <v>4.6134365265375373E-7</v>
      </c>
    </row>
    <row r="266" spans="2:11">
      <c r="B266" s="76" t="s">
        <v>2474</v>
      </c>
      <c r="C266" s="73" t="s">
        <v>2475</v>
      </c>
      <c r="D266" s="86" t="s">
        <v>510</v>
      </c>
      <c r="E266" s="86" t="s">
        <v>130</v>
      </c>
      <c r="F266" s="95">
        <v>44859</v>
      </c>
      <c r="G266" s="83">
        <v>519522.31287000002</v>
      </c>
      <c r="H266" s="85">
        <v>-9.8249000000000003E-2</v>
      </c>
      <c r="I266" s="83">
        <v>-0.51042481900000003</v>
      </c>
      <c r="J266" s="84">
        <f t="shared" si="3"/>
        <v>1.9888975075007882E-5</v>
      </c>
      <c r="K266" s="84">
        <f>I266/'סכום נכסי הקרן'!$C$42</f>
        <v>-8.4446659448625861E-8</v>
      </c>
    </row>
    <row r="267" spans="2:11">
      <c r="B267" s="76" t="s">
        <v>2474</v>
      </c>
      <c r="C267" s="73" t="s">
        <v>2476</v>
      </c>
      <c r="D267" s="86" t="s">
        <v>510</v>
      </c>
      <c r="E267" s="86" t="s">
        <v>130</v>
      </c>
      <c r="F267" s="95">
        <v>44859</v>
      </c>
      <c r="G267" s="83">
        <v>2685180.8415329996</v>
      </c>
      <c r="H267" s="85">
        <v>-9.8249000000000003E-2</v>
      </c>
      <c r="I267" s="83">
        <v>-2.6381597550000002</v>
      </c>
      <c r="J267" s="84">
        <f t="shared" si="3"/>
        <v>1.027973007148853E-4</v>
      </c>
      <c r="K267" s="84">
        <f>I267/'סכום נכסי הקרן'!$C$42</f>
        <v>-4.3646737013694324E-7</v>
      </c>
    </row>
    <row r="268" spans="2:11">
      <c r="B268" s="76" t="s">
        <v>2477</v>
      </c>
      <c r="C268" s="73" t="s">
        <v>2478</v>
      </c>
      <c r="D268" s="86" t="s">
        <v>510</v>
      </c>
      <c r="E268" s="86" t="s">
        <v>130</v>
      </c>
      <c r="F268" s="95">
        <v>44837</v>
      </c>
      <c r="G268" s="83">
        <v>1699910.7723999999</v>
      </c>
      <c r="H268" s="85">
        <v>0.15185599999999999</v>
      </c>
      <c r="I268" s="83">
        <v>2.5814124019999998</v>
      </c>
      <c r="J268" s="84">
        <f t="shared" ref="J268:J331" si="4">IFERROR(I268/$I$11,0)</f>
        <v>-1.0058610986487751E-4</v>
      </c>
      <c r="K268" s="84">
        <f>I268/'סכום נכסי הקרן'!$C$42</f>
        <v>4.2707886821654191E-7</v>
      </c>
    </row>
    <row r="269" spans="2:11">
      <c r="B269" s="76" t="s">
        <v>2479</v>
      </c>
      <c r="C269" s="73" t="s">
        <v>2480</v>
      </c>
      <c r="D269" s="86" t="s">
        <v>510</v>
      </c>
      <c r="E269" s="86" t="s">
        <v>130</v>
      </c>
      <c r="F269" s="95">
        <v>44854</v>
      </c>
      <c r="G269" s="83">
        <v>2040475.92</v>
      </c>
      <c r="H269" s="85">
        <v>-6.7902000000000004E-2</v>
      </c>
      <c r="I269" s="83">
        <v>-1.38552221</v>
      </c>
      <c r="J269" s="84">
        <f t="shared" si="4"/>
        <v>5.3987611250070961E-5</v>
      </c>
      <c r="K269" s="84">
        <f>I269/'סכום נכסי הקרן'!$C$42</f>
        <v>-2.2922616195584621E-7</v>
      </c>
    </row>
    <row r="270" spans="2:11">
      <c r="B270" s="76" t="s">
        <v>2481</v>
      </c>
      <c r="C270" s="73" t="s">
        <v>2482</v>
      </c>
      <c r="D270" s="86" t="s">
        <v>510</v>
      </c>
      <c r="E270" s="86" t="s">
        <v>130</v>
      </c>
      <c r="F270" s="95">
        <v>44859</v>
      </c>
      <c r="G270" s="83">
        <v>2552489.6276400001</v>
      </c>
      <c r="H270" s="85">
        <v>4.7343000000000003E-2</v>
      </c>
      <c r="I270" s="83">
        <v>1.208422989</v>
      </c>
      <c r="J270" s="84">
        <f t="shared" si="4"/>
        <v>-4.7086845728572463E-5</v>
      </c>
      <c r="K270" s="84">
        <f>I270/'סכום נכסי הקרן'!$C$42</f>
        <v>1.999261807486159E-7</v>
      </c>
    </row>
    <row r="271" spans="2:11">
      <c r="B271" s="76" t="s">
        <v>2483</v>
      </c>
      <c r="C271" s="73" t="s">
        <v>2484</v>
      </c>
      <c r="D271" s="86" t="s">
        <v>510</v>
      </c>
      <c r="E271" s="86" t="s">
        <v>130</v>
      </c>
      <c r="F271" s="95">
        <v>44854</v>
      </c>
      <c r="G271" s="83">
        <v>1467232.132308</v>
      </c>
      <c r="H271" s="85">
        <v>-5.2209999999999999E-2</v>
      </c>
      <c r="I271" s="83">
        <v>-0.76604496700000002</v>
      </c>
      <c r="J271" s="84">
        <f t="shared" si="4"/>
        <v>2.9849350360446E-5</v>
      </c>
      <c r="K271" s="84">
        <f>I271/'סכום נכסי הקרן'!$C$42</f>
        <v>-1.2673744700996374E-7</v>
      </c>
    </row>
    <row r="272" spans="2:11">
      <c r="B272" s="76" t="s">
        <v>2485</v>
      </c>
      <c r="C272" s="73" t="s">
        <v>2486</v>
      </c>
      <c r="D272" s="86" t="s">
        <v>510</v>
      </c>
      <c r="E272" s="86" t="s">
        <v>130</v>
      </c>
      <c r="F272" s="95">
        <v>44859</v>
      </c>
      <c r="G272" s="83">
        <v>3064211.8387199999</v>
      </c>
      <c r="H272" s="85">
        <v>8.7277999999999994E-2</v>
      </c>
      <c r="I272" s="83">
        <v>2.6743931979999997</v>
      </c>
      <c r="J272" s="84">
        <f t="shared" si="4"/>
        <v>-1.0420915612998946E-4</v>
      </c>
      <c r="K272" s="84">
        <f>I272/'סכום נכסי הקרן'!$C$42</f>
        <v>4.4246197131575494E-7</v>
      </c>
    </row>
    <row r="273" spans="2:11">
      <c r="B273" s="76" t="s">
        <v>2487</v>
      </c>
      <c r="C273" s="73" t="s">
        <v>2488</v>
      </c>
      <c r="D273" s="86" t="s">
        <v>510</v>
      </c>
      <c r="E273" s="86" t="s">
        <v>130</v>
      </c>
      <c r="F273" s="95">
        <v>44868</v>
      </c>
      <c r="G273" s="83">
        <v>1197079.2064</v>
      </c>
      <c r="H273" s="85">
        <v>0.58251799999999998</v>
      </c>
      <c r="I273" s="83">
        <v>6.9732015990000003</v>
      </c>
      <c r="J273" s="84">
        <f t="shared" si="4"/>
        <v>-2.7171451628710106E-4</v>
      </c>
      <c r="K273" s="84">
        <f>I273/'סכום נכסי הקרן'!$C$42</f>
        <v>1.1536734868242493E-6</v>
      </c>
    </row>
    <row r="274" spans="2:11">
      <c r="B274" s="76" t="s">
        <v>2489</v>
      </c>
      <c r="C274" s="73" t="s">
        <v>2490</v>
      </c>
      <c r="D274" s="86" t="s">
        <v>510</v>
      </c>
      <c r="E274" s="86" t="s">
        <v>130</v>
      </c>
      <c r="F274" s="95">
        <v>44868</v>
      </c>
      <c r="G274" s="83">
        <v>1710113.1519999998</v>
      </c>
      <c r="H274" s="85">
        <v>0.58251799999999998</v>
      </c>
      <c r="I274" s="83">
        <v>9.9617166390000005</v>
      </c>
      <c r="J274" s="84">
        <f t="shared" si="4"/>
        <v>-3.8816359738448039E-4</v>
      </c>
      <c r="K274" s="84">
        <f>I274/'סכום נכסי הקרן'!$C$42</f>
        <v>1.6481049925931264E-6</v>
      </c>
    </row>
    <row r="275" spans="2:11">
      <c r="B275" s="76" t="s">
        <v>2491</v>
      </c>
      <c r="C275" s="73" t="s">
        <v>2492</v>
      </c>
      <c r="D275" s="86" t="s">
        <v>510</v>
      </c>
      <c r="E275" s="86" t="s">
        <v>130</v>
      </c>
      <c r="F275" s="95">
        <v>44868</v>
      </c>
      <c r="G275" s="83">
        <v>871438.90020000015</v>
      </c>
      <c r="H275" s="85">
        <v>0.61639900000000003</v>
      </c>
      <c r="I275" s="83">
        <v>5.371538492</v>
      </c>
      <c r="J275" s="84">
        <f t="shared" si="4"/>
        <v>-2.0930485980508995E-4</v>
      </c>
      <c r="K275" s="84">
        <f>I275/'סכום נכסי הקרן'!$C$42</f>
        <v>8.8868813753570495E-7</v>
      </c>
    </row>
    <row r="276" spans="2:11">
      <c r="B276" s="76" t="s">
        <v>2491</v>
      </c>
      <c r="C276" s="73" t="s">
        <v>2493</v>
      </c>
      <c r="D276" s="86" t="s">
        <v>510</v>
      </c>
      <c r="E276" s="86" t="s">
        <v>130</v>
      </c>
      <c r="F276" s="95">
        <v>44868</v>
      </c>
      <c r="G276" s="83">
        <v>1881765.759632</v>
      </c>
      <c r="H276" s="85">
        <v>0.61639900000000003</v>
      </c>
      <c r="I276" s="83">
        <v>11.599180687</v>
      </c>
      <c r="J276" s="84">
        <f t="shared" si="4"/>
        <v>-4.5196825661068763E-4</v>
      </c>
      <c r="K276" s="84">
        <f>I276/'סכום נכסי הקרן'!$C$42</f>
        <v>1.9190133882540832E-6</v>
      </c>
    </row>
    <row r="277" spans="2:11">
      <c r="B277" s="76" t="s">
        <v>2494</v>
      </c>
      <c r="C277" s="73" t="s">
        <v>2495</v>
      </c>
      <c r="D277" s="86" t="s">
        <v>510</v>
      </c>
      <c r="E277" s="86" t="s">
        <v>130</v>
      </c>
      <c r="F277" s="95">
        <v>44868</v>
      </c>
      <c r="G277" s="83">
        <v>1197759.3650400001</v>
      </c>
      <c r="H277" s="85">
        <v>0.63897300000000001</v>
      </c>
      <c r="I277" s="83">
        <v>7.6533602389999986</v>
      </c>
      <c r="J277" s="84">
        <f t="shared" si="4"/>
        <v>-2.9821726014762483E-4</v>
      </c>
      <c r="K277" s="84">
        <f>I277/'סכום נכסי הקרן'!$C$42</f>
        <v>1.2662015671704371E-6</v>
      </c>
    </row>
    <row r="278" spans="2:11">
      <c r="B278" s="76" t="s">
        <v>2496</v>
      </c>
      <c r="C278" s="73" t="s">
        <v>2497</v>
      </c>
      <c r="D278" s="86" t="s">
        <v>510</v>
      </c>
      <c r="E278" s="86" t="s">
        <v>130</v>
      </c>
      <c r="F278" s="95">
        <v>44868</v>
      </c>
      <c r="G278" s="83">
        <v>1967368.1012000002</v>
      </c>
      <c r="H278" s="85">
        <v>0.61880400000000002</v>
      </c>
      <c r="I278" s="83">
        <v>12.174150327</v>
      </c>
      <c r="J278" s="84">
        <f t="shared" si="4"/>
        <v>-4.7437225503155249E-4</v>
      </c>
      <c r="K278" s="84">
        <f>I278/'סכום נכסי הקרן'!$C$42</f>
        <v>2.0141385929365361E-6</v>
      </c>
    </row>
    <row r="279" spans="2:11">
      <c r="B279" s="76" t="s">
        <v>2496</v>
      </c>
      <c r="C279" s="73" t="s">
        <v>2498</v>
      </c>
      <c r="D279" s="86" t="s">
        <v>510</v>
      </c>
      <c r="E279" s="86" t="s">
        <v>130</v>
      </c>
      <c r="F279" s="95">
        <v>44868</v>
      </c>
      <c r="G279" s="83">
        <v>2395858.8094000001</v>
      </c>
      <c r="H279" s="85">
        <v>0.61880400000000002</v>
      </c>
      <c r="I279" s="83">
        <v>14.825667493999999</v>
      </c>
      <c r="J279" s="84">
        <f t="shared" si="4"/>
        <v>-5.7769003442311167E-4</v>
      </c>
      <c r="K279" s="84">
        <f>I279/'סכום נכסי הקרן'!$C$42</f>
        <v>2.4528158650615699E-6</v>
      </c>
    </row>
    <row r="280" spans="2:11">
      <c r="B280" s="76" t="s">
        <v>2499</v>
      </c>
      <c r="C280" s="73" t="s">
        <v>2500</v>
      </c>
      <c r="D280" s="86" t="s">
        <v>510</v>
      </c>
      <c r="E280" s="86" t="s">
        <v>130</v>
      </c>
      <c r="F280" s="95">
        <v>44868</v>
      </c>
      <c r="G280" s="83">
        <v>1028108.36712</v>
      </c>
      <c r="H280" s="85">
        <v>0.74560199999999999</v>
      </c>
      <c r="I280" s="83">
        <v>7.6655920179999999</v>
      </c>
      <c r="J280" s="84">
        <f t="shared" si="4"/>
        <v>-2.9869387793460993E-4</v>
      </c>
      <c r="K280" s="84">
        <f>I280/'סכום נכסי הקרן'!$C$42</f>
        <v>1.2682252400742893E-6</v>
      </c>
    </row>
    <row r="281" spans="2:11">
      <c r="B281" s="76" t="s">
        <v>2501</v>
      </c>
      <c r="C281" s="73" t="s">
        <v>2502</v>
      </c>
      <c r="D281" s="86" t="s">
        <v>510</v>
      </c>
      <c r="E281" s="86" t="s">
        <v>130</v>
      </c>
      <c r="F281" s="95">
        <v>44781</v>
      </c>
      <c r="G281" s="83">
        <v>2400676.1575199999</v>
      </c>
      <c r="H281" s="85">
        <v>6.634112</v>
      </c>
      <c r="I281" s="83">
        <v>159.263544174</v>
      </c>
      <c r="J281" s="84">
        <f t="shared" si="4"/>
        <v>-6.2057888694360347E-3</v>
      </c>
      <c r="K281" s="84">
        <f>I281/'סכום נכסי הקרן'!$C$42</f>
        <v>2.6349177737462173E-5</v>
      </c>
    </row>
    <row r="282" spans="2:11">
      <c r="B282" s="76" t="s">
        <v>2503</v>
      </c>
      <c r="C282" s="73" t="s">
        <v>2504</v>
      </c>
      <c r="D282" s="86" t="s">
        <v>510</v>
      </c>
      <c r="E282" s="86" t="s">
        <v>130</v>
      </c>
      <c r="F282" s="95">
        <v>44781</v>
      </c>
      <c r="G282" s="83">
        <v>1538664.5919600001</v>
      </c>
      <c r="H282" s="85">
        <v>6.5284300000000002</v>
      </c>
      <c r="I282" s="83">
        <v>100.45064007799999</v>
      </c>
      <c r="J282" s="84">
        <f t="shared" si="4"/>
        <v>-3.9141127202514218E-3</v>
      </c>
      <c r="K282" s="84">
        <f>I282/'סכום נכסי הקרן'!$C$42</f>
        <v>1.6618943041763324E-5</v>
      </c>
    </row>
    <row r="283" spans="2:11">
      <c r="B283" s="76" t="s">
        <v>2505</v>
      </c>
      <c r="C283" s="73" t="s">
        <v>2506</v>
      </c>
      <c r="D283" s="86" t="s">
        <v>510</v>
      </c>
      <c r="E283" s="86" t="s">
        <v>130</v>
      </c>
      <c r="F283" s="95">
        <v>44781</v>
      </c>
      <c r="G283" s="83">
        <v>1607049.684936</v>
      </c>
      <c r="H283" s="85">
        <v>6.5174519999999996</v>
      </c>
      <c r="I283" s="83">
        <v>104.73869827999999</v>
      </c>
      <c r="J283" s="84">
        <f t="shared" si="4"/>
        <v>-4.0811991931757746E-3</v>
      </c>
      <c r="K283" s="84">
        <f>I283/'סכום נכסי הקרן'!$C$42</f>
        <v>1.7328376002702827E-5</v>
      </c>
    </row>
    <row r="284" spans="2:11">
      <c r="B284" s="76" t="s">
        <v>2507</v>
      </c>
      <c r="C284" s="73" t="s">
        <v>2508</v>
      </c>
      <c r="D284" s="86" t="s">
        <v>510</v>
      </c>
      <c r="E284" s="86" t="s">
        <v>130</v>
      </c>
      <c r="F284" s="95">
        <v>44760</v>
      </c>
      <c r="G284" s="83">
        <v>1709627.3244</v>
      </c>
      <c r="H284" s="85">
        <v>3.0561039999999999</v>
      </c>
      <c r="I284" s="83">
        <v>52.247982361000005</v>
      </c>
      <c r="J284" s="84">
        <f t="shared" si="4"/>
        <v>-2.0358704753684412E-3</v>
      </c>
      <c r="K284" s="84">
        <f>I284/'סכום נכסי הקרן'!$C$42</f>
        <v>8.6441086112569669E-6</v>
      </c>
    </row>
    <row r="285" spans="2:11">
      <c r="B285" s="76" t="s">
        <v>2509</v>
      </c>
      <c r="C285" s="73" t="s">
        <v>2510</v>
      </c>
      <c r="D285" s="86" t="s">
        <v>510</v>
      </c>
      <c r="E285" s="86" t="s">
        <v>130</v>
      </c>
      <c r="F285" s="95">
        <v>44909</v>
      </c>
      <c r="G285" s="83">
        <v>1915967.7603</v>
      </c>
      <c r="H285" s="85">
        <v>2.9487950000000001</v>
      </c>
      <c r="I285" s="83">
        <v>56.497963667999997</v>
      </c>
      <c r="J285" s="84">
        <f t="shared" si="4"/>
        <v>-2.2014732617881435E-3</v>
      </c>
      <c r="K285" s="84">
        <f>I285/'סכום נכסי הקרן'!$C$42</f>
        <v>9.3472419831772183E-6</v>
      </c>
    </row>
    <row r="286" spans="2:11">
      <c r="B286" s="76" t="s">
        <v>2511</v>
      </c>
      <c r="C286" s="73" t="s">
        <v>2512</v>
      </c>
      <c r="D286" s="86" t="s">
        <v>510</v>
      </c>
      <c r="E286" s="86" t="s">
        <v>130</v>
      </c>
      <c r="F286" s="95">
        <v>44749</v>
      </c>
      <c r="G286" s="83">
        <v>1367701.8595199999</v>
      </c>
      <c r="H286" s="85">
        <v>2.3224369999999999</v>
      </c>
      <c r="I286" s="83">
        <v>31.764019076</v>
      </c>
      <c r="J286" s="84">
        <f t="shared" si="4"/>
        <v>-1.2377019301732638E-3</v>
      </c>
      <c r="K286" s="84">
        <f>I286/'סכום נכסי הקרן'!$C$42</f>
        <v>5.2551623702111312E-6</v>
      </c>
    </row>
    <row r="287" spans="2:11">
      <c r="B287" s="76" t="s">
        <v>2513</v>
      </c>
      <c r="C287" s="73" t="s">
        <v>2514</v>
      </c>
      <c r="D287" s="86" t="s">
        <v>510</v>
      </c>
      <c r="E287" s="86" t="s">
        <v>130</v>
      </c>
      <c r="F287" s="95">
        <v>44746</v>
      </c>
      <c r="G287" s="83">
        <v>2564440.9865999999</v>
      </c>
      <c r="H287" s="85">
        <v>1.819957</v>
      </c>
      <c r="I287" s="83">
        <v>46.671722641999999</v>
      </c>
      <c r="J287" s="84">
        <f t="shared" si="4"/>
        <v>-1.8185885438584421E-3</v>
      </c>
      <c r="K287" s="84">
        <f>I287/'סכום נכסי הקרן'!$C$42</f>
        <v>7.7215506008333316E-6</v>
      </c>
    </row>
    <row r="288" spans="2:11">
      <c r="B288" s="76" t="s">
        <v>2515</v>
      </c>
      <c r="C288" s="73" t="s">
        <v>2516</v>
      </c>
      <c r="D288" s="86" t="s">
        <v>510</v>
      </c>
      <c r="E288" s="86" t="s">
        <v>130</v>
      </c>
      <c r="F288" s="95">
        <v>44922</v>
      </c>
      <c r="G288" s="83">
        <v>2400676.1575199999</v>
      </c>
      <c r="H288" s="85">
        <v>0.15354200000000001</v>
      </c>
      <c r="I288" s="83">
        <v>3.6860461989999997</v>
      </c>
      <c r="J288" s="84">
        <f t="shared" si="4"/>
        <v>-1.4362875441846124E-4</v>
      </c>
      <c r="K288" s="84">
        <f>I288/'סכום נכסי הקרן'!$C$42</f>
        <v>6.0983376295981945E-7</v>
      </c>
    </row>
    <row r="289" spans="2:11">
      <c r="B289" s="76" t="s">
        <v>2244</v>
      </c>
      <c r="C289" s="73" t="s">
        <v>2517</v>
      </c>
      <c r="D289" s="86" t="s">
        <v>510</v>
      </c>
      <c r="E289" s="86" t="s">
        <v>130</v>
      </c>
      <c r="F289" s="95">
        <v>44879</v>
      </c>
      <c r="G289" s="83">
        <v>1687500</v>
      </c>
      <c r="H289" s="85">
        <v>-3.4177460000000002</v>
      </c>
      <c r="I289" s="83">
        <v>-57.674459999999996</v>
      </c>
      <c r="J289" s="84">
        <f t="shared" si="4"/>
        <v>2.2473160683131651E-3</v>
      </c>
      <c r="K289" s="84">
        <f>I289/'סכום נכסי הקרן'!$C$42</f>
        <v>-9.5418860941074146E-6</v>
      </c>
    </row>
    <row r="290" spans="2:11">
      <c r="B290" s="76" t="s">
        <v>2518</v>
      </c>
      <c r="C290" s="73" t="s">
        <v>2519</v>
      </c>
      <c r="D290" s="86" t="s">
        <v>510</v>
      </c>
      <c r="E290" s="86" t="s">
        <v>130</v>
      </c>
      <c r="F290" s="95">
        <v>44896</v>
      </c>
      <c r="G290" s="83">
        <v>6076800</v>
      </c>
      <c r="H290" s="85">
        <v>-3.9446129999999999</v>
      </c>
      <c r="I290" s="83">
        <v>-239.70626999999999</v>
      </c>
      <c r="J290" s="84">
        <f t="shared" si="4"/>
        <v>9.3402825487471225E-3</v>
      </c>
      <c r="K290" s="84">
        <f>I290/'סכום נכסי הקרן'!$C$42</f>
        <v>-3.9657933934420146E-5</v>
      </c>
    </row>
    <row r="291" spans="2:11">
      <c r="B291" s="76" t="s">
        <v>2520</v>
      </c>
      <c r="C291" s="73" t="s">
        <v>2521</v>
      </c>
      <c r="D291" s="86" t="s">
        <v>510</v>
      </c>
      <c r="E291" s="86" t="s">
        <v>130</v>
      </c>
      <c r="F291" s="95">
        <v>44810</v>
      </c>
      <c r="G291" s="83">
        <v>8453000</v>
      </c>
      <c r="H291" s="85">
        <v>-3.8624619999999998</v>
      </c>
      <c r="I291" s="83">
        <v>-326.49387999999999</v>
      </c>
      <c r="J291" s="84">
        <f t="shared" si="4"/>
        <v>1.2722008021053173E-2</v>
      </c>
      <c r="K291" s="84">
        <f>I291/'סכום נכסי הקרן'!$C$42</f>
        <v>-5.4016412349299412E-5</v>
      </c>
    </row>
    <row r="292" spans="2:11">
      <c r="B292" s="76" t="s">
        <v>2522</v>
      </c>
      <c r="C292" s="73" t="s">
        <v>2523</v>
      </c>
      <c r="D292" s="86" t="s">
        <v>510</v>
      </c>
      <c r="E292" s="86" t="s">
        <v>130</v>
      </c>
      <c r="F292" s="95">
        <v>44726</v>
      </c>
      <c r="G292" s="83">
        <v>8475000</v>
      </c>
      <c r="H292" s="85">
        <v>-3.592848</v>
      </c>
      <c r="I292" s="83">
        <v>-304.49387999999999</v>
      </c>
      <c r="J292" s="84">
        <f t="shared" si="4"/>
        <v>1.1864766297370113E-2</v>
      </c>
      <c r="K292" s="84">
        <f>I292/'סכום נכסי הקרן'!$C$42</f>
        <v>-5.0376647120975417E-5</v>
      </c>
    </row>
    <row r="293" spans="2:11">
      <c r="B293" s="76" t="s">
        <v>2524</v>
      </c>
      <c r="C293" s="73" t="s">
        <v>2525</v>
      </c>
      <c r="D293" s="86" t="s">
        <v>510</v>
      </c>
      <c r="E293" s="86" t="s">
        <v>130</v>
      </c>
      <c r="F293" s="95">
        <v>44693</v>
      </c>
      <c r="G293" s="83">
        <v>5098500</v>
      </c>
      <c r="H293" s="85">
        <v>-3.4232260000000001</v>
      </c>
      <c r="I293" s="83">
        <v>-174.53317000000001</v>
      </c>
      <c r="J293" s="84">
        <f t="shared" si="4"/>
        <v>6.8007779768485621E-3</v>
      </c>
      <c r="K293" s="84">
        <f>I293/'סכום נכסי הקרן'!$C$42</f>
        <v>-2.8875443788870941E-5</v>
      </c>
    </row>
    <row r="294" spans="2:11">
      <c r="B294" s="76" t="s">
        <v>2526</v>
      </c>
      <c r="C294" s="73" t="s">
        <v>2527</v>
      </c>
      <c r="D294" s="86" t="s">
        <v>510</v>
      </c>
      <c r="E294" s="86" t="s">
        <v>130</v>
      </c>
      <c r="F294" s="95">
        <v>44874</v>
      </c>
      <c r="G294" s="83">
        <v>12286750</v>
      </c>
      <c r="H294" s="85">
        <v>3.7881999999999999E-2</v>
      </c>
      <c r="I294" s="83">
        <v>4.6544699999999999</v>
      </c>
      <c r="J294" s="84">
        <f t="shared" si="4"/>
        <v>-1.8136390389232213E-4</v>
      </c>
      <c r="K294" s="84">
        <f>I294/'סכום נכסי הקרן'!$C$42</f>
        <v>7.7005354828532664E-7</v>
      </c>
    </row>
    <row r="295" spans="2:11">
      <c r="B295" s="76" t="s">
        <v>2528</v>
      </c>
      <c r="C295" s="73" t="s">
        <v>2529</v>
      </c>
      <c r="D295" s="86" t="s">
        <v>510</v>
      </c>
      <c r="E295" s="86" t="s">
        <v>130</v>
      </c>
      <c r="F295" s="95">
        <v>44887</v>
      </c>
      <c r="G295" s="83">
        <v>15131700</v>
      </c>
      <c r="H295" s="85">
        <v>2.0309789999999999</v>
      </c>
      <c r="I295" s="83">
        <v>307.32164</v>
      </c>
      <c r="J295" s="84">
        <f t="shared" si="4"/>
        <v>-1.1974951472668386E-2</v>
      </c>
      <c r="K295" s="84">
        <f>I295/'סכום נכסי הקרן'!$C$42</f>
        <v>5.0844482690159303E-5</v>
      </c>
    </row>
    <row r="296" spans="2:11">
      <c r="B296" s="76" t="s">
        <v>2530</v>
      </c>
      <c r="C296" s="73" t="s">
        <v>2531</v>
      </c>
      <c r="D296" s="86" t="s">
        <v>510</v>
      </c>
      <c r="E296" s="86" t="s">
        <v>130</v>
      </c>
      <c r="F296" s="95">
        <v>44847</v>
      </c>
      <c r="G296" s="83">
        <v>5278500</v>
      </c>
      <c r="H296" s="85">
        <v>-0.75312400000000002</v>
      </c>
      <c r="I296" s="83">
        <v>-39.75367</v>
      </c>
      <c r="J296" s="84">
        <f t="shared" si="4"/>
        <v>1.5490229360694322E-3</v>
      </c>
      <c r="K296" s="84">
        <f>I296/'סכום נכסי הקרן'!$C$42</f>
        <v>-6.5770011711030339E-6</v>
      </c>
    </row>
    <row r="297" spans="2:11">
      <c r="B297" s="72"/>
      <c r="C297" s="73"/>
      <c r="D297" s="73"/>
      <c r="E297" s="73"/>
      <c r="F297" s="73"/>
      <c r="G297" s="83"/>
      <c r="H297" s="85"/>
      <c r="I297" s="73"/>
      <c r="J297" s="84"/>
      <c r="K297" s="73"/>
    </row>
    <row r="298" spans="2:11">
      <c r="B298" s="90" t="s">
        <v>193</v>
      </c>
      <c r="C298" s="71"/>
      <c r="D298" s="71"/>
      <c r="E298" s="71"/>
      <c r="F298" s="71"/>
      <c r="G298" s="80"/>
      <c r="H298" s="82"/>
      <c r="I298" s="80">
        <v>-2139.2806846180006</v>
      </c>
      <c r="J298" s="81">
        <f t="shared" si="4"/>
        <v>8.3358211887445868E-2</v>
      </c>
      <c r="K298" s="81">
        <f>I298/'סכום נכסי הקרן'!$C$42</f>
        <v>-3.5393088406807951E-4</v>
      </c>
    </row>
    <row r="299" spans="2:11">
      <c r="B299" s="76" t="s">
        <v>2532</v>
      </c>
      <c r="C299" s="73" t="s">
        <v>2533</v>
      </c>
      <c r="D299" s="86" t="s">
        <v>510</v>
      </c>
      <c r="E299" s="86" t="s">
        <v>134</v>
      </c>
      <c r="F299" s="95">
        <v>44917</v>
      </c>
      <c r="G299" s="83">
        <v>929407.63190399995</v>
      </c>
      <c r="H299" s="85">
        <v>0.88697400000000004</v>
      </c>
      <c r="I299" s="83">
        <v>8.243606862</v>
      </c>
      <c r="J299" s="84">
        <f t="shared" si="4"/>
        <v>-3.2121653435210785E-4</v>
      </c>
      <c r="K299" s="84">
        <f>I299/'סכום נכסי הקרן'!$C$42</f>
        <v>1.3638542551036675E-6</v>
      </c>
    </row>
    <row r="300" spans="2:11">
      <c r="B300" s="76" t="s">
        <v>2534</v>
      </c>
      <c r="C300" s="73" t="s">
        <v>2535</v>
      </c>
      <c r="D300" s="86" t="s">
        <v>510</v>
      </c>
      <c r="E300" s="86" t="s">
        <v>134</v>
      </c>
      <c r="F300" s="95">
        <v>44922</v>
      </c>
      <c r="G300" s="83">
        <v>602465.26219100005</v>
      </c>
      <c r="H300" s="85">
        <v>0.80015099999999995</v>
      </c>
      <c r="I300" s="83">
        <v>4.8206306770000005</v>
      </c>
      <c r="J300" s="84">
        <f t="shared" si="4"/>
        <v>-1.8783844321776871E-4</v>
      </c>
      <c r="K300" s="84">
        <f>I300/'סכום נכסי הקרן'!$C$42</f>
        <v>7.9754381439711647E-7</v>
      </c>
    </row>
    <row r="301" spans="2:11">
      <c r="B301" s="76" t="s">
        <v>2536</v>
      </c>
      <c r="C301" s="73" t="s">
        <v>2537</v>
      </c>
      <c r="D301" s="86" t="s">
        <v>510</v>
      </c>
      <c r="E301" s="86" t="s">
        <v>134</v>
      </c>
      <c r="F301" s="95">
        <v>44889</v>
      </c>
      <c r="G301" s="83">
        <v>1233300.6923460001</v>
      </c>
      <c r="H301" s="85">
        <v>0.62356100000000003</v>
      </c>
      <c r="I301" s="83">
        <v>7.6903781640000002</v>
      </c>
      <c r="J301" s="84">
        <f t="shared" si="4"/>
        <v>-2.9965968332190538E-4</v>
      </c>
      <c r="K301" s="84">
        <f>I301/'סכום נכסי הקרן'!$C$42</f>
        <v>1.2723259560904239E-6</v>
      </c>
    </row>
    <row r="302" spans="2:11">
      <c r="B302" s="76" t="s">
        <v>2538</v>
      </c>
      <c r="C302" s="73" t="s">
        <v>2539</v>
      </c>
      <c r="D302" s="86" t="s">
        <v>510</v>
      </c>
      <c r="E302" s="86" t="s">
        <v>134</v>
      </c>
      <c r="F302" s="95">
        <v>44910</v>
      </c>
      <c r="G302" s="83">
        <v>464703.81595199998</v>
      </c>
      <c r="H302" s="85">
        <v>0.31452799999999997</v>
      </c>
      <c r="I302" s="83">
        <v>1.4616233139999999</v>
      </c>
      <c r="J302" s="84">
        <f t="shared" si="4"/>
        <v>-5.6952931321304764E-5</v>
      </c>
      <c r="K302" s="84">
        <f>I302/'סכום נכסי הקרן'!$C$42</f>
        <v>2.4181662341840385E-7</v>
      </c>
    </row>
    <row r="303" spans="2:11">
      <c r="B303" s="76" t="s">
        <v>2540</v>
      </c>
      <c r="C303" s="73" t="s">
        <v>2541</v>
      </c>
      <c r="D303" s="86" t="s">
        <v>510</v>
      </c>
      <c r="E303" s="86" t="s">
        <v>134</v>
      </c>
      <c r="F303" s="95">
        <v>44909</v>
      </c>
      <c r="G303" s="83">
        <v>464703.81595199998</v>
      </c>
      <c r="H303" s="85">
        <v>-1.170301</v>
      </c>
      <c r="I303" s="83">
        <v>-5.4384325669999996</v>
      </c>
      <c r="J303" s="84">
        <f t="shared" si="4"/>
        <v>2.1191142308496193E-4</v>
      </c>
      <c r="K303" s="84">
        <f>I303/'סכום נכסי הקרן'!$C$42</f>
        <v>-8.9975535245233654E-7</v>
      </c>
    </row>
    <row r="304" spans="2:11">
      <c r="B304" s="76" t="s">
        <v>2542</v>
      </c>
      <c r="C304" s="73" t="s">
        <v>2543</v>
      </c>
      <c r="D304" s="86" t="s">
        <v>510</v>
      </c>
      <c r="E304" s="86" t="s">
        <v>130</v>
      </c>
      <c r="F304" s="95">
        <v>44753</v>
      </c>
      <c r="G304" s="83">
        <v>850632.21420000005</v>
      </c>
      <c r="H304" s="85">
        <v>-4.2522460000000004</v>
      </c>
      <c r="I304" s="83">
        <v>-36.170976976999995</v>
      </c>
      <c r="J304" s="84">
        <f t="shared" si="4"/>
        <v>1.4094213932301688E-3</v>
      </c>
      <c r="K304" s="84">
        <f>I304/'סכום נכסי הקרן'!$C$42</f>
        <v>-5.9842665579723796E-6</v>
      </c>
    </row>
    <row r="305" spans="2:11">
      <c r="B305" s="76" t="s">
        <v>2544</v>
      </c>
      <c r="C305" s="73" t="s">
        <v>2545</v>
      </c>
      <c r="D305" s="86" t="s">
        <v>510</v>
      </c>
      <c r="E305" s="86" t="s">
        <v>130</v>
      </c>
      <c r="F305" s="95">
        <v>44889</v>
      </c>
      <c r="G305" s="83">
        <v>620657.97351100005</v>
      </c>
      <c r="H305" s="85">
        <v>-1.634639</v>
      </c>
      <c r="I305" s="83">
        <v>-10.145518338</v>
      </c>
      <c r="J305" s="84">
        <f t="shared" si="4"/>
        <v>3.9532552853296379E-4</v>
      </c>
      <c r="K305" s="84">
        <f>I305/'סכום נכסי הקרן'!$C$42</f>
        <v>-1.678513857726175E-6</v>
      </c>
    </row>
    <row r="306" spans="2:11">
      <c r="B306" s="76" t="s">
        <v>2546</v>
      </c>
      <c r="C306" s="73" t="s">
        <v>2547</v>
      </c>
      <c r="D306" s="86" t="s">
        <v>510</v>
      </c>
      <c r="E306" s="86" t="s">
        <v>130</v>
      </c>
      <c r="F306" s="95">
        <v>44907</v>
      </c>
      <c r="G306" s="83">
        <v>252299.98923199999</v>
      </c>
      <c r="H306" s="85">
        <v>0.81554499999999996</v>
      </c>
      <c r="I306" s="83">
        <v>2.0576192209999999</v>
      </c>
      <c r="J306" s="84">
        <f t="shared" si="4"/>
        <v>-8.017622944061058E-5</v>
      </c>
      <c r="K306" s="84">
        <f>I306/'סכום נכסי הקרן'!$C$42</f>
        <v>3.4042049516940481E-7</v>
      </c>
    </row>
    <row r="307" spans="2:11">
      <c r="B307" s="76" t="s">
        <v>2548</v>
      </c>
      <c r="C307" s="73" t="s">
        <v>2549</v>
      </c>
      <c r="D307" s="86" t="s">
        <v>510</v>
      </c>
      <c r="E307" s="86" t="s">
        <v>130</v>
      </c>
      <c r="F307" s="95">
        <v>44852</v>
      </c>
      <c r="G307" s="83">
        <v>1173119.259932</v>
      </c>
      <c r="H307" s="85">
        <v>1.2457130000000001</v>
      </c>
      <c r="I307" s="83">
        <v>14.613696054</v>
      </c>
      <c r="J307" s="84">
        <f t="shared" si="4"/>
        <v>-5.6943045430505798E-4</v>
      </c>
      <c r="K307" s="84">
        <f>I307/'סכום נכסי הקרן'!$C$42</f>
        <v>2.4177464888474897E-6</v>
      </c>
    </row>
    <row r="308" spans="2:11">
      <c r="B308" s="76" t="s">
        <v>2550</v>
      </c>
      <c r="C308" s="73" t="s">
        <v>2551</v>
      </c>
      <c r="D308" s="86" t="s">
        <v>510</v>
      </c>
      <c r="E308" s="86" t="s">
        <v>130</v>
      </c>
      <c r="F308" s="95">
        <v>44858</v>
      </c>
      <c r="G308" s="83">
        <v>643440.66253800003</v>
      </c>
      <c r="H308" s="85">
        <v>1.2529110000000001</v>
      </c>
      <c r="I308" s="83">
        <v>8.0617360369999993</v>
      </c>
      <c r="J308" s="84">
        <f t="shared" si="4"/>
        <v>-3.1412984073798689E-4</v>
      </c>
      <c r="K308" s="84">
        <f>I308/'סכום נכסי הקרן'!$C$42</f>
        <v>1.3337648412454129E-6</v>
      </c>
    </row>
    <row r="309" spans="2:11">
      <c r="B309" s="76" t="s">
        <v>2552</v>
      </c>
      <c r="C309" s="73" t="s">
        <v>2553</v>
      </c>
      <c r="D309" s="86" t="s">
        <v>510</v>
      </c>
      <c r="E309" s="86" t="s">
        <v>132</v>
      </c>
      <c r="F309" s="95">
        <v>44867</v>
      </c>
      <c r="G309" s="83">
        <v>576429.07964400004</v>
      </c>
      <c r="H309" s="85">
        <v>6.608975</v>
      </c>
      <c r="I309" s="83">
        <v>38.096053357999999</v>
      </c>
      <c r="J309" s="84">
        <f t="shared" si="4"/>
        <v>-1.4844330202788047E-3</v>
      </c>
      <c r="K309" s="84">
        <f>I309/'סכום נכסי הקרן'!$C$42</f>
        <v>6.302758652219271E-6</v>
      </c>
    </row>
    <row r="310" spans="2:11">
      <c r="B310" s="76" t="s">
        <v>2554</v>
      </c>
      <c r="C310" s="73" t="s">
        <v>2555</v>
      </c>
      <c r="D310" s="86" t="s">
        <v>510</v>
      </c>
      <c r="E310" s="86" t="s">
        <v>132</v>
      </c>
      <c r="F310" s="95">
        <v>44788</v>
      </c>
      <c r="G310" s="83">
        <v>838442.29766399995</v>
      </c>
      <c r="H310" s="85">
        <v>3.158423</v>
      </c>
      <c r="I310" s="83">
        <v>26.481557401000003</v>
      </c>
      <c r="J310" s="84">
        <f t="shared" si="4"/>
        <v>-1.0318679960111413E-3</v>
      </c>
      <c r="K310" s="84">
        <f>I310/'סכום נכסי הקרן'!$C$42</f>
        <v>4.3812114463648077E-6</v>
      </c>
    </row>
    <row r="311" spans="2:11">
      <c r="B311" s="76" t="s">
        <v>2556</v>
      </c>
      <c r="C311" s="73" t="s">
        <v>2557</v>
      </c>
      <c r="D311" s="86" t="s">
        <v>510</v>
      </c>
      <c r="E311" s="86" t="s">
        <v>132</v>
      </c>
      <c r="F311" s="95">
        <v>44896</v>
      </c>
      <c r="G311" s="83">
        <v>546993.29483999999</v>
      </c>
      <c r="H311" s="85">
        <v>1.851761</v>
      </c>
      <c r="I311" s="83">
        <v>10.129010499</v>
      </c>
      <c r="J311" s="84">
        <f t="shared" si="4"/>
        <v>-3.9468229178938913E-4</v>
      </c>
      <c r="K311" s="84">
        <f>I311/'סכום נכסי הקרן'!$C$42</f>
        <v>1.6757827368904035E-6</v>
      </c>
    </row>
    <row r="312" spans="2:11">
      <c r="B312" s="76" t="s">
        <v>2558</v>
      </c>
      <c r="C312" s="73" t="s">
        <v>2559</v>
      </c>
      <c r="D312" s="86" t="s">
        <v>510</v>
      </c>
      <c r="E312" s="86" t="s">
        <v>132</v>
      </c>
      <c r="F312" s="95">
        <v>44922</v>
      </c>
      <c r="G312" s="83">
        <v>546993.29483999999</v>
      </c>
      <c r="H312" s="85">
        <v>3.882E-2</v>
      </c>
      <c r="I312" s="83">
        <v>0.212342904</v>
      </c>
      <c r="J312" s="84">
        <f t="shared" si="4"/>
        <v>-8.2740544107648315E-6</v>
      </c>
      <c r="K312" s="84">
        <f>I312/'סכום נכסי הקרן'!$C$42</f>
        <v>3.5130832657297281E-8</v>
      </c>
    </row>
    <row r="313" spans="2:11">
      <c r="B313" s="76" t="s">
        <v>2560</v>
      </c>
      <c r="C313" s="73" t="s">
        <v>2561</v>
      </c>
      <c r="D313" s="86" t="s">
        <v>510</v>
      </c>
      <c r="E313" s="86" t="s">
        <v>132</v>
      </c>
      <c r="F313" s="95">
        <v>44910</v>
      </c>
      <c r="G313" s="83">
        <v>1823310.9828000001</v>
      </c>
      <c r="H313" s="85">
        <v>-0.66090300000000002</v>
      </c>
      <c r="I313" s="83">
        <v>-12.050313297000001</v>
      </c>
      <c r="J313" s="84">
        <f t="shared" si="4"/>
        <v>4.6954687916550753E-4</v>
      </c>
      <c r="K313" s="84">
        <f>I313/'סכום נכסי הקרן'!$C$42</f>
        <v>-1.9936505149468582E-6</v>
      </c>
    </row>
    <row r="314" spans="2:11">
      <c r="B314" s="76" t="s">
        <v>2562</v>
      </c>
      <c r="C314" s="73" t="s">
        <v>2563</v>
      </c>
      <c r="D314" s="86" t="s">
        <v>510</v>
      </c>
      <c r="E314" s="86" t="s">
        <v>133</v>
      </c>
      <c r="F314" s="95">
        <v>44896</v>
      </c>
      <c r="G314" s="83">
        <v>1235245.822656</v>
      </c>
      <c r="H314" s="85">
        <v>-1.2577590000000001</v>
      </c>
      <c r="I314" s="83">
        <v>-15.536419573</v>
      </c>
      <c r="J314" s="84">
        <f t="shared" si="4"/>
        <v>6.0538486793735159E-4</v>
      </c>
      <c r="K314" s="84">
        <f>I314/'סכום נכסי הקרן'!$C$42</f>
        <v>-2.5704054424753515E-6</v>
      </c>
    </row>
    <row r="315" spans="2:11">
      <c r="B315" s="76" t="s">
        <v>2564</v>
      </c>
      <c r="C315" s="73" t="s">
        <v>2387</v>
      </c>
      <c r="D315" s="86" t="s">
        <v>510</v>
      </c>
      <c r="E315" s="86" t="s">
        <v>133</v>
      </c>
      <c r="F315" s="95">
        <v>44732</v>
      </c>
      <c r="G315" s="83">
        <v>887535.74155200005</v>
      </c>
      <c r="H315" s="85">
        <v>-1.930402</v>
      </c>
      <c r="I315" s="83">
        <v>-17.133006486999999</v>
      </c>
      <c r="J315" s="84">
        <f t="shared" si="4"/>
        <v>6.6759672785404137E-4</v>
      </c>
      <c r="K315" s="84">
        <f>I315/'סכום נכסי הקרן'!$C$42</f>
        <v>-2.8345509667287293E-6</v>
      </c>
    </row>
    <row r="316" spans="2:11">
      <c r="B316" s="76" t="s">
        <v>2565</v>
      </c>
      <c r="C316" s="73" t="s">
        <v>2566</v>
      </c>
      <c r="D316" s="86" t="s">
        <v>510</v>
      </c>
      <c r="E316" s="86" t="s">
        <v>130</v>
      </c>
      <c r="F316" s="95">
        <v>44917</v>
      </c>
      <c r="G316" s="83">
        <v>3368825.7439199998</v>
      </c>
      <c r="H316" s="85">
        <v>-1.7715000000000002E-2</v>
      </c>
      <c r="I316" s="83">
        <v>-0.59677488300000003</v>
      </c>
      <c r="J316" s="84">
        <f t="shared" si="4"/>
        <v>2.3253651334257992E-5</v>
      </c>
      <c r="K316" s="84">
        <f>I316/'סכום נכסי הקרן'!$C$42</f>
        <v>-9.8732748558205486E-8</v>
      </c>
    </row>
    <row r="317" spans="2:11">
      <c r="B317" s="76" t="s">
        <v>2567</v>
      </c>
      <c r="C317" s="73" t="s">
        <v>2568</v>
      </c>
      <c r="D317" s="86" t="s">
        <v>510</v>
      </c>
      <c r="E317" s="86" t="s">
        <v>130</v>
      </c>
      <c r="F317" s="95">
        <v>44917</v>
      </c>
      <c r="G317" s="83">
        <v>2410006.1091120001</v>
      </c>
      <c r="H317" s="85">
        <v>3.7190000000000001E-2</v>
      </c>
      <c r="I317" s="83">
        <v>0.89627846499999997</v>
      </c>
      <c r="J317" s="84">
        <f t="shared" si="4"/>
        <v>-3.4923968010754824E-5</v>
      </c>
      <c r="K317" s="84">
        <f>I317/'סכום נכסי הקרן'!$C$42</f>
        <v>1.4828378144557295E-7</v>
      </c>
    </row>
    <row r="318" spans="2:11">
      <c r="B318" s="76" t="s">
        <v>2569</v>
      </c>
      <c r="C318" s="73" t="s">
        <v>2570</v>
      </c>
      <c r="D318" s="86" t="s">
        <v>510</v>
      </c>
      <c r="E318" s="86" t="s">
        <v>130</v>
      </c>
      <c r="F318" s="95">
        <v>44922</v>
      </c>
      <c r="G318" s="83">
        <v>1813983.0928799999</v>
      </c>
      <c r="H318" s="85">
        <v>0.61936400000000003</v>
      </c>
      <c r="I318" s="83">
        <v>11.235152494999998</v>
      </c>
      <c r="J318" s="84">
        <f t="shared" si="4"/>
        <v>-4.37783704120719E-4</v>
      </c>
      <c r="K318" s="84">
        <f>I318/'סכום נכסי הקרן'!$C$42</f>
        <v>1.8587871539190259E-6</v>
      </c>
    </row>
    <row r="319" spans="2:11">
      <c r="B319" s="76" t="s">
        <v>2571</v>
      </c>
      <c r="C319" s="73" t="s">
        <v>2572</v>
      </c>
      <c r="D319" s="86" t="s">
        <v>510</v>
      </c>
      <c r="E319" s="86" t="s">
        <v>130</v>
      </c>
      <c r="F319" s="95">
        <v>44917</v>
      </c>
      <c r="G319" s="83">
        <v>1813957.1788359999</v>
      </c>
      <c r="H319" s="85">
        <v>0.29716500000000001</v>
      </c>
      <c r="I319" s="83">
        <v>5.3904504839999996</v>
      </c>
      <c r="J319" s="84">
        <f t="shared" si="4"/>
        <v>-2.1004177565146995E-4</v>
      </c>
      <c r="K319" s="84">
        <f>I319/'סכום נכסי הקרן'!$C$42</f>
        <v>8.9181701075752037E-7</v>
      </c>
    </row>
    <row r="320" spans="2:11">
      <c r="B320" s="76" t="s">
        <v>2573</v>
      </c>
      <c r="C320" s="73" t="s">
        <v>2574</v>
      </c>
      <c r="D320" s="86" t="s">
        <v>510</v>
      </c>
      <c r="E320" s="86" t="s">
        <v>130</v>
      </c>
      <c r="F320" s="95">
        <v>44922</v>
      </c>
      <c r="G320" s="83">
        <v>1522968.3766940001</v>
      </c>
      <c r="H320" s="85">
        <v>0.94197399999999998</v>
      </c>
      <c r="I320" s="83">
        <v>14.345969677999999</v>
      </c>
      <c r="J320" s="84">
        <f t="shared" si="4"/>
        <v>-5.5899835339425538E-4</v>
      </c>
      <c r="K320" s="84">
        <f>I320/'סכום נכסי הקרן'!$C$42</f>
        <v>2.3734528000261264E-6</v>
      </c>
    </row>
    <row r="321" spans="2:11">
      <c r="B321" s="76" t="s">
        <v>2575</v>
      </c>
      <c r="C321" s="73" t="s">
        <v>2576</v>
      </c>
      <c r="D321" s="86" t="s">
        <v>510</v>
      </c>
      <c r="E321" s="86" t="s">
        <v>130</v>
      </c>
      <c r="F321" s="95">
        <v>44909</v>
      </c>
      <c r="G321" s="83">
        <v>1295702.2091999999</v>
      </c>
      <c r="H321" s="85">
        <v>1.9069119999999999</v>
      </c>
      <c r="I321" s="83">
        <v>24.707897685999999</v>
      </c>
      <c r="J321" s="84">
        <f t="shared" si="4"/>
        <v>-9.6275640004233188E-4</v>
      </c>
      <c r="K321" s="84">
        <f>I321/'סכום נכסי הקרן'!$C$42</f>
        <v>4.0877703119313496E-6</v>
      </c>
    </row>
    <row r="322" spans="2:11">
      <c r="B322" s="76" t="s">
        <v>2577</v>
      </c>
      <c r="C322" s="73" t="s">
        <v>2578</v>
      </c>
      <c r="D322" s="86" t="s">
        <v>510</v>
      </c>
      <c r="E322" s="86" t="s">
        <v>130</v>
      </c>
      <c r="F322" s="95">
        <v>44910</v>
      </c>
      <c r="G322" s="83">
        <v>1492908.0854400001</v>
      </c>
      <c r="H322" s="85">
        <v>3.2096640000000001</v>
      </c>
      <c r="I322" s="83">
        <v>47.917327766</v>
      </c>
      <c r="J322" s="84">
        <f t="shared" si="4"/>
        <v>-1.8671242112914517E-3</v>
      </c>
      <c r="K322" s="84">
        <f>I322/'סכום נכסי הקרן'!$C$42</f>
        <v>7.9276283380404867E-6</v>
      </c>
    </row>
    <row r="323" spans="2:11">
      <c r="B323" s="76" t="s">
        <v>2579</v>
      </c>
      <c r="C323" s="73" t="s">
        <v>2580</v>
      </c>
      <c r="D323" s="86" t="s">
        <v>510</v>
      </c>
      <c r="E323" s="86" t="s">
        <v>134</v>
      </c>
      <c r="F323" s="95">
        <v>44860</v>
      </c>
      <c r="G323" s="83">
        <v>77101.974916000006</v>
      </c>
      <c r="H323" s="85">
        <v>-4.8083340000000003</v>
      </c>
      <c r="I323" s="83">
        <v>-3.7073204889999998</v>
      </c>
      <c r="J323" s="84">
        <f t="shared" si="4"/>
        <v>1.444577184652673E-4</v>
      </c>
      <c r="K323" s="84">
        <f>I323/'סכום נכסי הקרן'!$C$42</f>
        <v>-6.1335346391433224E-7</v>
      </c>
    </row>
    <row r="324" spans="2:11">
      <c r="B324" s="76" t="s">
        <v>2581</v>
      </c>
      <c r="C324" s="73" t="s">
        <v>2582</v>
      </c>
      <c r="D324" s="86" t="s">
        <v>510</v>
      </c>
      <c r="E324" s="86" t="s">
        <v>134</v>
      </c>
      <c r="F324" s="95">
        <v>44763</v>
      </c>
      <c r="G324" s="83">
        <v>5529272.019107</v>
      </c>
      <c r="H324" s="85">
        <v>0.96040099999999995</v>
      </c>
      <c r="I324" s="83">
        <v>53.103160977000002</v>
      </c>
      <c r="J324" s="84">
        <f t="shared" si="4"/>
        <v>-2.0691929658610197E-3</v>
      </c>
      <c r="K324" s="84">
        <f>I324/'סכום נכסי הקרן'!$C$42</f>
        <v>8.7855926744625584E-6</v>
      </c>
    </row>
    <row r="325" spans="2:11">
      <c r="B325" s="76" t="s">
        <v>2583</v>
      </c>
      <c r="C325" s="73" t="s">
        <v>2584</v>
      </c>
      <c r="D325" s="86" t="s">
        <v>510</v>
      </c>
      <c r="E325" s="86" t="s">
        <v>130</v>
      </c>
      <c r="F325" s="95">
        <v>44768</v>
      </c>
      <c r="G325" s="83">
        <v>1860659.732971</v>
      </c>
      <c r="H325" s="85">
        <v>5.0507939999999998</v>
      </c>
      <c r="I325" s="83">
        <v>93.978091788</v>
      </c>
      <c r="J325" s="84">
        <f t="shared" si="4"/>
        <v>-3.6619064269449932E-3</v>
      </c>
      <c r="K325" s="84">
        <f>I325/'סכום נכסי הקרן'!$C$42</f>
        <v>1.5548099577918327E-5</v>
      </c>
    </row>
    <row r="326" spans="2:11">
      <c r="B326" s="76" t="s">
        <v>2585</v>
      </c>
      <c r="C326" s="73" t="s">
        <v>2586</v>
      </c>
      <c r="D326" s="86" t="s">
        <v>510</v>
      </c>
      <c r="E326" s="86" t="s">
        <v>130</v>
      </c>
      <c r="F326" s="95">
        <v>44768</v>
      </c>
      <c r="G326" s="83">
        <v>796286.5973299999</v>
      </c>
      <c r="H326" s="85">
        <v>4.9150239999999998</v>
      </c>
      <c r="I326" s="83">
        <v>39.137678551999997</v>
      </c>
      <c r="J326" s="84">
        <f t="shared" si="4"/>
        <v>-1.5250205010395438E-3</v>
      </c>
      <c r="K326" s="84">
        <f>I326/'סכום נכסי הקרן'!$C$42</f>
        <v>6.4750891595859725E-6</v>
      </c>
    </row>
    <row r="327" spans="2:11">
      <c r="B327" s="76" t="s">
        <v>2587</v>
      </c>
      <c r="C327" s="73" t="s">
        <v>2588</v>
      </c>
      <c r="D327" s="86" t="s">
        <v>510</v>
      </c>
      <c r="E327" s="86" t="s">
        <v>130</v>
      </c>
      <c r="F327" s="95">
        <v>44749</v>
      </c>
      <c r="G327" s="83">
        <v>263090.420583</v>
      </c>
      <c r="H327" s="85">
        <v>4.0701510000000001</v>
      </c>
      <c r="I327" s="83">
        <v>10.708178601</v>
      </c>
      <c r="J327" s="84">
        <f t="shared" si="4"/>
        <v>-4.1724988551942213E-4</v>
      </c>
      <c r="K327" s="84">
        <f>I327/'סכום נכסי הקרן'!$C$42</f>
        <v>1.7716025513910401E-6</v>
      </c>
    </row>
    <row r="328" spans="2:11">
      <c r="B328" s="76" t="s">
        <v>2589</v>
      </c>
      <c r="C328" s="73" t="s">
        <v>2590</v>
      </c>
      <c r="D328" s="86" t="s">
        <v>510</v>
      </c>
      <c r="E328" s="86" t="s">
        <v>130</v>
      </c>
      <c r="F328" s="95">
        <v>44749</v>
      </c>
      <c r="G328" s="83">
        <v>262948.79435600003</v>
      </c>
      <c r="H328" s="85">
        <v>4.0185000000000004</v>
      </c>
      <c r="I328" s="83">
        <v>10.566596972999999</v>
      </c>
      <c r="J328" s="84">
        <f t="shared" si="4"/>
        <v>-4.1173308193630508E-4</v>
      </c>
      <c r="K328" s="84">
        <f>I328/'סכום נכסי הקרן'!$C$42</f>
        <v>1.7481787383654081E-6</v>
      </c>
    </row>
    <row r="329" spans="2:11">
      <c r="B329" s="76" t="s">
        <v>2591</v>
      </c>
      <c r="C329" s="73" t="s">
        <v>2592</v>
      </c>
      <c r="D329" s="86" t="s">
        <v>510</v>
      </c>
      <c r="E329" s="86" t="s">
        <v>130</v>
      </c>
      <c r="F329" s="95">
        <v>44749</v>
      </c>
      <c r="G329" s="83">
        <v>9224225.8153349999</v>
      </c>
      <c r="H329" s="85">
        <v>3.9991669999999999</v>
      </c>
      <c r="I329" s="83">
        <v>368.892231595</v>
      </c>
      <c r="J329" s="84">
        <f t="shared" si="4"/>
        <v>-1.4374082384808544E-2</v>
      </c>
      <c r="K329" s="84">
        <f>I329/'סכום נכסי הקרן'!$C$42</f>
        <v>6.1030959889014692E-5</v>
      </c>
    </row>
    <row r="330" spans="2:11">
      <c r="B330" s="76" t="s">
        <v>2593</v>
      </c>
      <c r="C330" s="73" t="s">
        <v>2594</v>
      </c>
      <c r="D330" s="86" t="s">
        <v>510</v>
      </c>
      <c r="E330" s="86" t="s">
        <v>130</v>
      </c>
      <c r="F330" s="95">
        <v>44749</v>
      </c>
      <c r="G330" s="83">
        <v>788652.30572800001</v>
      </c>
      <c r="H330" s="85">
        <v>3.994888</v>
      </c>
      <c r="I330" s="83">
        <v>31.505773916999999</v>
      </c>
      <c r="J330" s="84">
        <f t="shared" si="4"/>
        <v>-1.2276392699353564E-3</v>
      </c>
      <c r="K330" s="84">
        <f>I330/'סכום נכסי הקרן'!$C$42</f>
        <v>5.2124372906606211E-6</v>
      </c>
    </row>
    <row r="331" spans="2:11">
      <c r="B331" s="76" t="s">
        <v>2595</v>
      </c>
      <c r="C331" s="73" t="s">
        <v>2596</v>
      </c>
      <c r="D331" s="86" t="s">
        <v>510</v>
      </c>
      <c r="E331" s="86" t="s">
        <v>130</v>
      </c>
      <c r="F331" s="95">
        <v>44804</v>
      </c>
      <c r="G331" s="83">
        <v>629812.56765700004</v>
      </c>
      <c r="H331" s="85">
        <v>3.2850470000000001</v>
      </c>
      <c r="I331" s="83">
        <v>20.689639274000001</v>
      </c>
      <c r="J331" s="84">
        <f t="shared" si="4"/>
        <v>-8.0618281971020327E-4</v>
      </c>
      <c r="K331" s="84">
        <f>I331/'סכום נכסי הקרן'!$C$42</f>
        <v>3.4229740734578052E-6</v>
      </c>
    </row>
    <row r="332" spans="2:11">
      <c r="B332" s="76" t="s">
        <v>2597</v>
      </c>
      <c r="C332" s="73" t="s">
        <v>2598</v>
      </c>
      <c r="D332" s="86" t="s">
        <v>510</v>
      </c>
      <c r="E332" s="86" t="s">
        <v>130</v>
      </c>
      <c r="F332" s="95">
        <v>44909</v>
      </c>
      <c r="G332" s="83">
        <v>504742.90875</v>
      </c>
      <c r="H332" s="85">
        <v>-2.947E-3</v>
      </c>
      <c r="I332" s="83">
        <v>-1.4872640000000001E-2</v>
      </c>
      <c r="J332" s="84">
        <f t="shared" ref="J332:J395" si="5">IFERROR(I332/$I$11,0)</f>
        <v>5.7952034315080047E-7</v>
      </c>
      <c r="K332" s="84">
        <f>I332/'סכום נכסי הקרן'!$C$42</f>
        <v>-2.4605871784263906E-9</v>
      </c>
    </row>
    <row r="333" spans="2:11">
      <c r="B333" s="76" t="s">
        <v>2599</v>
      </c>
      <c r="C333" s="73" t="s">
        <v>2600</v>
      </c>
      <c r="D333" s="86" t="s">
        <v>510</v>
      </c>
      <c r="E333" s="86" t="s">
        <v>132</v>
      </c>
      <c r="F333" s="95">
        <v>44832</v>
      </c>
      <c r="G333" s="83">
        <v>334583.77810699999</v>
      </c>
      <c r="H333" s="85">
        <v>-10.748732</v>
      </c>
      <c r="I333" s="83">
        <v>-35.963513239000001</v>
      </c>
      <c r="J333" s="84">
        <f t="shared" si="5"/>
        <v>1.401337458122676E-3</v>
      </c>
      <c r="K333" s="84">
        <f>I333/'סכום נכסי הקרן'!$C$42</f>
        <v>-5.9499429534400843E-6</v>
      </c>
    </row>
    <row r="334" spans="2:11">
      <c r="B334" s="76" t="s">
        <v>2601</v>
      </c>
      <c r="C334" s="73" t="s">
        <v>2602</v>
      </c>
      <c r="D334" s="86" t="s">
        <v>510</v>
      </c>
      <c r="E334" s="86" t="s">
        <v>132</v>
      </c>
      <c r="F334" s="95">
        <v>44845</v>
      </c>
      <c r="G334" s="83">
        <v>572554.19094200002</v>
      </c>
      <c r="H334" s="85">
        <v>-9.1412250000000004</v>
      </c>
      <c r="I334" s="83">
        <v>-52.338465516999996</v>
      </c>
      <c r="J334" s="84">
        <f t="shared" si="5"/>
        <v>2.0393961997599735E-3</v>
      </c>
      <c r="K334" s="84">
        <f>I334/'סכום נכסי הקרן'!$C$42</f>
        <v>-8.659078495118684E-6</v>
      </c>
    </row>
    <row r="335" spans="2:11">
      <c r="B335" s="76" t="s">
        <v>2603</v>
      </c>
      <c r="C335" s="73" t="s">
        <v>2604</v>
      </c>
      <c r="D335" s="86" t="s">
        <v>510</v>
      </c>
      <c r="E335" s="86" t="s">
        <v>132</v>
      </c>
      <c r="F335" s="95">
        <v>44837</v>
      </c>
      <c r="G335" s="83">
        <v>1168433.9729540001</v>
      </c>
      <c r="H335" s="85">
        <v>-8.3659789999999994</v>
      </c>
      <c r="I335" s="83">
        <v>-97.750944784000012</v>
      </c>
      <c r="J335" s="84">
        <f t="shared" si="5"/>
        <v>3.8089176544674405E-3</v>
      </c>
      <c r="K335" s="84">
        <f>I335/'סכום נכסי הקרן'!$C$42</f>
        <v>-1.6172294993664638E-5</v>
      </c>
    </row>
    <row r="336" spans="2:11">
      <c r="B336" s="76" t="s">
        <v>2605</v>
      </c>
      <c r="C336" s="73" t="s">
        <v>2606</v>
      </c>
      <c r="D336" s="86" t="s">
        <v>510</v>
      </c>
      <c r="E336" s="86" t="s">
        <v>132</v>
      </c>
      <c r="F336" s="95">
        <v>44854</v>
      </c>
      <c r="G336" s="83">
        <v>806849.86249799991</v>
      </c>
      <c r="H336" s="85">
        <v>-8.2455890000000007</v>
      </c>
      <c r="I336" s="83">
        <v>-66.529520902999991</v>
      </c>
      <c r="J336" s="84">
        <f t="shared" si="5"/>
        <v>2.5923582352134458E-3</v>
      </c>
      <c r="K336" s="84">
        <f>I336/'סכום נכסי הקרן'!$C$42</f>
        <v>-1.1006901674536081E-5</v>
      </c>
    </row>
    <row r="337" spans="2:11">
      <c r="B337" s="76" t="s">
        <v>2607</v>
      </c>
      <c r="C337" s="73" t="s">
        <v>2608</v>
      </c>
      <c r="D337" s="86" t="s">
        <v>510</v>
      </c>
      <c r="E337" s="86" t="s">
        <v>132</v>
      </c>
      <c r="F337" s="95">
        <v>44825</v>
      </c>
      <c r="G337" s="83">
        <v>1270323.8806</v>
      </c>
      <c r="H337" s="85">
        <v>-6.69991</v>
      </c>
      <c r="I337" s="83">
        <v>-85.110553835000005</v>
      </c>
      <c r="J337" s="84">
        <f t="shared" si="5"/>
        <v>3.3163780851425085E-3</v>
      </c>
      <c r="K337" s="84">
        <f>I337/'סכום נכסי הקרן'!$C$42</f>
        <v>-1.4081019746001385E-5</v>
      </c>
    </row>
    <row r="338" spans="2:11">
      <c r="B338" s="76" t="s">
        <v>2609</v>
      </c>
      <c r="C338" s="73" t="s">
        <v>2610</v>
      </c>
      <c r="D338" s="86" t="s">
        <v>510</v>
      </c>
      <c r="E338" s="86" t="s">
        <v>132</v>
      </c>
      <c r="F338" s="95">
        <v>44811</v>
      </c>
      <c r="G338" s="83">
        <v>1030751.410154</v>
      </c>
      <c r="H338" s="85">
        <v>-6.9852280000000002</v>
      </c>
      <c r="I338" s="83">
        <v>-72.000336599999997</v>
      </c>
      <c r="J338" s="84">
        <f t="shared" si="5"/>
        <v>2.8055314842156558E-3</v>
      </c>
      <c r="K338" s="84">
        <f>I338/'סכום נכסי הקרן'!$C$42</f>
        <v>-1.191201461746834E-5</v>
      </c>
    </row>
    <row r="339" spans="2:11">
      <c r="B339" s="76" t="s">
        <v>2611</v>
      </c>
      <c r="C339" s="73" t="s">
        <v>2612</v>
      </c>
      <c r="D339" s="86" t="s">
        <v>510</v>
      </c>
      <c r="E339" s="86" t="s">
        <v>132</v>
      </c>
      <c r="F339" s="95">
        <v>44811</v>
      </c>
      <c r="G339" s="83">
        <v>2715527.591767</v>
      </c>
      <c r="H339" s="85">
        <v>-6.9373389999999997</v>
      </c>
      <c r="I339" s="83">
        <v>-188.38534123300002</v>
      </c>
      <c r="J339" s="84">
        <f t="shared" si="5"/>
        <v>7.3405352106908264E-3</v>
      </c>
      <c r="K339" s="84">
        <f>I339/'סכום נכסי הקרן'!$C$42</f>
        <v>-3.1167200661173822E-5</v>
      </c>
    </row>
    <row r="340" spans="2:11">
      <c r="B340" s="76" t="s">
        <v>2613</v>
      </c>
      <c r="C340" s="73" t="s">
        <v>2614</v>
      </c>
      <c r="D340" s="86" t="s">
        <v>510</v>
      </c>
      <c r="E340" s="86" t="s">
        <v>132</v>
      </c>
      <c r="F340" s="95">
        <v>44811</v>
      </c>
      <c r="G340" s="83">
        <v>1976026.531498</v>
      </c>
      <c r="H340" s="85">
        <v>-6.9267019999999997</v>
      </c>
      <c r="I340" s="83">
        <v>-136.873473408</v>
      </c>
      <c r="J340" s="84">
        <f t="shared" si="5"/>
        <v>5.3333478304891475E-3</v>
      </c>
      <c r="K340" s="84">
        <f>I340/'סכום נכסי הקרן'!$C$42</f>
        <v>-2.2644877690471244E-5</v>
      </c>
    </row>
    <row r="341" spans="2:11">
      <c r="B341" s="76" t="s">
        <v>2615</v>
      </c>
      <c r="C341" s="73" t="s">
        <v>2616</v>
      </c>
      <c r="D341" s="86" t="s">
        <v>510</v>
      </c>
      <c r="E341" s="86" t="s">
        <v>132</v>
      </c>
      <c r="F341" s="95">
        <v>44811</v>
      </c>
      <c r="G341" s="83">
        <v>1482462.116616</v>
      </c>
      <c r="H341" s="85">
        <v>-6.894806</v>
      </c>
      <c r="I341" s="83">
        <v>-102.21288709899999</v>
      </c>
      <c r="J341" s="84">
        <f t="shared" si="5"/>
        <v>3.9827796145167566E-3</v>
      </c>
      <c r="K341" s="84">
        <f>I341/'סכום נכסי הקרן'!$C$42</f>
        <v>-1.6910496015888474E-5</v>
      </c>
    </row>
    <row r="342" spans="2:11">
      <c r="B342" s="76" t="s">
        <v>2617</v>
      </c>
      <c r="C342" s="73" t="s">
        <v>2618</v>
      </c>
      <c r="D342" s="86" t="s">
        <v>510</v>
      </c>
      <c r="E342" s="86" t="s">
        <v>132</v>
      </c>
      <c r="F342" s="95">
        <v>44804</v>
      </c>
      <c r="G342" s="83">
        <v>1832048.608218</v>
      </c>
      <c r="H342" s="85">
        <v>-5.8362429999999996</v>
      </c>
      <c r="I342" s="83">
        <v>-106.92280572899999</v>
      </c>
      <c r="J342" s="84">
        <f t="shared" si="5"/>
        <v>4.1663041038253095E-3</v>
      </c>
      <c r="K342" s="84">
        <f>I342/'סכום נכסי הקרן'!$C$42</f>
        <v>-1.7689723200329811E-5</v>
      </c>
    </row>
    <row r="343" spans="2:11">
      <c r="B343" s="76" t="s">
        <v>2619</v>
      </c>
      <c r="C343" s="73" t="s">
        <v>2620</v>
      </c>
      <c r="D343" s="86" t="s">
        <v>510</v>
      </c>
      <c r="E343" s="86" t="s">
        <v>132</v>
      </c>
      <c r="F343" s="95">
        <v>44810</v>
      </c>
      <c r="G343" s="83">
        <v>1098595.7709959999</v>
      </c>
      <c r="H343" s="85">
        <v>-6.1960620000000004</v>
      </c>
      <c r="I343" s="83">
        <v>-68.069680202000001</v>
      </c>
      <c r="J343" s="84">
        <f t="shared" si="5"/>
        <v>2.652371363041685E-3</v>
      </c>
      <c r="K343" s="84">
        <f>I343/'סכום נכסי הקרן'!$C$42</f>
        <v>-1.1261711595562449E-5</v>
      </c>
    </row>
    <row r="344" spans="2:11">
      <c r="B344" s="76" t="s">
        <v>2621</v>
      </c>
      <c r="C344" s="73" t="s">
        <v>2622</v>
      </c>
      <c r="D344" s="86" t="s">
        <v>510</v>
      </c>
      <c r="E344" s="86" t="s">
        <v>132</v>
      </c>
      <c r="F344" s="95">
        <v>44860</v>
      </c>
      <c r="G344" s="83">
        <v>620148.38806699996</v>
      </c>
      <c r="H344" s="85">
        <v>-5.7143620000000004</v>
      </c>
      <c r="I344" s="83">
        <v>-35.437525381</v>
      </c>
      <c r="J344" s="84">
        <f t="shared" si="5"/>
        <v>1.3808420609395724E-3</v>
      </c>
      <c r="K344" s="84">
        <f>I344/'סכום נכסי הקרן'!$C$42</f>
        <v>-5.8629214845278563E-6</v>
      </c>
    </row>
    <row r="345" spans="2:11">
      <c r="B345" s="76" t="s">
        <v>2623</v>
      </c>
      <c r="C345" s="73" t="s">
        <v>2624</v>
      </c>
      <c r="D345" s="86" t="s">
        <v>510</v>
      </c>
      <c r="E345" s="86" t="s">
        <v>132</v>
      </c>
      <c r="F345" s="95">
        <v>44861</v>
      </c>
      <c r="G345" s="83">
        <v>627252.00755800004</v>
      </c>
      <c r="H345" s="85">
        <v>-5.3425859999999998</v>
      </c>
      <c r="I345" s="83">
        <v>-33.511477212999999</v>
      </c>
      <c r="J345" s="84">
        <f t="shared" si="5"/>
        <v>1.3057925676926215E-3</v>
      </c>
      <c r="K345" s="84">
        <f>I345/'סכום נכסי הקרן'!$C$42</f>
        <v>-5.5442686140749686E-6</v>
      </c>
    </row>
    <row r="346" spans="2:11">
      <c r="B346" s="76" t="s">
        <v>2625</v>
      </c>
      <c r="C346" s="73" t="s">
        <v>2626</v>
      </c>
      <c r="D346" s="86" t="s">
        <v>510</v>
      </c>
      <c r="E346" s="86" t="s">
        <v>132</v>
      </c>
      <c r="F346" s="95">
        <v>44755</v>
      </c>
      <c r="G346" s="83">
        <v>1035090.598214</v>
      </c>
      <c r="H346" s="85">
        <v>-4.4255389999999997</v>
      </c>
      <c r="I346" s="83">
        <v>-45.808335677000002</v>
      </c>
      <c r="J346" s="84">
        <f t="shared" si="5"/>
        <v>1.7849462106728929E-3</v>
      </c>
      <c r="K346" s="84">
        <f>I346/'סכום נכסי הקרן'!$C$42</f>
        <v>-7.578708516569915E-6</v>
      </c>
    </row>
    <row r="347" spans="2:11">
      <c r="B347" s="76" t="s">
        <v>2627</v>
      </c>
      <c r="C347" s="73" t="s">
        <v>2628</v>
      </c>
      <c r="D347" s="86" t="s">
        <v>510</v>
      </c>
      <c r="E347" s="86" t="s">
        <v>132</v>
      </c>
      <c r="F347" s="95">
        <v>44753</v>
      </c>
      <c r="G347" s="83">
        <v>1407679.7848739999</v>
      </c>
      <c r="H347" s="85">
        <v>-4.3108890000000004</v>
      </c>
      <c r="I347" s="83">
        <v>-60.683514541999998</v>
      </c>
      <c r="J347" s="84">
        <f t="shared" si="5"/>
        <v>2.3645654820513657E-3</v>
      </c>
      <c r="K347" s="84">
        <f>I347/'סכום נכסי הקרן'!$C$42</f>
        <v>-1.0039715734657505E-5</v>
      </c>
    </row>
    <row r="348" spans="2:11">
      <c r="B348" s="76" t="s">
        <v>2629</v>
      </c>
      <c r="C348" s="73" t="s">
        <v>2630</v>
      </c>
      <c r="D348" s="86" t="s">
        <v>510</v>
      </c>
      <c r="E348" s="86" t="s">
        <v>132</v>
      </c>
      <c r="F348" s="95">
        <v>44753</v>
      </c>
      <c r="G348" s="83">
        <v>1266119.2476540001</v>
      </c>
      <c r="H348" s="85">
        <v>-4.1600979999999996</v>
      </c>
      <c r="I348" s="83">
        <v>-52.671803855999997</v>
      </c>
      <c r="J348" s="84">
        <f t="shared" si="5"/>
        <v>2.0523849057733374E-3</v>
      </c>
      <c r="K348" s="84">
        <f>I348/'סכום נכסי הקרן'!$C$42</f>
        <v>-8.7142272812804777E-6</v>
      </c>
    </row>
    <row r="349" spans="2:11">
      <c r="B349" s="76" t="s">
        <v>2631</v>
      </c>
      <c r="C349" s="73" t="s">
        <v>2632</v>
      </c>
      <c r="D349" s="86" t="s">
        <v>510</v>
      </c>
      <c r="E349" s="86" t="s">
        <v>132</v>
      </c>
      <c r="F349" s="95">
        <v>44769</v>
      </c>
      <c r="G349" s="83">
        <v>796590.95301900001</v>
      </c>
      <c r="H349" s="85">
        <v>-3.8455020000000002</v>
      </c>
      <c r="I349" s="83">
        <v>-30.632921217</v>
      </c>
      <c r="J349" s="84">
        <f t="shared" si="5"/>
        <v>1.1936280993412921E-3</v>
      </c>
      <c r="K349" s="84">
        <f>I349/'סכום נכסי הקרן'!$C$42</f>
        <v>-5.0680291585284076E-6</v>
      </c>
    </row>
    <row r="350" spans="2:11">
      <c r="B350" s="76" t="s">
        <v>2633</v>
      </c>
      <c r="C350" s="73" t="s">
        <v>2634</v>
      </c>
      <c r="D350" s="86" t="s">
        <v>510</v>
      </c>
      <c r="E350" s="86" t="s">
        <v>132</v>
      </c>
      <c r="F350" s="95">
        <v>44769</v>
      </c>
      <c r="G350" s="83">
        <v>3949062.6858239998</v>
      </c>
      <c r="H350" s="85">
        <v>-3.8153990000000002</v>
      </c>
      <c r="I350" s="83">
        <v>-150.67249728300001</v>
      </c>
      <c r="J350" s="84">
        <f t="shared" si="5"/>
        <v>5.8710341492049971E-3</v>
      </c>
      <c r="K350" s="84">
        <f>I350/'סכום נכסי הקרן'!$C$42</f>
        <v>-2.4927841657972958E-5</v>
      </c>
    </row>
    <row r="351" spans="2:11">
      <c r="B351" s="76" t="s">
        <v>2635</v>
      </c>
      <c r="C351" s="73" t="s">
        <v>2636</v>
      </c>
      <c r="D351" s="86" t="s">
        <v>510</v>
      </c>
      <c r="E351" s="86" t="s">
        <v>132</v>
      </c>
      <c r="F351" s="95">
        <v>44763</v>
      </c>
      <c r="G351" s="83">
        <v>849506.97898500005</v>
      </c>
      <c r="H351" s="85">
        <v>-3.4954079999999998</v>
      </c>
      <c r="I351" s="83">
        <v>-29.693735204000003</v>
      </c>
      <c r="J351" s="84">
        <f t="shared" si="5"/>
        <v>1.1570322158575132E-3</v>
      </c>
      <c r="K351" s="84">
        <f>I351/'סכום נכסי הקרן'!$C$42</f>
        <v>-4.9126465861172416E-6</v>
      </c>
    </row>
    <row r="352" spans="2:11">
      <c r="B352" s="76" t="s">
        <v>2637</v>
      </c>
      <c r="C352" s="73" t="s">
        <v>2638</v>
      </c>
      <c r="D352" s="86" t="s">
        <v>510</v>
      </c>
      <c r="E352" s="86" t="s">
        <v>132</v>
      </c>
      <c r="F352" s="95">
        <v>44769</v>
      </c>
      <c r="G352" s="83">
        <v>4361839.3588929996</v>
      </c>
      <c r="H352" s="85">
        <v>-3.765266</v>
      </c>
      <c r="I352" s="83">
        <v>-164.23485366600002</v>
      </c>
      <c r="J352" s="84">
        <f t="shared" si="5"/>
        <v>6.3994985929762185E-3</v>
      </c>
      <c r="K352" s="84">
        <f>I352/'סכום נכסי הקרן'!$C$42</f>
        <v>-2.7171650438744841E-5</v>
      </c>
    </row>
    <row r="353" spans="2:11">
      <c r="B353" s="76" t="s">
        <v>2639</v>
      </c>
      <c r="C353" s="73" t="s">
        <v>2640</v>
      </c>
      <c r="D353" s="86" t="s">
        <v>510</v>
      </c>
      <c r="E353" s="86" t="s">
        <v>132</v>
      </c>
      <c r="F353" s="95">
        <v>44777</v>
      </c>
      <c r="G353" s="83">
        <v>461216.42106700002</v>
      </c>
      <c r="H353" s="85">
        <v>-3.4096000000000002</v>
      </c>
      <c r="I353" s="83">
        <v>-15.725637083000002</v>
      </c>
      <c r="J353" s="84">
        <f t="shared" si="5"/>
        <v>6.1275782904750698E-4</v>
      </c>
      <c r="K353" s="84">
        <f>I353/'סכום נכסי הקרן'!$C$42</f>
        <v>-2.6017103203611721E-6</v>
      </c>
    </row>
    <row r="354" spans="2:11">
      <c r="B354" s="76" t="s">
        <v>2641</v>
      </c>
      <c r="C354" s="73" t="s">
        <v>2642</v>
      </c>
      <c r="D354" s="86" t="s">
        <v>510</v>
      </c>
      <c r="E354" s="86" t="s">
        <v>132</v>
      </c>
      <c r="F354" s="95">
        <v>44748</v>
      </c>
      <c r="G354" s="83">
        <v>664054.19156299997</v>
      </c>
      <c r="H354" s="85">
        <v>-2.9195359999999999</v>
      </c>
      <c r="I354" s="83">
        <v>-19.387301611999998</v>
      </c>
      <c r="J354" s="84">
        <f t="shared" si="5"/>
        <v>7.5543653870155565E-4</v>
      </c>
      <c r="K354" s="84">
        <f>I354/'סכום נכסי הקרן'!$C$42</f>
        <v>-3.2075102853812425E-6</v>
      </c>
    </row>
    <row r="355" spans="2:11">
      <c r="B355" s="76" t="s">
        <v>2643</v>
      </c>
      <c r="C355" s="73" t="s">
        <v>2644</v>
      </c>
      <c r="D355" s="86" t="s">
        <v>510</v>
      </c>
      <c r="E355" s="86" t="s">
        <v>132</v>
      </c>
      <c r="F355" s="95">
        <v>44888</v>
      </c>
      <c r="G355" s="83">
        <v>2054643.063485</v>
      </c>
      <c r="H355" s="85">
        <v>-2.9251930000000002</v>
      </c>
      <c r="I355" s="83">
        <v>-60.102267911999995</v>
      </c>
      <c r="J355" s="84">
        <f t="shared" si="5"/>
        <v>2.3419168973701763E-3</v>
      </c>
      <c r="K355" s="84">
        <f>I355/'סכום נכסי הקרן'!$C$42</f>
        <v>-9.943552040432299E-6</v>
      </c>
    </row>
    <row r="356" spans="2:11">
      <c r="B356" s="76" t="s">
        <v>2645</v>
      </c>
      <c r="C356" s="73" t="s">
        <v>2646</v>
      </c>
      <c r="D356" s="86" t="s">
        <v>510</v>
      </c>
      <c r="E356" s="86" t="s">
        <v>132</v>
      </c>
      <c r="F356" s="95">
        <v>44895</v>
      </c>
      <c r="G356" s="83">
        <v>772702.23876900005</v>
      </c>
      <c r="H356" s="85">
        <v>-2.6306720000000001</v>
      </c>
      <c r="I356" s="83">
        <v>-20.327260522</v>
      </c>
      <c r="J356" s="84">
        <f t="shared" si="5"/>
        <v>7.9206253852881253E-4</v>
      </c>
      <c r="K356" s="84">
        <f>I356/'סכום נכסי הקרן'!$C$42</f>
        <v>-3.363020728866303E-6</v>
      </c>
    </row>
    <row r="357" spans="2:11">
      <c r="B357" s="76" t="s">
        <v>2647</v>
      </c>
      <c r="C357" s="73" t="s">
        <v>2648</v>
      </c>
      <c r="D357" s="86" t="s">
        <v>510</v>
      </c>
      <c r="E357" s="86" t="s">
        <v>132</v>
      </c>
      <c r="F357" s="95">
        <v>44784</v>
      </c>
      <c r="G357" s="83">
        <v>1797160.2434090001</v>
      </c>
      <c r="H357" s="85">
        <v>-2.1307990000000001</v>
      </c>
      <c r="I357" s="83">
        <v>-38.293880932999997</v>
      </c>
      <c r="J357" s="84">
        <f t="shared" si="5"/>
        <v>1.4921414771599428E-3</v>
      </c>
      <c r="K357" s="84">
        <f>I357/'סכום נכסי הקרן'!$C$42</f>
        <v>-6.3354880126142097E-6</v>
      </c>
    </row>
    <row r="358" spans="2:11">
      <c r="B358" s="76" t="s">
        <v>2649</v>
      </c>
      <c r="C358" s="73" t="s">
        <v>2650</v>
      </c>
      <c r="D358" s="86" t="s">
        <v>510</v>
      </c>
      <c r="E358" s="86" t="s">
        <v>132</v>
      </c>
      <c r="F358" s="95">
        <v>44880</v>
      </c>
      <c r="G358" s="83">
        <v>1981483.7133889999</v>
      </c>
      <c r="H358" s="85">
        <v>-2.1192959999999998</v>
      </c>
      <c r="I358" s="83">
        <v>-41.993508245000001</v>
      </c>
      <c r="J358" s="84">
        <f t="shared" si="5"/>
        <v>1.6362994268837522E-3</v>
      </c>
      <c r="K358" s="84">
        <f>I358/'סכום נכסי הקרן'!$C$42</f>
        <v>-6.947568687522182E-6</v>
      </c>
    </row>
    <row r="359" spans="2:11">
      <c r="B359" s="76" t="s">
        <v>2651</v>
      </c>
      <c r="C359" s="73" t="s">
        <v>2652</v>
      </c>
      <c r="D359" s="86" t="s">
        <v>510</v>
      </c>
      <c r="E359" s="86" t="s">
        <v>132</v>
      </c>
      <c r="F359" s="95">
        <v>44880</v>
      </c>
      <c r="G359" s="83">
        <v>720915.65015300002</v>
      </c>
      <c r="H359" s="85">
        <v>-2.0660180000000001</v>
      </c>
      <c r="I359" s="83">
        <v>-14.894248666999999</v>
      </c>
      <c r="J359" s="84">
        <f t="shared" si="5"/>
        <v>5.8036233637559921E-4</v>
      </c>
      <c r="K359" s="84">
        <f>I359/'סכום נכסי הקרן'!$C$42</f>
        <v>-2.4641622000071644E-6</v>
      </c>
    </row>
    <row r="360" spans="2:11">
      <c r="B360" s="76" t="s">
        <v>2653</v>
      </c>
      <c r="C360" s="73" t="s">
        <v>2654</v>
      </c>
      <c r="D360" s="86" t="s">
        <v>510</v>
      </c>
      <c r="E360" s="86" t="s">
        <v>132</v>
      </c>
      <c r="F360" s="95">
        <v>44880</v>
      </c>
      <c r="G360" s="83">
        <v>3930294.7389819999</v>
      </c>
      <c r="H360" s="85">
        <v>-2.032143</v>
      </c>
      <c r="I360" s="83">
        <v>-79.869209379000011</v>
      </c>
      <c r="J360" s="84">
        <f t="shared" si="5"/>
        <v>3.1121463053298683E-3</v>
      </c>
      <c r="K360" s="84">
        <f>I360/'סכום נכסי הקרן'!$C$42</f>
        <v>-1.3213871414155135E-5</v>
      </c>
    </row>
    <row r="361" spans="2:11">
      <c r="B361" s="76" t="s">
        <v>2653</v>
      </c>
      <c r="C361" s="73" t="s">
        <v>2655</v>
      </c>
      <c r="D361" s="86" t="s">
        <v>510</v>
      </c>
      <c r="E361" s="86" t="s">
        <v>132</v>
      </c>
      <c r="F361" s="95">
        <v>44880</v>
      </c>
      <c r="G361" s="83">
        <v>77847.715979000001</v>
      </c>
      <c r="H361" s="85">
        <v>-2.032143</v>
      </c>
      <c r="I361" s="83">
        <v>-1.581976856</v>
      </c>
      <c r="J361" s="84">
        <f t="shared" si="5"/>
        <v>6.1642571221097567E-5</v>
      </c>
      <c r="K361" s="84">
        <f>I361/'סכום נכסי הקרן'!$C$42</f>
        <v>-2.6172837965827801E-7</v>
      </c>
    </row>
    <row r="362" spans="2:11">
      <c r="B362" s="76" t="s">
        <v>2656</v>
      </c>
      <c r="C362" s="73" t="s">
        <v>2657</v>
      </c>
      <c r="D362" s="86" t="s">
        <v>510</v>
      </c>
      <c r="E362" s="86" t="s">
        <v>132</v>
      </c>
      <c r="F362" s="95">
        <v>44903</v>
      </c>
      <c r="G362" s="83">
        <v>1306363.166524</v>
      </c>
      <c r="H362" s="85">
        <v>-1.160765</v>
      </c>
      <c r="I362" s="83">
        <v>-15.163803018000001</v>
      </c>
      <c r="J362" s="84">
        <f t="shared" si="5"/>
        <v>5.9086566530639514E-4</v>
      </c>
      <c r="K362" s="84">
        <f>I362/'סכום נכסי הקרן'!$C$42</f>
        <v>-2.5087583160941299E-6</v>
      </c>
    </row>
    <row r="363" spans="2:11">
      <c r="B363" s="76" t="s">
        <v>2658</v>
      </c>
      <c r="C363" s="73" t="s">
        <v>2659</v>
      </c>
      <c r="D363" s="86" t="s">
        <v>510</v>
      </c>
      <c r="E363" s="86" t="s">
        <v>132</v>
      </c>
      <c r="F363" s="95">
        <v>44728</v>
      </c>
      <c r="G363" s="83">
        <v>910419.29092599999</v>
      </c>
      <c r="H363" s="85">
        <v>-0.59475699999999998</v>
      </c>
      <c r="I363" s="83">
        <v>-5.4147863660000013</v>
      </c>
      <c r="J363" s="84">
        <f t="shared" si="5"/>
        <v>2.1099003626206218E-4</v>
      </c>
      <c r="K363" s="84">
        <f>I363/'סכום נכסי הקרן'!$C$42</f>
        <v>-8.9584323335316592E-7</v>
      </c>
    </row>
    <row r="364" spans="2:11">
      <c r="B364" s="76" t="s">
        <v>2660</v>
      </c>
      <c r="C364" s="73" t="s">
        <v>2661</v>
      </c>
      <c r="D364" s="86" t="s">
        <v>510</v>
      </c>
      <c r="E364" s="86" t="s">
        <v>132</v>
      </c>
      <c r="F364" s="95">
        <v>44728</v>
      </c>
      <c r="G364" s="83">
        <v>4409422.4265520005</v>
      </c>
      <c r="H364" s="85">
        <v>-0.52396900000000002</v>
      </c>
      <c r="I364" s="83">
        <v>-23.104016566999999</v>
      </c>
      <c r="J364" s="84">
        <f t="shared" si="5"/>
        <v>9.0026031754077401E-4</v>
      </c>
      <c r="K364" s="84">
        <f>I364/'סכום נכסי הקרן'!$C$42</f>
        <v>-3.8224180061449141E-6</v>
      </c>
    </row>
    <row r="365" spans="2:11">
      <c r="B365" s="76" t="s">
        <v>2662</v>
      </c>
      <c r="C365" s="73" t="s">
        <v>2663</v>
      </c>
      <c r="D365" s="86" t="s">
        <v>510</v>
      </c>
      <c r="E365" s="86" t="s">
        <v>132</v>
      </c>
      <c r="F365" s="95">
        <v>44907</v>
      </c>
      <c r="G365" s="83">
        <v>1130880.863289</v>
      </c>
      <c r="H365" s="85">
        <v>-0.70161799999999996</v>
      </c>
      <c r="I365" s="83">
        <v>-7.9344653349999996</v>
      </c>
      <c r="J365" s="84">
        <f t="shared" si="5"/>
        <v>3.091706700126763E-4</v>
      </c>
      <c r="K365" s="84">
        <f>I365/'סכום נכסי הקרן'!$C$42</f>
        <v>-1.312708683257959E-6</v>
      </c>
    </row>
    <row r="366" spans="2:11">
      <c r="B366" s="76" t="s">
        <v>2662</v>
      </c>
      <c r="C366" s="73" t="s">
        <v>2664</v>
      </c>
      <c r="D366" s="86" t="s">
        <v>510</v>
      </c>
      <c r="E366" s="86" t="s">
        <v>132</v>
      </c>
      <c r="F366" s="95">
        <v>44907</v>
      </c>
      <c r="G366" s="83">
        <v>262112.43117899998</v>
      </c>
      <c r="H366" s="85">
        <v>-0.70161799999999996</v>
      </c>
      <c r="I366" s="83">
        <v>-1.8390283999999999</v>
      </c>
      <c r="J366" s="84">
        <f t="shared" si="5"/>
        <v>7.1658721614458994E-5</v>
      </c>
      <c r="K366" s="84">
        <f>I366/'סכום נכסי הקרן'!$C$42</f>
        <v>-3.0425598291910506E-7</v>
      </c>
    </row>
    <row r="367" spans="2:11">
      <c r="B367" s="76" t="s">
        <v>2665</v>
      </c>
      <c r="C367" s="73" t="s">
        <v>2666</v>
      </c>
      <c r="D367" s="86" t="s">
        <v>510</v>
      </c>
      <c r="E367" s="86" t="s">
        <v>132</v>
      </c>
      <c r="F367" s="95">
        <v>44900</v>
      </c>
      <c r="G367" s="83">
        <v>730523.7557160001</v>
      </c>
      <c r="H367" s="85">
        <v>-0.63571900000000003</v>
      </c>
      <c r="I367" s="83">
        <v>-4.6440753880000001</v>
      </c>
      <c r="J367" s="84">
        <f t="shared" si="5"/>
        <v>1.8095887229650868E-4</v>
      </c>
      <c r="K367" s="84">
        <f>I367/'סכום נכסי הקרן'!$C$42</f>
        <v>-7.6833382340716672E-7</v>
      </c>
    </row>
    <row r="368" spans="2:11">
      <c r="B368" s="76" t="s">
        <v>2667</v>
      </c>
      <c r="C368" s="73" t="s">
        <v>2668</v>
      </c>
      <c r="D368" s="86" t="s">
        <v>510</v>
      </c>
      <c r="E368" s="86" t="s">
        <v>132</v>
      </c>
      <c r="F368" s="95">
        <v>44907</v>
      </c>
      <c r="G368" s="83">
        <v>1524156.3943560002</v>
      </c>
      <c r="H368" s="85">
        <v>-0.74277899999999997</v>
      </c>
      <c r="I368" s="83">
        <v>-11.321117529999999</v>
      </c>
      <c r="J368" s="84">
        <f t="shared" si="5"/>
        <v>4.4113337751980423E-4</v>
      </c>
      <c r="K368" s="84">
        <f>I368/'סכום נכסי הקרן'!$C$42</f>
        <v>-1.8730095423392377E-6</v>
      </c>
    </row>
    <row r="369" spans="2:11">
      <c r="B369" s="76" t="s">
        <v>2667</v>
      </c>
      <c r="C369" s="73" t="s">
        <v>2669</v>
      </c>
      <c r="D369" s="86" t="s">
        <v>510</v>
      </c>
      <c r="E369" s="86" t="s">
        <v>132</v>
      </c>
      <c r="F369" s="95">
        <v>44907</v>
      </c>
      <c r="G369" s="83">
        <v>3547650.3962659999</v>
      </c>
      <c r="H369" s="85">
        <v>-0.74277899999999997</v>
      </c>
      <c r="I369" s="83">
        <v>-26.351211097</v>
      </c>
      <c r="J369" s="84">
        <f t="shared" si="5"/>
        <v>1.0267889828149287E-3</v>
      </c>
      <c r="K369" s="84">
        <f>I369/'סכום נכסי הקרן'!$C$42</f>
        <v>-4.3596464488675452E-6</v>
      </c>
    </row>
    <row r="370" spans="2:11">
      <c r="B370" s="76" t="s">
        <v>2670</v>
      </c>
      <c r="C370" s="73" t="s">
        <v>2671</v>
      </c>
      <c r="D370" s="86" t="s">
        <v>510</v>
      </c>
      <c r="E370" s="86" t="s">
        <v>132</v>
      </c>
      <c r="F370" s="95">
        <v>44907</v>
      </c>
      <c r="G370" s="83">
        <v>914761.74433000002</v>
      </c>
      <c r="H370" s="85">
        <v>-0.69664999999999999</v>
      </c>
      <c r="I370" s="83">
        <v>-6.3726906040000006</v>
      </c>
      <c r="J370" s="84">
        <f t="shared" si="5"/>
        <v>2.4831528535780882E-4</v>
      </c>
      <c r="K370" s="84">
        <f>I370/'סכום נכסי הקרן'!$C$42</f>
        <v>-1.054322621423011E-6</v>
      </c>
    </row>
    <row r="371" spans="2:11">
      <c r="B371" s="76" t="s">
        <v>2672</v>
      </c>
      <c r="C371" s="73" t="s">
        <v>2673</v>
      </c>
      <c r="D371" s="86" t="s">
        <v>510</v>
      </c>
      <c r="E371" s="86" t="s">
        <v>132</v>
      </c>
      <c r="F371" s="95">
        <v>44732</v>
      </c>
      <c r="G371" s="83">
        <v>1548498.9153720001</v>
      </c>
      <c r="H371" s="85">
        <v>7.1401999999999993E-2</v>
      </c>
      <c r="I371" s="83">
        <v>1.1056584029999998</v>
      </c>
      <c r="J371" s="84">
        <f t="shared" si="5"/>
        <v>-4.308256887238082E-5</v>
      </c>
      <c r="K371" s="84">
        <f>I371/'סכום נכסי הקרן'!$C$42</f>
        <v>1.8292440952925629E-7</v>
      </c>
    </row>
    <row r="372" spans="2:11">
      <c r="B372" s="76" t="s">
        <v>2674</v>
      </c>
      <c r="C372" s="73" t="s">
        <v>2675</v>
      </c>
      <c r="D372" s="86" t="s">
        <v>510</v>
      </c>
      <c r="E372" s="86" t="s">
        <v>132</v>
      </c>
      <c r="F372" s="95">
        <v>44732</v>
      </c>
      <c r="G372" s="83">
        <v>1650663.9876089999</v>
      </c>
      <c r="H372" s="85">
        <v>0.13101699999999999</v>
      </c>
      <c r="I372" s="83">
        <v>2.1626484439999998</v>
      </c>
      <c r="J372" s="84">
        <f t="shared" si="5"/>
        <v>-8.4268749084320235E-5</v>
      </c>
      <c r="K372" s="84">
        <f>I372/'סכום נכסי הקרן'!$C$42</f>
        <v>3.5779693670728145E-7</v>
      </c>
    </row>
    <row r="373" spans="2:11">
      <c r="B373" s="76" t="s">
        <v>2676</v>
      </c>
      <c r="C373" s="73" t="s">
        <v>2677</v>
      </c>
      <c r="D373" s="86" t="s">
        <v>510</v>
      </c>
      <c r="E373" s="86" t="s">
        <v>132</v>
      </c>
      <c r="F373" s="95">
        <v>44732</v>
      </c>
      <c r="G373" s="83">
        <v>917061.193081</v>
      </c>
      <c r="H373" s="85">
        <v>0.13381000000000001</v>
      </c>
      <c r="I373" s="83">
        <v>1.227115789</v>
      </c>
      <c r="J373" s="84">
        <f t="shared" si="5"/>
        <v>-4.7815220641866216E-5</v>
      </c>
      <c r="K373" s="84">
        <f>I373/'סכום נכסי הקרן'!$C$42</f>
        <v>2.0301878999679838E-7</v>
      </c>
    </row>
    <row r="374" spans="2:11">
      <c r="B374" s="76" t="s">
        <v>2678</v>
      </c>
      <c r="C374" s="73" t="s">
        <v>2679</v>
      </c>
      <c r="D374" s="86" t="s">
        <v>510</v>
      </c>
      <c r="E374" s="86" t="s">
        <v>132</v>
      </c>
      <c r="F374" s="95">
        <v>44909</v>
      </c>
      <c r="G374" s="83">
        <v>2972607.6717909998</v>
      </c>
      <c r="H374" s="85">
        <v>0.03</v>
      </c>
      <c r="I374" s="83">
        <v>0.89177124799999996</v>
      </c>
      <c r="J374" s="84">
        <f t="shared" si="5"/>
        <v>-3.4748341898477845E-5</v>
      </c>
      <c r="K374" s="84">
        <f>I374/'סכום נכסי הקרן'!$C$42</f>
        <v>1.4753809000406792E-7</v>
      </c>
    </row>
    <row r="375" spans="2:11">
      <c r="B375" s="76" t="s">
        <v>2680</v>
      </c>
      <c r="C375" s="73" t="s">
        <v>2681</v>
      </c>
      <c r="D375" s="86" t="s">
        <v>510</v>
      </c>
      <c r="E375" s="86" t="s">
        <v>132</v>
      </c>
      <c r="F375" s="95">
        <v>44732</v>
      </c>
      <c r="G375" s="83">
        <v>527492.36196799995</v>
      </c>
      <c r="H375" s="85">
        <v>5.3280000000000001E-2</v>
      </c>
      <c r="I375" s="83">
        <v>0.28104726000000002</v>
      </c>
      <c r="J375" s="84">
        <f t="shared" si="5"/>
        <v>-1.0951156254490946E-5</v>
      </c>
      <c r="K375" s="84">
        <f>I375/'סכום נכסי הקרן'!$C$42</f>
        <v>4.6497547475624242E-8</v>
      </c>
    </row>
    <row r="376" spans="2:11">
      <c r="B376" s="76" t="s">
        <v>2680</v>
      </c>
      <c r="C376" s="73" t="s">
        <v>2682</v>
      </c>
      <c r="D376" s="86" t="s">
        <v>510</v>
      </c>
      <c r="E376" s="86" t="s">
        <v>132</v>
      </c>
      <c r="F376" s="95">
        <v>44732</v>
      </c>
      <c r="G376" s="83">
        <v>734148.16564400005</v>
      </c>
      <c r="H376" s="85">
        <v>5.3280000000000001E-2</v>
      </c>
      <c r="I376" s="83">
        <v>0.39115311200000003</v>
      </c>
      <c r="J376" s="84">
        <f t="shared" si="5"/>
        <v>-1.5241489452494211E-5</v>
      </c>
      <c r="K376" s="84">
        <f>I376/'סכום נכסי הקרן'!$C$42</f>
        <v>6.4713886182196419E-8</v>
      </c>
    </row>
    <row r="377" spans="2:11">
      <c r="B377" s="76" t="s">
        <v>2683</v>
      </c>
      <c r="C377" s="73" t="s">
        <v>2684</v>
      </c>
      <c r="D377" s="86" t="s">
        <v>510</v>
      </c>
      <c r="E377" s="86" t="s">
        <v>132</v>
      </c>
      <c r="F377" s="95">
        <v>44732</v>
      </c>
      <c r="G377" s="83">
        <v>1101283.7950490001</v>
      </c>
      <c r="H377" s="85">
        <v>5.8866000000000002E-2</v>
      </c>
      <c r="I377" s="83">
        <v>0.648276301</v>
      </c>
      <c r="J377" s="84">
        <f t="shared" si="5"/>
        <v>-2.5260431531459887E-5</v>
      </c>
      <c r="K377" s="84">
        <f>I377/'סכום נכסי הקרן'!$C$42</f>
        <v>1.0725334266937727E-7</v>
      </c>
    </row>
    <row r="378" spans="2:11">
      <c r="B378" s="76" t="s">
        <v>2685</v>
      </c>
      <c r="C378" s="73" t="s">
        <v>2686</v>
      </c>
      <c r="D378" s="86" t="s">
        <v>510</v>
      </c>
      <c r="E378" s="86" t="s">
        <v>132</v>
      </c>
      <c r="F378" s="95">
        <v>44910</v>
      </c>
      <c r="G378" s="83">
        <v>1617909.2377009999</v>
      </c>
      <c r="H378" s="85">
        <v>-0.20318600000000001</v>
      </c>
      <c r="I378" s="83">
        <v>-3.2873677099999998</v>
      </c>
      <c r="J378" s="84">
        <f t="shared" si="5"/>
        <v>1.2809403464092865E-4</v>
      </c>
      <c r="K378" s="84">
        <f>I378/'סכום נכסי הקרן'!$C$42</f>
        <v>-5.4387484925332175E-7</v>
      </c>
    </row>
    <row r="379" spans="2:11">
      <c r="B379" s="76" t="s">
        <v>2687</v>
      </c>
      <c r="C379" s="73" t="s">
        <v>2688</v>
      </c>
      <c r="D379" s="86" t="s">
        <v>510</v>
      </c>
      <c r="E379" s="86" t="s">
        <v>132</v>
      </c>
      <c r="F379" s="95">
        <v>44732</v>
      </c>
      <c r="G379" s="83">
        <v>2647857.1230120002</v>
      </c>
      <c r="H379" s="85">
        <v>0.23913200000000001</v>
      </c>
      <c r="I379" s="83">
        <v>6.3318780740000005</v>
      </c>
      <c r="J379" s="84">
        <f t="shared" si="5"/>
        <v>-2.4672500337757854E-4</v>
      </c>
      <c r="K379" s="84">
        <f>I379/'סכום נכסי הקרן'!$C$42</f>
        <v>1.0475704383514688E-6</v>
      </c>
    </row>
    <row r="380" spans="2:11">
      <c r="B380" s="76" t="s">
        <v>2687</v>
      </c>
      <c r="C380" s="73" t="s">
        <v>2689</v>
      </c>
      <c r="D380" s="86" t="s">
        <v>510</v>
      </c>
      <c r="E380" s="86" t="s">
        <v>132</v>
      </c>
      <c r="F380" s="95">
        <v>44732</v>
      </c>
      <c r="G380" s="83">
        <v>660858.07334500004</v>
      </c>
      <c r="H380" s="85">
        <v>0.23913200000000001</v>
      </c>
      <c r="I380" s="83">
        <v>1.5803242419999997</v>
      </c>
      <c r="J380" s="84">
        <f t="shared" si="5"/>
        <v>-6.1578176235918327E-5</v>
      </c>
      <c r="K380" s="84">
        <f>I380/'סכום נכסי הקרן'!$C$42</f>
        <v>2.6145496479586698E-7</v>
      </c>
    </row>
    <row r="381" spans="2:11">
      <c r="B381" s="76" t="s">
        <v>2690</v>
      </c>
      <c r="C381" s="73" t="s">
        <v>2691</v>
      </c>
      <c r="D381" s="86" t="s">
        <v>510</v>
      </c>
      <c r="E381" s="86" t="s">
        <v>132</v>
      </c>
      <c r="F381" s="95">
        <v>44740</v>
      </c>
      <c r="G381" s="83">
        <v>1486595.9041210001</v>
      </c>
      <c r="H381" s="85">
        <v>0.648922</v>
      </c>
      <c r="I381" s="83">
        <v>9.6468512499999992</v>
      </c>
      <c r="J381" s="84">
        <f t="shared" si="5"/>
        <v>-3.7589469971200323E-4</v>
      </c>
      <c r="K381" s="84">
        <f>I381/'סכום נכסי הקרן'!$C$42</f>
        <v>1.596012442843812E-6</v>
      </c>
    </row>
    <row r="382" spans="2:11">
      <c r="B382" s="76" t="s">
        <v>2692</v>
      </c>
      <c r="C382" s="73" t="s">
        <v>2693</v>
      </c>
      <c r="D382" s="86" t="s">
        <v>510</v>
      </c>
      <c r="E382" s="86" t="s">
        <v>133</v>
      </c>
      <c r="F382" s="95">
        <v>44811</v>
      </c>
      <c r="G382" s="83">
        <v>283412.59781399998</v>
      </c>
      <c r="H382" s="85">
        <v>-4.512308</v>
      </c>
      <c r="I382" s="83">
        <v>-12.788450474000001</v>
      </c>
      <c r="J382" s="84">
        <f t="shared" si="5"/>
        <v>4.9830878761669055E-4</v>
      </c>
      <c r="K382" s="84">
        <f>I382/'סכום נכסי הקרן'!$C$42</f>
        <v>-2.1157707890640327E-6</v>
      </c>
    </row>
    <row r="383" spans="2:11">
      <c r="B383" s="76" t="s">
        <v>2694</v>
      </c>
      <c r="C383" s="73" t="s">
        <v>2695</v>
      </c>
      <c r="D383" s="86" t="s">
        <v>510</v>
      </c>
      <c r="E383" s="86" t="s">
        <v>133</v>
      </c>
      <c r="F383" s="95">
        <v>44810</v>
      </c>
      <c r="G383" s="83">
        <v>854954.78536099999</v>
      </c>
      <c r="H383" s="85">
        <v>-3.935689</v>
      </c>
      <c r="I383" s="83">
        <v>-33.648359643999996</v>
      </c>
      <c r="J383" s="84">
        <f t="shared" si="5"/>
        <v>1.3111262645604561E-3</v>
      </c>
      <c r="K383" s="84">
        <f>I383/'סכום נכסי הקרן'!$C$42</f>
        <v>-5.5669149737441617E-6</v>
      </c>
    </row>
    <row r="384" spans="2:11">
      <c r="B384" s="76" t="s">
        <v>2696</v>
      </c>
      <c r="C384" s="73" t="s">
        <v>2697</v>
      </c>
      <c r="D384" s="86" t="s">
        <v>510</v>
      </c>
      <c r="E384" s="86" t="s">
        <v>133</v>
      </c>
      <c r="F384" s="95">
        <v>44860</v>
      </c>
      <c r="G384" s="83">
        <v>175553.834061</v>
      </c>
      <c r="H384" s="85">
        <v>-3.7925270000000002</v>
      </c>
      <c r="I384" s="83">
        <v>-6.657926013</v>
      </c>
      <c r="J384" s="84">
        <f t="shared" si="5"/>
        <v>2.5942963506992708E-4</v>
      </c>
      <c r="K384" s="84">
        <f>I384/'סכום נכסי הקרן'!$C$42</f>
        <v>-1.101513072494146E-6</v>
      </c>
    </row>
    <row r="385" spans="2:11">
      <c r="B385" s="76" t="s">
        <v>2698</v>
      </c>
      <c r="C385" s="73" t="s">
        <v>2699</v>
      </c>
      <c r="D385" s="86" t="s">
        <v>510</v>
      </c>
      <c r="E385" s="86" t="s">
        <v>133</v>
      </c>
      <c r="F385" s="95">
        <v>44796</v>
      </c>
      <c r="G385" s="83">
        <v>1165559.7114339999</v>
      </c>
      <c r="H385" s="85">
        <v>-2.1593490000000002</v>
      </c>
      <c r="I385" s="83">
        <v>-25.168502838000002</v>
      </c>
      <c r="J385" s="84">
        <f t="shared" si="5"/>
        <v>9.8070412524404928E-4</v>
      </c>
      <c r="K385" s="84">
        <f>I385/'סכום נכסי הקרן'!$C$42</f>
        <v>-4.163974612669373E-6</v>
      </c>
    </row>
    <row r="386" spans="2:11">
      <c r="B386" s="76" t="s">
        <v>2700</v>
      </c>
      <c r="C386" s="73" t="s">
        <v>2701</v>
      </c>
      <c r="D386" s="86" t="s">
        <v>510</v>
      </c>
      <c r="E386" s="86" t="s">
        <v>133</v>
      </c>
      <c r="F386" s="95">
        <v>44888</v>
      </c>
      <c r="G386" s="83">
        <v>1761394.8397830001</v>
      </c>
      <c r="H386" s="85">
        <v>-0.848966</v>
      </c>
      <c r="I386" s="83">
        <v>-14.95363497</v>
      </c>
      <c r="J386" s="84">
        <f t="shared" si="5"/>
        <v>5.8267635531863938E-4</v>
      </c>
      <c r="K386" s="84">
        <f>I386/'סכום נכסי הקרן'!$C$42</f>
        <v>-2.4739873000388966E-6</v>
      </c>
    </row>
    <row r="387" spans="2:11">
      <c r="B387" s="76" t="s">
        <v>2702</v>
      </c>
      <c r="C387" s="73" t="s">
        <v>2703</v>
      </c>
      <c r="D387" s="86" t="s">
        <v>510</v>
      </c>
      <c r="E387" s="86" t="s">
        <v>133</v>
      </c>
      <c r="F387" s="95">
        <v>44888</v>
      </c>
      <c r="G387" s="83">
        <v>819253.41385200014</v>
      </c>
      <c r="H387" s="85">
        <v>-0.848966</v>
      </c>
      <c r="I387" s="83">
        <v>-6.9551790469999997</v>
      </c>
      <c r="J387" s="84">
        <f t="shared" si="5"/>
        <v>2.7101225794429884E-4</v>
      </c>
      <c r="K387" s="84">
        <f>I387/'סכום נכסי הקרן'!$C$42</f>
        <v>-1.1506917660017373E-6</v>
      </c>
    </row>
    <row r="388" spans="2:11">
      <c r="B388" s="76" t="s">
        <v>2704</v>
      </c>
      <c r="C388" s="73" t="s">
        <v>2705</v>
      </c>
      <c r="D388" s="86" t="s">
        <v>510</v>
      </c>
      <c r="E388" s="86" t="s">
        <v>133</v>
      </c>
      <c r="F388" s="95">
        <v>44888</v>
      </c>
      <c r="G388" s="83">
        <v>1434291.843805</v>
      </c>
      <c r="H388" s="85">
        <v>-0.80689299999999997</v>
      </c>
      <c r="I388" s="83">
        <v>-11.573193767999999</v>
      </c>
      <c r="J388" s="84">
        <f t="shared" si="5"/>
        <v>4.5095566246356161E-4</v>
      </c>
      <c r="K388" s="84">
        <f>I388/'סכום נכסי הקרן'!$C$42</f>
        <v>-1.9147140117010161E-6</v>
      </c>
    </row>
    <row r="389" spans="2:11">
      <c r="B389" s="76" t="s">
        <v>2706</v>
      </c>
      <c r="C389" s="73" t="s">
        <v>2707</v>
      </c>
      <c r="D389" s="86" t="s">
        <v>510</v>
      </c>
      <c r="E389" s="86" t="s">
        <v>133</v>
      </c>
      <c r="F389" s="95">
        <v>44781</v>
      </c>
      <c r="G389" s="83">
        <v>1666093.3742109998</v>
      </c>
      <c r="H389" s="85">
        <v>0.88769699999999996</v>
      </c>
      <c r="I389" s="83">
        <v>14.789862875000001</v>
      </c>
      <c r="J389" s="84">
        <f t="shared" si="5"/>
        <v>-5.7629488836368555E-4</v>
      </c>
      <c r="K389" s="84">
        <f>I389/'סכום נכסי הקרן'!$C$42</f>
        <v>2.4468922101865888E-6</v>
      </c>
    </row>
    <row r="390" spans="2:11">
      <c r="B390" s="76" t="s">
        <v>2708</v>
      </c>
      <c r="C390" s="73" t="s">
        <v>2709</v>
      </c>
      <c r="D390" s="86" t="s">
        <v>510</v>
      </c>
      <c r="E390" s="86" t="s">
        <v>133</v>
      </c>
      <c r="F390" s="95">
        <v>44781</v>
      </c>
      <c r="G390" s="83">
        <v>417526.14253700001</v>
      </c>
      <c r="H390" s="85">
        <v>0.98929500000000004</v>
      </c>
      <c r="I390" s="83">
        <v>4.1305648460000004</v>
      </c>
      <c r="J390" s="84">
        <f t="shared" si="5"/>
        <v>-1.6094966038044043E-4</v>
      </c>
      <c r="K390" s="84">
        <f>I390/'סכום נכסי הקרן'!$C$42</f>
        <v>6.8337664999128455E-7</v>
      </c>
    </row>
    <row r="391" spans="2:11">
      <c r="B391" s="76" t="s">
        <v>2710</v>
      </c>
      <c r="C391" s="73" t="s">
        <v>2711</v>
      </c>
      <c r="D391" s="86" t="s">
        <v>510</v>
      </c>
      <c r="E391" s="86" t="s">
        <v>133</v>
      </c>
      <c r="F391" s="95">
        <v>44901</v>
      </c>
      <c r="G391" s="83">
        <v>2978678.7703549997</v>
      </c>
      <c r="H391" s="85">
        <v>1.19591</v>
      </c>
      <c r="I391" s="83">
        <v>35.622313750000004</v>
      </c>
      <c r="J391" s="84">
        <f t="shared" si="5"/>
        <v>-1.3880424382103969E-3</v>
      </c>
      <c r="K391" s="84">
        <f>I391/'סכום נכסי הקרן'!$C$42</f>
        <v>5.8934935881680797E-6</v>
      </c>
    </row>
    <row r="392" spans="2:11">
      <c r="B392" s="76" t="s">
        <v>2712</v>
      </c>
      <c r="C392" s="73" t="s">
        <v>2713</v>
      </c>
      <c r="D392" s="86" t="s">
        <v>510</v>
      </c>
      <c r="E392" s="86" t="s">
        <v>133</v>
      </c>
      <c r="F392" s="95">
        <v>44725</v>
      </c>
      <c r="G392" s="83">
        <v>558835.89682200004</v>
      </c>
      <c r="H392" s="85">
        <v>1.522994</v>
      </c>
      <c r="I392" s="83">
        <v>8.5110346480000008</v>
      </c>
      <c r="J392" s="84">
        <f t="shared" si="5"/>
        <v>-3.3163700054444353E-4</v>
      </c>
      <c r="K392" s="84">
        <f>I392/'סכום נכסי הקרן'!$C$42</f>
        <v>1.408098544038689E-6</v>
      </c>
    </row>
    <row r="393" spans="2:11">
      <c r="B393" s="76" t="s">
        <v>2714</v>
      </c>
      <c r="C393" s="73" t="s">
        <v>2715</v>
      </c>
      <c r="D393" s="86" t="s">
        <v>510</v>
      </c>
      <c r="E393" s="86" t="s">
        <v>133</v>
      </c>
      <c r="F393" s="95">
        <v>44739</v>
      </c>
      <c r="G393" s="83">
        <v>1218525.781895</v>
      </c>
      <c r="H393" s="85">
        <v>2.2812459999999999</v>
      </c>
      <c r="I393" s="83">
        <v>27.797567483999998</v>
      </c>
      <c r="J393" s="84">
        <f t="shared" si="5"/>
        <v>-1.0831470301900141E-3</v>
      </c>
      <c r="K393" s="84">
        <f>I393/'סכום נכסי הקרן'!$C$42</f>
        <v>4.5989372527387687E-6</v>
      </c>
    </row>
    <row r="394" spans="2:11">
      <c r="B394" s="76" t="s">
        <v>2716</v>
      </c>
      <c r="C394" s="73" t="s">
        <v>2717</v>
      </c>
      <c r="D394" s="86" t="s">
        <v>510</v>
      </c>
      <c r="E394" s="86" t="s">
        <v>133</v>
      </c>
      <c r="F394" s="95">
        <v>44909</v>
      </c>
      <c r="G394" s="83">
        <v>1061721.309136</v>
      </c>
      <c r="H394" s="85">
        <v>2.7277</v>
      </c>
      <c r="I394" s="83">
        <v>28.960568010999999</v>
      </c>
      <c r="J394" s="84">
        <f t="shared" si="5"/>
        <v>-1.1284639654813682E-3</v>
      </c>
      <c r="K394" s="84">
        <f>I394/'סכום נכסי הקרן'!$C$42</f>
        <v>4.7913485654068181E-6</v>
      </c>
    </row>
    <row r="395" spans="2:11">
      <c r="B395" s="76" t="s">
        <v>2718</v>
      </c>
      <c r="C395" s="73" t="s">
        <v>2719</v>
      </c>
      <c r="D395" s="86" t="s">
        <v>510</v>
      </c>
      <c r="E395" s="86" t="s">
        <v>133</v>
      </c>
      <c r="F395" s="95">
        <v>44908</v>
      </c>
      <c r="G395" s="83">
        <v>1489629.0610420001</v>
      </c>
      <c r="H395" s="85">
        <v>3.0033310000000002</v>
      </c>
      <c r="I395" s="83">
        <v>44.738488598000004</v>
      </c>
      <c r="J395" s="84">
        <f t="shared" si="5"/>
        <v>-1.7432590491238363E-3</v>
      </c>
      <c r="K395" s="84">
        <f>I395/'סכום נכסי הקרן'!$C$42</f>
        <v>7.4017088712168153E-6</v>
      </c>
    </row>
    <row r="396" spans="2:11">
      <c r="B396" s="76" t="s">
        <v>2720</v>
      </c>
      <c r="C396" s="73" t="s">
        <v>2281</v>
      </c>
      <c r="D396" s="86" t="s">
        <v>510</v>
      </c>
      <c r="E396" s="86" t="s">
        <v>133</v>
      </c>
      <c r="F396" s="95">
        <v>44713</v>
      </c>
      <c r="G396" s="83">
        <v>926704.65463200002</v>
      </c>
      <c r="H396" s="85">
        <v>4.1115050000000002</v>
      </c>
      <c r="I396" s="83">
        <v>38.101509628000002</v>
      </c>
      <c r="J396" s="84">
        <f t="shared" ref="J396:J446" si="6">IFERROR(I396/$I$11,0)</f>
        <v>-1.4846456267469722E-3</v>
      </c>
      <c r="K396" s="84">
        <f>I396/'סכום נכסי הקרן'!$C$42</f>
        <v>6.3036613586657426E-6</v>
      </c>
    </row>
    <row r="397" spans="2:11">
      <c r="B397" s="76" t="s">
        <v>2721</v>
      </c>
      <c r="C397" s="73" t="s">
        <v>2722</v>
      </c>
      <c r="D397" s="86" t="s">
        <v>510</v>
      </c>
      <c r="E397" s="86" t="s">
        <v>133</v>
      </c>
      <c r="F397" s="95">
        <v>44713</v>
      </c>
      <c r="G397" s="83">
        <v>1075612.0311459999</v>
      </c>
      <c r="H397" s="85">
        <v>4.1839000000000004</v>
      </c>
      <c r="I397" s="83">
        <v>45.002528611000002</v>
      </c>
      <c r="J397" s="84">
        <f t="shared" si="6"/>
        <v>-1.7535475089359008E-3</v>
      </c>
      <c r="K397" s="84">
        <f>I397/'סכום נכסי הקרן'!$C$42</f>
        <v>7.4453926738624344E-6</v>
      </c>
    </row>
    <row r="398" spans="2:11">
      <c r="B398" s="76" t="s">
        <v>2723</v>
      </c>
      <c r="C398" s="73" t="s">
        <v>2724</v>
      </c>
      <c r="D398" s="86" t="s">
        <v>510</v>
      </c>
      <c r="E398" s="86" t="s">
        <v>133</v>
      </c>
      <c r="F398" s="95">
        <v>44714</v>
      </c>
      <c r="G398" s="83">
        <v>645649.30719600001</v>
      </c>
      <c r="H398" s="85">
        <v>4.2257619999999996</v>
      </c>
      <c r="I398" s="83">
        <v>27.283605694000006</v>
      </c>
      <c r="J398" s="84">
        <f t="shared" si="6"/>
        <v>-1.0631202351551584E-3</v>
      </c>
      <c r="K398" s="84">
        <f>I398/'סכום נכסי הקרן'!$C$42</f>
        <v>4.5139054231056267E-6</v>
      </c>
    </row>
    <row r="399" spans="2:11">
      <c r="B399" s="76" t="s">
        <v>2725</v>
      </c>
      <c r="C399" s="73" t="s">
        <v>2726</v>
      </c>
      <c r="D399" s="86" t="s">
        <v>510</v>
      </c>
      <c r="E399" s="86" t="s">
        <v>133</v>
      </c>
      <c r="F399" s="95">
        <v>44712</v>
      </c>
      <c r="G399" s="83">
        <v>2159430.2734500002</v>
      </c>
      <c r="H399" s="85">
        <v>4.5480179999999999</v>
      </c>
      <c r="I399" s="83">
        <v>98.211268379000003</v>
      </c>
      <c r="J399" s="84">
        <f t="shared" si="6"/>
        <v>-3.8268544086506118E-3</v>
      </c>
      <c r="K399" s="84">
        <f>I399/'סכום נכסי הקרן'!$C$42</f>
        <v>1.6248452712521822E-5</v>
      </c>
    </row>
    <row r="400" spans="2:11">
      <c r="B400" s="76" t="s">
        <v>2727</v>
      </c>
      <c r="C400" s="73" t="s">
        <v>2728</v>
      </c>
      <c r="D400" s="86" t="s">
        <v>510</v>
      </c>
      <c r="E400" s="86" t="s">
        <v>133</v>
      </c>
      <c r="F400" s="95">
        <v>44712</v>
      </c>
      <c r="G400" s="83">
        <v>2375655.3893030002</v>
      </c>
      <c r="H400" s="85">
        <v>4.5593519999999996</v>
      </c>
      <c r="I400" s="83">
        <v>108.31448376400002</v>
      </c>
      <c r="J400" s="84">
        <f t="shared" si="6"/>
        <v>-4.2205315800769123E-3</v>
      </c>
      <c r="K400" s="84">
        <f>I400/'סכום נכסי הקרן'!$C$42</f>
        <v>1.7919967805821417E-5</v>
      </c>
    </row>
    <row r="401" spans="2:11">
      <c r="B401" s="76" t="s">
        <v>2729</v>
      </c>
      <c r="C401" s="73" t="s">
        <v>2730</v>
      </c>
      <c r="D401" s="86" t="s">
        <v>510</v>
      </c>
      <c r="E401" s="86" t="s">
        <v>133</v>
      </c>
      <c r="F401" s="95">
        <v>44712</v>
      </c>
      <c r="G401" s="83">
        <v>2591829.216337</v>
      </c>
      <c r="H401" s="85">
        <v>4.5669060000000004</v>
      </c>
      <c r="I401" s="83">
        <v>118.36641023199999</v>
      </c>
      <c r="J401" s="84">
        <f t="shared" si="6"/>
        <v>-4.6122102515207151E-3</v>
      </c>
      <c r="K401" s="84">
        <f>I401/'סכום נכסי הקרן'!$C$42</f>
        <v>1.9582997461998506E-5</v>
      </c>
    </row>
    <row r="402" spans="2:11">
      <c r="B402" s="76" t="s">
        <v>2731</v>
      </c>
      <c r="C402" s="73" t="s">
        <v>2732</v>
      </c>
      <c r="D402" s="86" t="s">
        <v>510</v>
      </c>
      <c r="E402" s="86" t="s">
        <v>130</v>
      </c>
      <c r="F402" s="95">
        <v>44825</v>
      </c>
      <c r="G402" s="83">
        <v>1316495.396311</v>
      </c>
      <c r="H402" s="85">
        <v>-7.6158260000000002</v>
      </c>
      <c r="I402" s="83">
        <v>-100.26199836999999</v>
      </c>
      <c r="J402" s="84">
        <f t="shared" si="6"/>
        <v>3.9067621955730381E-3</v>
      </c>
      <c r="K402" s="84">
        <f>I402/'סכום נכסי הקרן'!$C$42</f>
        <v>-1.6587733426791046E-5</v>
      </c>
    </row>
    <row r="403" spans="2:11">
      <c r="B403" s="76" t="s">
        <v>2733</v>
      </c>
      <c r="C403" s="73" t="s">
        <v>2734</v>
      </c>
      <c r="D403" s="86" t="s">
        <v>510</v>
      </c>
      <c r="E403" s="86" t="s">
        <v>130</v>
      </c>
      <c r="F403" s="95">
        <v>44833</v>
      </c>
      <c r="G403" s="83">
        <v>1280657.5427689999</v>
      </c>
      <c r="H403" s="85">
        <v>-8.4040269999999992</v>
      </c>
      <c r="I403" s="83">
        <v>-107.626807816</v>
      </c>
      <c r="J403" s="84">
        <f t="shared" si="6"/>
        <v>4.1937359203042344E-3</v>
      </c>
      <c r="K403" s="84">
        <f>I403/'סכום נכסי הקרן'!$C$42</f>
        <v>-1.7806196032917545E-5</v>
      </c>
    </row>
    <row r="404" spans="2:11">
      <c r="B404" s="76" t="s">
        <v>2735</v>
      </c>
      <c r="C404" s="73" t="s">
        <v>2736</v>
      </c>
      <c r="D404" s="86" t="s">
        <v>510</v>
      </c>
      <c r="E404" s="86" t="s">
        <v>132</v>
      </c>
      <c r="F404" s="95">
        <v>44924</v>
      </c>
      <c r="G404" s="83">
        <v>4991490</v>
      </c>
      <c r="H404" s="85">
        <v>0.16891700000000001</v>
      </c>
      <c r="I404" s="83">
        <v>8.4314900000000002</v>
      </c>
      <c r="J404" s="84">
        <f t="shared" si="6"/>
        <v>-3.2853750094620341E-4</v>
      </c>
      <c r="K404" s="84">
        <f>I404/'סכום נכסי הקרן'!$C$42</f>
        <v>1.3949383693164311E-6</v>
      </c>
    </row>
    <row r="405" spans="2:11">
      <c r="B405" s="76" t="s">
        <v>2737</v>
      </c>
      <c r="C405" s="73" t="s">
        <v>2738</v>
      </c>
      <c r="D405" s="86" t="s">
        <v>510</v>
      </c>
      <c r="E405" s="86" t="s">
        <v>132</v>
      </c>
      <c r="F405" s="95">
        <v>44924</v>
      </c>
      <c r="G405" s="83">
        <v>5137857</v>
      </c>
      <c r="H405" s="85">
        <v>9.1092000000000006E-2</v>
      </c>
      <c r="I405" s="83">
        <v>4.6802000000000001</v>
      </c>
      <c r="J405" s="84">
        <f t="shared" si="6"/>
        <v>-1.8236648705370238E-4</v>
      </c>
      <c r="K405" s="84">
        <f>I405/'סכום נכסי הקרן'!$C$42</f>
        <v>7.7431041916372558E-7</v>
      </c>
    </row>
    <row r="406" spans="2:11">
      <c r="B406" s="76" t="s">
        <v>2739</v>
      </c>
      <c r="C406" s="73" t="s">
        <v>2740</v>
      </c>
      <c r="D406" s="86" t="s">
        <v>510</v>
      </c>
      <c r="E406" s="86" t="s">
        <v>130</v>
      </c>
      <c r="F406" s="95">
        <v>44763</v>
      </c>
      <c r="G406" s="83">
        <v>804442.41</v>
      </c>
      <c r="H406" s="85">
        <v>3.4811380000000001</v>
      </c>
      <c r="I406" s="83">
        <v>28.00375</v>
      </c>
      <c r="J406" s="84">
        <f t="shared" si="6"/>
        <v>-1.091181041799521E-3</v>
      </c>
      <c r="K406" s="84">
        <f>I406/'סכום נכסי הקרן'!$C$42</f>
        <v>4.6330488869399127E-6</v>
      </c>
    </row>
    <row r="407" spans="2:11">
      <c r="B407" s="76" t="s">
        <v>2581</v>
      </c>
      <c r="C407" s="73" t="s">
        <v>2741</v>
      </c>
      <c r="D407" s="86" t="s">
        <v>510</v>
      </c>
      <c r="E407" s="86" t="s">
        <v>134</v>
      </c>
      <c r="F407" s="95">
        <v>44763</v>
      </c>
      <c r="G407" s="83">
        <v>3870843.7</v>
      </c>
      <c r="H407" s="85">
        <v>0.96040099999999995</v>
      </c>
      <c r="I407" s="83">
        <v>37.175609999999999</v>
      </c>
      <c r="J407" s="84">
        <f t="shared" si="6"/>
        <v>-1.4485674543349618E-3</v>
      </c>
      <c r="K407" s="84">
        <f>I407/'סכום נכסי הקרן'!$C$42</f>
        <v>6.1504769372606273E-6</v>
      </c>
    </row>
    <row r="408" spans="2:11">
      <c r="B408" s="76" t="s">
        <v>2742</v>
      </c>
      <c r="C408" s="73" t="s">
        <v>2743</v>
      </c>
      <c r="D408" s="86" t="s">
        <v>510</v>
      </c>
      <c r="E408" s="86" t="s">
        <v>134</v>
      </c>
      <c r="F408" s="95">
        <v>44763</v>
      </c>
      <c r="G408" s="83">
        <v>568604.59</v>
      </c>
      <c r="H408" s="85">
        <v>0.97336400000000001</v>
      </c>
      <c r="I408" s="83">
        <v>5.5345900000000006</v>
      </c>
      <c r="J408" s="84">
        <f t="shared" si="6"/>
        <v>-2.156582487035919E-4</v>
      </c>
      <c r="K408" s="84">
        <f>I408/'סכום נכסי הקרן'!$C$42</f>
        <v>9.1566401068316825E-7</v>
      </c>
    </row>
    <row r="409" spans="2:11">
      <c r="B409" s="76" t="s">
        <v>2744</v>
      </c>
      <c r="C409" s="73" t="s">
        <v>2745</v>
      </c>
      <c r="D409" s="86" t="s">
        <v>510</v>
      </c>
      <c r="E409" s="86" t="s">
        <v>132</v>
      </c>
      <c r="F409" s="95">
        <v>44845</v>
      </c>
      <c r="G409" s="83">
        <v>1031988.27</v>
      </c>
      <c r="H409" s="85">
        <v>-9.0944990000000008</v>
      </c>
      <c r="I409" s="83">
        <v>-93.854160000000007</v>
      </c>
      <c r="J409" s="84">
        <f t="shared" si="6"/>
        <v>3.6570773587829824E-3</v>
      </c>
      <c r="K409" s="84">
        <f>I409/'סכום נכסי הקרן'!$C$42</f>
        <v>-1.5527595822798037E-5</v>
      </c>
    </row>
    <row r="410" spans="2:11">
      <c r="B410" s="76" t="s">
        <v>2611</v>
      </c>
      <c r="C410" s="73" t="s">
        <v>2746</v>
      </c>
      <c r="D410" s="86" t="s">
        <v>510</v>
      </c>
      <c r="E410" s="86" t="s">
        <v>132</v>
      </c>
      <c r="F410" s="95">
        <v>44811</v>
      </c>
      <c r="G410" s="83">
        <v>2299472.96</v>
      </c>
      <c r="H410" s="85">
        <v>-6.9373379999999996</v>
      </c>
      <c r="I410" s="83">
        <v>-159.52222</v>
      </c>
      <c r="J410" s="84">
        <f t="shared" si="6"/>
        <v>6.2158683108430972E-3</v>
      </c>
      <c r="K410" s="84">
        <f>I410/'סכום נכסי הקרן'!$C$42</f>
        <v>-2.6391974068229574E-5</v>
      </c>
    </row>
    <row r="411" spans="2:11">
      <c r="B411" s="76" t="s">
        <v>2747</v>
      </c>
      <c r="C411" s="73" t="s">
        <v>2748</v>
      </c>
      <c r="D411" s="86" t="s">
        <v>510</v>
      </c>
      <c r="E411" s="86" t="s">
        <v>132</v>
      </c>
      <c r="F411" s="95">
        <v>44872</v>
      </c>
      <c r="G411" s="83">
        <v>227242.94</v>
      </c>
      <c r="H411" s="85">
        <v>-6.3407340000000003</v>
      </c>
      <c r="I411" s="83">
        <v>-14.40887</v>
      </c>
      <c r="J411" s="84">
        <f t="shared" si="6"/>
        <v>5.6144929796023266E-4</v>
      </c>
      <c r="K411" s="84">
        <f>I411/'סכום נכסי הקרן'!$C$42</f>
        <v>-2.3838592729745802E-6</v>
      </c>
    </row>
    <row r="412" spans="2:11">
      <c r="B412" s="76" t="s">
        <v>2749</v>
      </c>
      <c r="C412" s="73" t="s">
        <v>2750</v>
      </c>
      <c r="D412" s="86" t="s">
        <v>510</v>
      </c>
      <c r="E412" s="86" t="s">
        <v>132</v>
      </c>
      <c r="F412" s="95">
        <v>44823</v>
      </c>
      <c r="G412" s="83">
        <v>3871420.46</v>
      </c>
      <c r="H412" s="85">
        <v>-6.0082129999999996</v>
      </c>
      <c r="I412" s="83">
        <v>-232.60320000000002</v>
      </c>
      <c r="J412" s="84">
        <f t="shared" si="6"/>
        <v>9.0635076410088781E-3</v>
      </c>
      <c r="K412" s="84">
        <f>I412/'סכום נכסי הקרן'!$C$42</f>
        <v>-3.8482774516222365E-5</v>
      </c>
    </row>
    <row r="413" spans="2:11">
      <c r="B413" s="76" t="s">
        <v>2751</v>
      </c>
      <c r="C413" s="73" t="s">
        <v>2752</v>
      </c>
      <c r="D413" s="86" t="s">
        <v>510</v>
      </c>
      <c r="E413" s="86" t="s">
        <v>132</v>
      </c>
      <c r="F413" s="95">
        <v>44753</v>
      </c>
      <c r="G413" s="83">
        <v>2573917.62</v>
      </c>
      <c r="H413" s="85">
        <v>-4.1550459999999996</v>
      </c>
      <c r="I413" s="83">
        <v>-106.94745</v>
      </c>
      <c r="J413" s="84">
        <f t="shared" si="6"/>
        <v>4.1672643809776257E-3</v>
      </c>
      <c r="K413" s="84">
        <f>I413/'סכום נכסי הקרן'!$C$42</f>
        <v>-1.7693800443996321E-5</v>
      </c>
    </row>
    <row r="414" spans="2:11">
      <c r="B414" s="76" t="s">
        <v>2753</v>
      </c>
      <c r="C414" s="73" t="s">
        <v>2754</v>
      </c>
      <c r="D414" s="86" t="s">
        <v>510</v>
      </c>
      <c r="E414" s="86" t="s">
        <v>132</v>
      </c>
      <c r="F414" s="95">
        <v>44753</v>
      </c>
      <c r="G414" s="83">
        <v>3273619.88</v>
      </c>
      <c r="H414" s="85">
        <v>-4.1550459999999996</v>
      </c>
      <c r="I414" s="83">
        <v>-136.0204</v>
      </c>
      <c r="J414" s="84">
        <f t="shared" si="6"/>
        <v>5.3001073705481426E-3</v>
      </c>
      <c r="K414" s="84">
        <f>I414/'סכום נכסי הקרן'!$C$42</f>
        <v>-2.2503741921032779E-5</v>
      </c>
    </row>
    <row r="415" spans="2:11">
      <c r="B415" s="76" t="s">
        <v>2755</v>
      </c>
      <c r="C415" s="73" t="s">
        <v>2756</v>
      </c>
      <c r="D415" s="86" t="s">
        <v>510</v>
      </c>
      <c r="E415" s="86" t="s">
        <v>132</v>
      </c>
      <c r="F415" s="95">
        <v>44777</v>
      </c>
      <c r="G415" s="83">
        <v>3641813.1</v>
      </c>
      <c r="H415" s="85">
        <v>-3.5254099999999999</v>
      </c>
      <c r="I415" s="83">
        <v>-128.38883000000001</v>
      </c>
      <c r="J415" s="84">
        <f t="shared" si="6"/>
        <v>5.0027391786750565E-3</v>
      </c>
      <c r="K415" s="84">
        <f>I415/'סכום נכסי הקרן'!$C$42</f>
        <v>-2.1241145415418211E-5</v>
      </c>
    </row>
    <row r="416" spans="2:11">
      <c r="B416" s="76" t="s">
        <v>2633</v>
      </c>
      <c r="C416" s="73" t="s">
        <v>2757</v>
      </c>
      <c r="D416" s="86" t="s">
        <v>510</v>
      </c>
      <c r="E416" s="86" t="s">
        <v>132</v>
      </c>
      <c r="F416" s="95">
        <v>44769</v>
      </c>
      <c r="G416" s="83">
        <v>8558260.7899999991</v>
      </c>
      <c r="H416" s="85">
        <v>-3.8153990000000002</v>
      </c>
      <c r="I416" s="83">
        <v>-326.53179</v>
      </c>
      <c r="J416" s="84">
        <f t="shared" si="6"/>
        <v>1.2723485204405209E-2</v>
      </c>
      <c r="K416" s="84">
        <f>I416/'סכום נכסי הקרן'!$C$42</f>
        <v>-5.402268432656331E-5</v>
      </c>
    </row>
    <row r="417" spans="2:11">
      <c r="B417" s="76" t="s">
        <v>2758</v>
      </c>
      <c r="C417" s="73" t="s">
        <v>2759</v>
      </c>
      <c r="D417" s="86" t="s">
        <v>510</v>
      </c>
      <c r="E417" s="86" t="s">
        <v>132</v>
      </c>
      <c r="F417" s="95">
        <v>44747</v>
      </c>
      <c r="G417" s="83">
        <v>641329.30000000005</v>
      </c>
      <c r="H417" s="85">
        <v>-2.1530939999999998</v>
      </c>
      <c r="I417" s="83">
        <v>-13.80842</v>
      </c>
      <c r="J417" s="84">
        <f t="shared" si="6"/>
        <v>5.3805244373361931E-4</v>
      </c>
      <c r="K417" s="84">
        <f>I417/'סכום נכסי הקרן'!$C$42</f>
        <v>-2.2845184988224375E-6</v>
      </c>
    </row>
    <row r="418" spans="2:11">
      <c r="B418" s="76" t="s">
        <v>2653</v>
      </c>
      <c r="C418" s="73" t="s">
        <v>2760</v>
      </c>
      <c r="D418" s="86" t="s">
        <v>510</v>
      </c>
      <c r="E418" s="86" t="s">
        <v>132</v>
      </c>
      <c r="F418" s="95">
        <v>44880</v>
      </c>
      <c r="G418" s="83">
        <v>2783221.09</v>
      </c>
      <c r="H418" s="85">
        <v>-2.032143</v>
      </c>
      <c r="I418" s="83">
        <v>-56.55903</v>
      </c>
      <c r="J418" s="84">
        <f t="shared" si="6"/>
        <v>2.2038527439564473E-3</v>
      </c>
      <c r="K418" s="84">
        <f>I418/'סכום נכסי הקרן'!$C$42</f>
        <v>-9.3573450337151681E-6</v>
      </c>
    </row>
    <row r="419" spans="2:11">
      <c r="B419" s="76" t="s">
        <v>2761</v>
      </c>
      <c r="C419" s="73" t="s">
        <v>2762</v>
      </c>
      <c r="D419" s="86" t="s">
        <v>510</v>
      </c>
      <c r="E419" s="86" t="s">
        <v>132</v>
      </c>
      <c r="F419" s="95">
        <v>44907</v>
      </c>
      <c r="G419" s="83">
        <v>1217899.51</v>
      </c>
      <c r="H419" s="85">
        <v>-0.75856999999999997</v>
      </c>
      <c r="I419" s="83">
        <v>-9.2386200000000009</v>
      </c>
      <c r="J419" s="84">
        <f t="shared" si="6"/>
        <v>3.5998775151149012E-4</v>
      </c>
      <c r="K419" s="84">
        <f>I419/'סכום נכסי הקרן'!$C$42</f>
        <v>-1.5284730833499378E-6</v>
      </c>
    </row>
    <row r="420" spans="2:11">
      <c r="B420" s="76" t="s">
        <v>2672</v>
      </c>
      <c r="C420" s="73" t="s">
        <v>2763</v>
      </c>
      <c r="D420" s="86" t="s">
        <v>510</v>
      </c>
      <c r="E420" s="86" t="s">
        <v>132</v>
      </c>
      <c r="F420" s="95">
        <v>44732</v>
      </c>
      <c r="G420" s="83">
        <v>2546704.7000000002</v>
      </c>
      <c r="H420" s="85">
        <v>7.1401999999999993E-2</v>
      </c>
      <c r="I420" s="83">
        <v>1.8184</v>
      </c>
      <c r="J420" s="84">
        <f t="shared" si="6"/>
        <v>-7.0854925015694287E-5</v>
      </c>
      <c r="K420" s="84">
        <f>I420/'סכום נכסי הקרן'!$C$42</f>
        <v>3.0084314050837969E-7</v>
      </c>
    </row>
    <row r="421" spans="2:11">
      <c r="B421" s="76" t="s">
        <v>2764</v>
      </c>
      <c r="C421" s="73" t="s">
        <v>2765</v>
      </c>
      <c r="D421" s="86" t="s">
        <v>510</v>
      </c>
      <c r="E421" s="86" t="s">
        <v>132</v>
      </c>
      <c r="F421" s="95">
        <v>44741</v>
      </c>
      <c r="G421" s="83">
        <v>5288113.91</v>
      </c>
      <c r="H421" s="85">
        <v>3.7449999999999997E-2</v>
      </c>
      <c r="I421" s="83">
        <v>1.9804200000000001</v>
      </c>
      <c r="J421" s="84">
        <f t="shared" si="6"/>
        <v>-7.7168120655291073E-5</v>
      </c>
      <c r="K421" s="84">
        <f>I421/'סכום נכסי הקרן'!$C$42</f>
        <v>3.2764835697624578E-7</v>
      </c>
    </row>
    <row r="422" spans="2:11">
      <c r="B422" s="76" t="s">
        <v>2766</v>
      </c>
      <c r="C422" s="73" t="s">
        <v>2767</v>
      </c>
      <c r="D422" s="86" t="s">
        <v>510</v>
      </c>
      <c r="E422" s="86" t="s">
        <v>132</v>
      </c>
      <c r="F422" s="95">
        <v>44734</v>
      </c>
      <c r="G422" s="83">
        <v>717752.84</v>
      </c>
      <c r="H422" s="85">
        <v>4.8625000000000002E-2</v>
      </c>
      <c r="I422" s="83">
        <v>0.34900999999999999</v>
      </c>
      <c r="J422" s="84">
        <f t="shared" si="6"/>
        <v>-1.3599360635573836E-5</v>
      </c>
      <c r="K422" s="84">
        <f>I422/'סכום נכסי הקרן'!$C$42</f>
        <v>5.774156646987989E-8</v>
      </c>
    </row>
    <row r="423" spans="2:11">
      <c r="B423" s="76" t="s">
        <v>2687</v>
      </c>
      <c r="C423" s="73" t="s">
        <v>2768</v>
      </c>
      <c r="D423" s="86" t="s">
        <v>510</v>
      </c>
      <c r="E423" s="86" t="s">
        <v>132</v>
      </c>
      <c r="F423" s="95">
        <v>44732</v>
      </c>
      <c r="G423" s="83">
        <v>1211155.3400000001</v>
      </c>
      <c r="H423" s="85">
        <v>0.23913200000000001</v>
      </c>
      <c r="I423" s="83">
        <v>2.8962600000000003</v>
      </c>
      <c r="J423" s="84">
        <f t="shared" si="6"/>
        <v>-1.1285431430155893E-4</v>
      </c>
      <c r="K423" s="84">
        <f>I423/'סכום נכסי הקרן'!$C$42</f>
        <v>4.7916847455389347E-7</v>
      </c>
    </row>
    <row r="424" spans="2:11">
      <c r="B424" s="76" t="s">
        <v>2769</v>
      </c>
      <c r="C424" s="73" t="s">
        <v>2770</v>
      </c>
      <c r="D424" s="86" t="s">
        <v>510</v>
      </c>
      <c r="E424" s="86" t="s">
        <v>132</v>
      </c>
      <c r="F424" s="95">
        <v>44740</v>
      </c>
      <c r="G424" s="83">
        <v>397916.56</v>
      </c>
      <c r="H424" s="85">
        <v>0.64707800000000004</v>
      </c>
      <c r="I424" s="83">
        <v>2.57483</v>
      </c>
      <c r="J424" s="84">
        <f t="shared" si="6"/>
        <v>-1.0032962306322048E-4</v>
      </c>
      <c r="K424" s="84">
        <f>I424/'סכום נכסי הקרן'!$C$42</f>
        <v>4.2598985012933966E-7</v>
      </c>
    </row>
    <row r="425" spans="2:11">
      <c r="B425" s="76" t="s">
        <v>2702</v>
      </c>
      <c r="C425" s="73" t="s">
        <v>2771</v>
      </c>
      <c r="D425" s="86" t="s">
        <v>510</v>
      </c>
      <c r="E425" s="86" t="s">
        <v>133</v>
      </c>
      <c r="F425" s="95">
        <v>44888</v>
      </c>
      <c r="G425" s="83">
        <v>1083450.83</v>
      </c>
      <c r="H425" s="85">
        <v>-0.84896499999999997</v>
      </c>
      <c r="I425" s="83">
        <v>-9.1981200000000012</v>
      </c>
      <c r="J425" s="84">
        <f t="shared" si="6"/>
        <v>3.5840964742925541E-4</v>
      </c>
      <c r="K425" s="84">
        <f>I425/'סכום נכסי הקרן'!$C$42</f>
        <v>-1.5217726064523414E-6</v>
      </c>
    </row>
    <row r="426" spans="2:11">
      <c r="B426" s="76" t="s">
        <v>2708</v>
      </c>
      <c r="C426" s="73" t="s">
        <v>2772</v>
      </c>
      <c r="D426" s="86" t="s">
        <v>510</v>
      </c>
      <c r="E426" s="86" t="s">
        <v>133</v>
      </c>
      <c r="F426" s="95">
        <v>44781</v>
      </c>
      <c r="G426" s="83">
        <v>3947847.86</v>
      </c>
      <c r="H426" s="85">
        <v>0.98929500000000004</v>
      </c>
      <c r="I426" s="83">
        <v>39.055860000000003</v>
      </c>
      <c r="J426" s="84">
        <f t="shared" si="6"/>
        <v>-1.5218323975601925E-3</v>
      </c>
      <c r="K426" s="84">
        <f>I426/'סכום נכסי הקרן'!$C$42</f>
        <v>6.4615527813768185E-6</v>
      </c>
    </row>
    <row r="427" spans="2:11">
      <c r="B427" s="76" t="s">
        <v>2773</v>
      </c>
      <c r="C427" s="73" t="s">
        <v>2774</v>
      </c>
      <c r="D427" s="86" t="s">
        <v>510</v>
      </c>
      <c r="E427" s="86" t="s">
        <v>130</v>
      </c>
      <c r="F427" s="95">
        <v>44763</v>
      </c>
      <c r="G427" s="83">
        <v>855321.49</v>
      </c>
      <c r="H427" s="85">
        <v>-3.5308220000000001</v>
      </c>
      <c r="I427" s="83">
        <v>-30.19988</v>
      </c>
      <c r="J427" s="84">
        <f t="shared" si="6"/>
        <v>1.1767544175555244E-3</v>
      </c>
      <c r="K427" s="84">
        <f>I427/'סכום נכסי הקרן'!$C$42</f>
        <v>-4.9963851419798752E-6</v>
      </c>
    </row>
    <row r="428" spans="2:11">
      <c r="B428" s="72"/>
      <c r="C428" s="73"/>
      <c r="D428" s="73"/>
      <c r="E428" s="73"/>
      <c r="F428" s="73"/>
      <c r="G428" s="83"/>
      <c r="H428" s="85"/>
      <c r="I428" s="73"/>
      <c r="J428" s="84"/>
      <c r="K428" s="73"/>
    </row>
    <row r="429" spans="2:11">
      <c r="B429" s="90" t="s">
        <v>191</v>
      </c>
      <c r="C429" s="71"/>
      <c r="D429" s="71"/>
      <c r="E429" s="71"/>
      <c r="F429" s="71"/>
      <c r="G429" s="80"/>
      <c r="H429" s="82"/>
      <c r="I429" s="80">
        <v>-3.5797358250000002</v>
      </c>
      <c r="J429" s="81">
        <f t="shared" si="6"/>
        <v>1.3948631404331804E-4</v>
      </c>
      <c r="K429" s="81">
        <f>I429/'סכום נכסי הקרן'!$C$42</f>
        <v>-5.9224536283730502E-7</v>
      </c>
    </row>
    <row r="430" spans="2:11">
      <c r="B430" s="76" t="s">
        <v>2775</v>
      </c>
      <c r="C430" s="73" t="s">
        <v>2776</v>
      </c>
      <c r="D430" s="86" t="s">
        <v>510</v>
      </c>
      <c r="E430" s="86" t="s">
        <v>131</v>
      </c>
      <c r="F430" s="95">
        <v>44923</v>
      </c>
      <c r="G430" s="83">
        <v>1013819.5</v>
      </c>
      <c r="H430" s="85">
        <v>-0.35309400000000002</v>
      </c>
      <c r="I430" s="83">
        <v>-3.5797358250000002</v>
      </c>
      <c r="J430" s="84">
        <f t="shared" si="6"/>
        <v>1.3948631404331804E-4</v>
      </c>
      <c r="K430" s="84">
        <f>I430/'סכום נכסי הקרן'!$C$42</f>
        <v>-5.9224536283730502E-7</v>
      </c>
    </row>
    <row r="431" spans="2:11">
      <c r="B431" s="72"/>
      <c r="C431" s="73"/>
      <c r="D431" s="73"/>
      <c r="E431" s="73"/>
      <c r="F431" s="73"/>
      <c r="G431" s="83"/>
      <c r="H431" s="85"/>
      <c r="I431" s="73"/>
      <c r="J431" s="84"/>
      <c r="K431" s="73"/>
    </row>
    <row r="432" spans="2:11">
      <c r="B432" s="70" t="s">
        <v>200</v>
      </c>
      <c r="C432" s="71"/>
      <c r="D432" s="71"/>
      <c r="E432" s="71"/>
      <c r="F432" s="71"/>
      <c r="G432" s="80"/>
      <c r="H432" s="82"/>
      <c r="I432" s="80">
        <v>-6675.9194372840002</v>
      </c>
      <c r="J432" s="81">
        <f t="shared" si="6"/>
        <v>0.26013075843575334</v>
      </c>
      <c r="K432" s="81">
        <f>I432/'סכום נכסי הקרן'!$C$42</f>
        <v>-1.1044899743144817E-3</v>
      </c>
    </row>
    <row r="433" spans="2:11">
      <c r="B433" s="90" t="s">
        <v>190</v>
      </c>
      <c r="C433" s="71"/>
      <c r="D433" s="71"/>
      <c r="E433" s="71"/>
      <c r="F433" s="71"/>
      <c r="G433" s="80"/>
      <c r="H433" s="82"/>
      <c r="I433" s="80">
        <v>-6782.3259984819997</v>
      </c>
      <c r="J433" s="81">
        <f t="shared" si="6"/>
        <v>0.26427694679632424</v>
      </c>
      <c r="K433" s="81">
        <f>I433/'סכום נכסי הקרן'!$C$42</f>
        <v>-1.1220942880196638E-3</v>
      </c>
    </row>
    <row r="434" spans="2:11">
      <c r="B434" s="76" t="s">
        <v>2777</v>
      </c>
      <c r="C434" s="73" t="s">
        <v>2778</v>
      </c>
      <c r="D434" s="86" t="s">
        <v>510</v>
      </c>
      <c r="E434" s="86" t="s">
        <v>139</v>
      </c>
      <c r="F434" s="95">
        <v>44909</v>
      </c>
      <c r="G434" s="83">
        <v>6727327.6943840003</v>
      </c>
      <c r="H434" s="85">
        <v>-6.8233620000000004</v>
      </c>
      <c r="I434" s="83">
        <v>-459.02990187300003</v>
      </c>
      <c r="J434" s="84">
        <f t="shared" si="6"/>
        <v>1.7886344741076178E-2</v>
      </c>
      <c r="K434" s="84">
        <f>I434/'סכום נכסי הקרן'!$C$42</f>
        <v>-7.5943685254469136E-5</v>
      </c>
    </row>
    <row r="435" spans="2:11">
      <c r="B435" s="76" t="s">
        <v>2777</v>
      </c>
      <c r="C435" s="73" t="s">
        <v>2779</v>
      </c>
      <c r="D435" s="86" t="s">
        <v>510</v>
      </c>
      <c r="E435" s="86" t="s">
        <v>139</v>
      </c>
      <c r="F435" s="95">
        <v>44910</v>
      </c>
      <c r="G435" s="83">
        <v>9033663.70469</v>
      </c>
      <c r="H435" s="85">
        <v>-5.0480140000000002</v>
      </c>
      <c r="I435" s="83">
        <v>-456.02064413199997</v>
      </c>
      <c r="J435" s="84">
        <f t="shared" si="6"/>
        <v>1.7769087409580657E-2</v>
      </c>
      <c r="K435" s="84">
        <f>I435/'סכום נכסי הקרן'!$C$42</f>
        <v>-7.5445821995889277E-5</v>
      </c>
    </row>
    <row r="436" spans="2:11">
      <c r="B436" s="76" t="s">
        <v>2780</v>
      </c>
      <c r="C436" s="73" t="s">
        <v>2781</v>
      </c>
      <c r="D436" s="86" t="s">
        <v>510</v>
      </c>
      <c r="E436" s="86" t="s">
        <v>130</v>
      </c>
      <c r="F436" s="95">
        <v>44868</v>
      </c>
      <c r="G436" s="83">
        <v>3849086.2471030001</v>
      </c>
      <c r="H436" s="85">
        <v>3.7911830000000002</v>
      </c>
      <c r="I436" s="83">
        <v>145.92589643299999</v>
      </c>
      <c r="J436" s="84">
        <f t="shared" si="6"/>
        <v>-5.6860803176463845E-3</v>
      </c>
      <c r="K436" s="84">
        <f>I436/'סכום נכסי הקרן'!$C$42</f>
        <v>2.4142545624947357E-5</v>
      </c>
    </row>
    <row r="437" spans="2:11">
      <c r="B437" s="76" t="s">
        <v>2782</v>
      </c>
      <c r="C437" s="73" t="s">
        <v>2783</v>
      </c>
      <c r="D437" s="86" t="s">
        <v>510</v>
      </c>
      <c r="E437" s="86" t="s">
        <v>130</v>
      </c>
      <c r="F437" s="95">
        <v>44788</v>
      </c>
      <c r="G437" s="83">
        <v>17499311.878079999</v>
      </c>
      <c r="H437" s="85">
        <v>-10.487501999999999</v>
      </c>
      <c r="I437" s="83">
        <v>-1835.2407573140001</v>
      </c>
      <c r="J437" s="84">
        <f t="shared" si="6"/>
        <v>7.151113409878436E-2</v>
      </c>
      <c r="K437" s="84">
        <f>I437/'סכום נכסי הקרן'!$C$42</f>
        <v>-3.0362934063974973E-4</v>
      </c>
    </row>
    <row r="438" spans="2:11">
      <c r="B438" s="76" t="s">
        <v>2782</v>
      </c>
      <c r="C438" s="73" t="s">
        <v>2784</v>
      </c>
      <c r="D438" s="86" t="s">
        <v>510</v>
      </c>
      <c r="E438" s="86" t="s">
        <v>130</v>
      </c>
      <c r="F438" s="95">
        <v>44782</v>
      </c>
      <c r="G438" s="83">
        <v>11325820.724070001</v>
      </c>
      <c r="H438" s="85">
        <v>-6.7236520000000004</v>
      </c>
      <c r="I438" s="83">
        <v>-761.50873225999999</v>
      </c>
      <c r="J438" s="84">
        <f t="shared" si="6"/>
        <v>2.9672593556466519E-2</v>
      </c>
      <c r="K438" s="84">
        <f>I438/'סכום נכסי הקרן'!$C$42</f>
        <v>-1.2598695476113796E-4</v>
      </c>
    </row>
    <row r="439" spans="2:11">
      <c r="B439" s="76" t="s">
        <v>2782</v>
      </c>
      <c r="C439" s="73" t="s">
        <v>2785</v>
      </c>
      <c r="D439" s="86" t="s">
        <v>510</v>
      </c>
      <c r="E439" s="86" t="s">
        <v>130</v>
      </c>
      <c r="F439" s="95">
        <v>44788</v>
      </c>
      <c r="G439" s="83">
        <v>17267752.847063001</v>
      </c>
      <c r="H439" s="85">
        <v>-10.348387000000001</v>
      </c>
      <c r="I439" s="83">
        <v>-1786.9338323469999</v>
      </c>
      <c r="J439" s="84">
        <f t="shared" si="6"/>
        <v>6.9628829024941663E-2</v>
      </c>
      <c r="K439" s="84">
        <f>I439/'סכום נכסי הקרן'!$C$42</f>
        <v>-2.9563725583147044E-4</v>
      </c>
    </row>
    <row r="440" spans="2:11">
      <c r="B440" s="76" t="s">
        <v>2782</v>
      </c>
      <c r="C440" s="73" t="s">
        <v>2786</v>
      </c>
      <c r="D440" s="86" t="s">
        <v>510</v>
      </c>
      <c r="E440" s="86" t="s">
        <v>130</v>
      </c>
      <c r="F440" s="95">
        <v>44712</v>
      </c>
      <c r="G440" s="83">
        <v>23917387.13721</v>
      </c>
      <c r="H440" s="85">
        <v>-6.4723560000000004</v>
      </c>
      <c r="I440" s="83">
        <v>-1548.0184971710003</v>
      </c>
      <c r="J440" s="84">
        <f t="shared" si="6"/>
        <v>6.0319365673096668E-2</v>
      </c>
      <c r="K440" s="84">
        <f>I440/'סכום נכסי הקרן'!$C$42</f>
        <v>-2.5611017721842606E-4</v>
      </c>
    </row>
    <row r="441" spans="2:11">
      <c r="B441" s="76" t="s">
        <v>2787</v>
      </c>
      <c r="C441" s="73" t="s">
        <v>2788</v>
      </c>
      <c r="D441" s="86" t="s">
        <v>510</v>
      </c>
      <c r="E441" s="86" t="s">
        <v>130</v>
      </c>
      <c r="F441" s="95">
        <v>44743</v>
      </c>
      <c r="G441" s="83">
        <v>3058481.8545969999</v>
      </c>
      <c r="H441" s="85">
        <v>-8.6671630000000004</v>
      </c>
      <c r="I441" s="83">
        <v>-265.08360021499999</v>
      </c>
      <c r="J441" s="84">
        <f t="shared" si="6"/>
        <v>1.0329123744018976E-2</v>
      </c>
      <c r="K441" s="84">
        <f>I441/'סכום נכסי הקרן'!$C$42</f>
        <v>-4.3856457757340728E-5</v>
      </c>
    </row>
    <row r="442" spans="2:11">
      <c r="B442" s="76" t="s">
        <v>2789</v>
      </c>
      <c r="C442" s="73" t="s">
        <v>2790</v>
      </c>
      <c r="D442" s="86" t="s">
        <v>510</v>
      </c>
      <c r="E442" s="86" t="s">
        <v>139</v>
      </c>
      <c r="F442" s="95">
        <v>44715</v>
      </c>
      <c r="G442" s="83">
        <v>4025241.0884810002</v>
      </c>
      <c r="H442" s="85">
        <v>-0.72754399999999997</v>
      </c>
      <c r="I442" s="83">
        <v>-29.285394676999999</v>
      </c>
      <c r="J442" s="84">
        <f t="shared" si="6"/>
        <v>1.1411210096204617E-3</v>
      </c>
      <c r="K442" s="84">
        <f>I442/'סכום נכסי הקרן'!$C$42</f>
        <v>-4.8450891474131464E-6</v>
      </c>
    </row>
    <row r="443" spans="2:11">
      <c r="B443" s="76" t="s">
        <v>2791</v>
      </c>
      <c r="C443" s="73" t="s">
        <v>2792</v>
      </c>
      <c r="D443" s="86" t="s">
        <v>510</v>
      </c>
      <c r="E443" s="86" t="s">
        <v>130</v>
      </c>
      <c r="F443" s="95">
        <v>44860</v>
      </c>
      <c r="G443" s="83">
        <v>2852950.578435</v>
      </c>
      <c r="H443" s="85">
        <v>7.461379</v>
      </c>
      <c r="I443" s="83">
        <v>212.86946507400003</v>
      </c>
      <c r="J443" s="84">
        <f t="shared" si="6"/>
        <v>-8.2945721436148406E-3</v>
      </c>
      <c r="K443" s="84">
        <f>I443/'סכום נכסי הקרן'!$C$42</f>
        <v>3.5217948961285202E-5</v>
      </c>
    </row>
    <row r="444" spans="2:11">
      <c r="B444" s="72"/>
      <c r="C444" s="73"/>
      <c r="D444" s="73"/>
      <c r="E444" s="73"/>
      <c r="F444" s="73"/>
      <c r="G444" s="83"/>
      <c r="H444" s="85"/>
      <c r="I444" s="73"/>
      <c r="J444" s="84"/>
      <c r="K444" s="73"/>
    </row>
    <row r="445" spans="2:11">
      <c r="B445" s="72" t="s">
        <v>191</v>
      </c>
      <c r="C445" s="73"/>
      <c r="D445" s="73"/>
      <c r="E445" s="73"/>
      <c r="F445" s="73"/>
      <c r="G445" s="83"/>
      <c r="H445" s="85"/>
      <c r="I445" s="83">
        <v>106.40656119799999</v>
      </c>
      <c r="J445" s="84">
        <f t="shared" si="6"/>
        <v>-4.1461883605709276E-3</v>
      </c>
      <c r="K445" s="84">
        <f>I445/'סכום נכסי הקרן'!$C$42</f>
        <v>1.7604313705182256E-5</v>
      </c>
    </row>
    <row r="446" spans="2:11">
      <c r="B446" s="76" t="s">
        <v>2793</v>
      </c>
      <c r="C446" s="73" t="s">
        <v>2794</v>
      </c>
      <c r="D446" s="86" t="s">
        <v>510</v>
      </c>
      <c r="E446" s="86" t="s">
        <v>130</v>
      </c>
      <c r="F446" s="95">
        <v>44817</v>
      </c>
      <c r="G446" s="83">
        <v>9827066.4984000009</v>
      </c>
      <c r="H446" s="85">
        <v>1.0827910000000001</v>
      </c>
      <c r="I446" s="83">
        <v>106.40656119799999</v>
      </c>
      <c r="J446" s="84">
        <f t="shared" si="6"/>
        <v>-4.1461883605709276E-3</v>
      </c>
      <c r="K446" s="84">
        <f>I446/'סכום נכסי הקרן'!$C$42</f>
        <v>1.7604313705182256E-5</v>
      </c>
    </row>
    <row r="447" spans="2:11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</row>
    <row r="448" spans="2:11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</row>
    <row r="449" spans="2:11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</row>
    <row r="450" spans="2:11">
      <c r="B450" s="126" t="s">
        <v>219</v>
      </c>
      <c r="C450" s="120"/>
      <c r="D450" s="120"/>
      <c r="E450" s="120"/>
      <c r="F450" s="120"/>
      <c r="G450" s="120"/>
      <c r="H450" s="120"/>
      <c r="I450" s="120"/>
      <c r="J450" s="120"/>
      <c r="K450" s="120"/>
    </row>
    <row r="451" spans="2:11">
      <c r="B451" s="126" t="s">
        <v>111</v>
      </c>
      <c r="C451" s="120"/>
      <c r="D451" s="120"/>
      <c r="E451" s="120"/>
      <c r="F451" s="120"/>
      <c r="G451" s="120"/>
      <c r="H451" s="120"/>
      <c r="I451" s="120"/>
      <c r="J451" s="120"/>
      <c r="K451" s="120"/>
    </row>
    <row r="452" spans="2:11">
      <c r="B452" s="126" t="s">
        <v>202</v>
      </c>
      <c r="C452" s="120"/>
      <c r="D452" s="120"/>
      <c r="E452" s="120"/>
      <c r="F452" s="120"/>
      <c r="G452" s="120"/>
      <c r="H452" s="120"/>
      <c r="I452" s="120"/>
      <c r="J452" s="120"/>
      <c r="K452" s="120"/>
    </row>
    <row r="453" spans="2:11">
      <c r="B453" s="126" t="s">
        <v>210</v>
      </c>
      <c r="C453" s="120"/>
      <c r="D453" s="120"/>
      <c r="E453" s="120"/>
      <c r="F453" s="120"/>
      <c r="G453" s="120"/>
      <c r="H453" s="120"/>
      <c r="I453" s="120"/>
      <c r="J453" s="120"/>
      <c r="K453" s="120"/>
    </row>
    <row r="454" spans="2:11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</row>
    <row r="455" spans="2:11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</row>
    <row r="456" spans="2:11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</row>
    <row r="457" spans="2:11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</row>
    <row r="458" spans="2:11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</row>
    <row r="459" spans="2:11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</row>
    <row r="460" spans="2:11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</row>
    <row r="461" spans="2:11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</row>
    <row r="462" spans="2:11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</row>
    <row r="463" spans="2:11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</row>
    <row r="464" spans="2:11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</row>
    <row r="465" spans="2:11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</row>
    <row r="466" spans="2:11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</row>
    <row r="467" spans="2:11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</row>
    <row r="468" spans="2:11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</row>
    <row r="469" spans="2:11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</row>
    <row r="470" spans="2:11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</row>
    <row r="471" spans="2:11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</row>
    <row r="472" spans="2:11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</row>
    <row r="473" spans="2:11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</row>
    <row r="474" spans="2:11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</row>
    <row r="475" spans="2:11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</row>
    <row r="476" spans="2:11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</row>
    <row r="477" spans="2:11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</row>
    <row r="478" spans="2:11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</row>
    <row r="479" spans="2:11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</row>
    <row r="480" spans="2:11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</row>
    <row r="481" spans="2:11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</row>
    <row r="482" spans="2:11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</row>
    <row r="483" spans="2:11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</row>
    <row r="484" spans="2:11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</row>
    <row r="485" spans="2:11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</row>
    <row r="486" spans="2:11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</row>
    <row r="487" spans="2:11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</row>
    <row r="488" spans="2:11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</row>
    <row r="489" spans="2:11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</row>
    <row r="490" spans="2:11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</row>
    <row r="491" spans="2:11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</row>
    <row r="492" spans="2:11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</row>
    <row r="493" spans="2:11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</row>
    <row r="494" spans="2:11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</row>
    <row r="495" spans="2:11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</row>
    <row r="496" spans="2:11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</row>
    <row r="497" spans="2:11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</row>
    <row r="498" spans="2:11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</row>
    <row r="499" spans="2:11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</row>
    <row r="500" spans="2:11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</row>
    <row r="501" spans="2:11">
      <c r="B501" s="119"/>
      <c r="C501" s="120"/>
      <c r="D501" s="120"/>
      <c r="E501" s="120"/>
      <c r="F501" s="120"/>
      <c r="G501" s="120"/>
      <c r="H501" s="120"/>
      <c r="I501" s="120"/>
      <c r="J501" s="120"/>
      <c r="K501" s="120"/>
    </row>
    <row r="502" spans="2:11">
      <c r="B502" s="119"/>
      <c r="C502" s="120"/>
      <c r="D502" s="120"/>
      <c r="E502" s="120"/>
      <c r="F502" s="120"/>
      <c r="G502" s="120"/>
      <c r="H502" s="120"/>
      <c r="I502" s="120"/>
      <c r="J502" s="120"/>
      <c r="K502" s="120"/>
    </row>
    <row r="503" spans="2:11">
      <c r="B503" s="119"/>
      <c r="C503" s="120"/>
      <c r="D503" s="120"/>
      <c r="E503" s="120"/>
      <c r="F503" s="120"/>
      <c r="G503" s="120"/>
      <c r="H503" s="120"/>
      <c r="I503" s="120"/>
      <c r="J503" s="120"/>
      <c r="K503" s="120"/>
    </row>
    <row r="504" spans="2:11">
      <c r="B504" s="119"/>
      <c r="C504" s="120"/>
      <c r="D504" s="120"/>
      <c r="E504" s="120"/>
      <c r="F504" s="120"/>
      <c r="G504" s="120"/>
      <c r="H504" s="120"/>
      <c r="I504" s="120"/>
      <c r="J504" s="120"/>
      <c r="K504" s="120"/>
    </row>
    <row r="505" spans="2:11">
      <c r="B505" s="119"/>
      <c r="C505" s="120"/>
      <c r="D505" s="120"/>
      <c r="E505" s="120"/>
      <c r="F505" s="120"/>
      <c r="G505" s="120"/>
      <c r="H505" s="120"/>
      <c r="I505" s="120"/>
      <c r="J505" s="120"/>
      <c r="K505" s="120"/>
    </row>
    <row r="506" spans="2:11">
      <c r="B506" s="119"/>
      <c r="C506" s="120"/>
      <c r="D506" s="120"/>
      <c r="E506" s="120"/>
      <c r="F506" s="120"/>
      <c r="G506" s="120"/>
      <c r="H506" s="120"/>
      <c r="I506" s="120"/>
      <c r="J506" s="120"/>
      <c r="K506" s="120"/>
    </row>
    <row r="507" spans="2:11">
      <c r="B507" s="119"/>
      <c r="C507" s="120"/>
      <c r="D507" s="120"/>
      <c r="E507" s="120"/>
      <c r="F507" s="120"/>
      <c r="G507" s="120"/>
      <c r="H507" s="120"/>
      <c r="I507" s="120"/>
      <c r="J507" s="120"/>
      <c r="K507" s="120"/>
    </row>
    <row r="508" spans="2:11">
      <c r="B508" s="119"/>
      <c r="C508" s="120"/>
      <c r="D508" s="120"/>
      <c r="E508" s="120"/>
      <c r="F508" s="120"/>
      <c r="G508" s="120"/>
      <c r="H508" s="120"/>
      <c r="I508" s="120"/>
      <c r="J508" s="120"/>
      <c r="K508" s="120"/>
    </row>
    <row r="509" spans="2:11">
      <c r="B509" s="119"/>
      <c r="C509" s="120"/>
      <c r="D509" s="120"/>
      <c r="E509" s="120"/>
      <c r="F509" s="120"/>
      <c r="G509" s="120"/>
      <c r="H509" s="120"/>
      <c r="I509" s="120"/>
      <c r="J509" s="120"/>
      <c r="K509" s="120"/>
    </row>
    <row r="510" spans="2:11">
      <c r="B510" s="119"/>
      <c r="C510" s="120"/>
      <c r="D510" s="120"/>
      <c r="E510" s="120"/>
      <c r="F510" s="120"/>
      <c r="G510" s="120"/>
      <c r="H510" s="120"/>
      <c r="I510" s="120"/>
      <c r="J510" s="120"/>
      <c r="K510" s="120"/>
    </row>
    <row r="511" spans="2:11">
      <c r="B511" s="119"/>
      <c r="C511" s="120"/>
      <c r="D511" s="120"/>
      <c r="E511" s="120"/>
      <c r="F511" s="120"/>
      <c r="G511" s="120"/>
      <c r="H511" s="120"/>
      <c r="I511" s="120"/>
      <c r="J511" s="120"/>
      <c r="K511" s="120"/>
    </row>
    <row r="512" spans="2:11">
      <c r="B512" s="119"/>
      <c r="C512" s="120"/>
      <c r="D512" s="120"/>
      <c r="E512" s="120"/>
      <c r="F512" s="120"/>
      <c r="G512" s="120"/>
      <c r="H512" s="120"/>
      <c r="I512" s="120"/>
      <c r="J512" s="120"/>
      <c r="K512" s="120"/>
    </row>
    <row r="513" spans="2:11">
      <c r="B513" s="119"/>
      <c r="C513" s="120"/>
      <c r="D513" s="120"/>
      <c r="E513" s="120"/>
      <c r="F513" s="120"/>
      <c r="G513" s="120"/>
      <c r="H513" s="120"/>
      <c r="I513" s="120"/>
      <c r="J513" s="120"/>
      <c r="K513" s="120"/>
    </row>
    <row r="514" spans="2:11">
      <c r="B514" s="119"/>
      <c r="C514" s="120"/>
      <c r="D514" s="120"/>
      <c r="E514" s="120"/>
      <c r="F514" s="120"/>
      <c r="G514" s="120"/>
      <c r="H514" s="120"/>
      <c r="I514" s="120"/>
      <c r="J514" s="120"/>
      <c r="K514" s="120"/>
    </row>
    <row r="515" spans="2:11">
      <c r="B515" s="119"/>
      <c r="C515" s="120"/>
      <c r="D515" s="120"/>
      <c r="E515" s="120"/>
      <c r="F515" s="120"/>
      <c r="G515" s="120"/>
      <c r="H515" s="120"/>
      <c r="I515" s="120"/>
      <c r="J515" s="120"/>
      <c r="K515" s="120"/>
    </row>
    <row r="516" spans="2:11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</row>
    <row r="517" spans="2:11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</row>
    <row r="518" spans="2:11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</row>
    <row r="519" spans="2:11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</row>
    <row r="520" spans="2:11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</row>
    <row r="521" spans="2:11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</row>
    <row r="522" spans="2:11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</row>
    <row r="523" spans="2:11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</row>
    <row r="524" spans="2:11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</row>
    <row r="525" spans="2:11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</row>
    <row r="526" spans="2:11">
      <c r="B526" s="119"/>
      <c r="C526" s="120"/>
      <c r="D526" s="120"/>
      <c r="E526" s="120"/>
      <c r="F526" s="120"/>
      <c r="G526" s="120"/>
      <c r="H526" s="120"/>
      <c r="I526" s="120"/>
      <c r="J526" s="120"/>
      <c r="K526" s="120"/>
    </row>
    <row r="527" spans="2:11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</row>
    <row r="528" spans="2:11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</row>
    <row r="529" spans="2:11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</row>
    <row r="530" spans="2:11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</row>
    <row r="531" spans="2:11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</row>
    <row r="532" spans="2:11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</row>
    <row r="533" spans="2:11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</row>
    <row r="534" spans="2:11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</row>
    <row r="535" spans="2:11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</row>
    <row r="536" spans="2:11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</row>
    <row r="537" spans="2:11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</row>
    <row r="538" spans="2:11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</row>
    <row r="539" spans="2:11">
      <c r="B539" s="119"/>
      <c r="C539" s="120"/>
      <c r="D539" s="120"/>
      <c r="E539" s="120"/>
      <c r="F539" s="120"/>
      <c r="G539" s="120"/>
      <c r="H539" s="120"/>
      <c r="I539" s="120"/>
      <c r="J539" s="120"/>
      <c r="K539" s="120"/>
    </row>
    <row r="540" spans="2:11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</row>
    <row r="541" spans="2:11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</row>
    <row r="542" spans="2:11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</row>
    <row r="543" spans="2:11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</row>
    <row r="544" spans="2:11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</row>
    <row r="545" spans="2:11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</row>
    <row r="546" spans="2:11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</row>
    <row r="547" spans="2:11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</row>
    <row r="548" spans="2:11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</row>
    <row r="549" spans="2:11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</row>
    <row r="550" spans="2:11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</row>
    <row r="551" spans="2:11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</row>
    <row r="552" spans="2:11">
      <c r="B552" s="119"/>
      <c r="C552" s="120"/>
      <c r="D552" s="120"/>
      <c r="E552" s="120"/>
      <c r="F552" s="120"/>
      <c r="G552" s="120"/>
      <c r="H552" s="120"/>
      <c r="I552" s="120"/>
      <c r="J552" s="120"/>
      <c r="K552" s="120"/>
    </row>
    <row r="553" spans="2:11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</row>
    <row r="554" spans="2:11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</row>
    <row r="555" spans="2:11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</row>
    <row r="556" spans="2:11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</row>
    <row r="557" spans="2:11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</row>
    <row r="558" spans="2:11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</row>
    <row r="559" spans="2:11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</row>
    <row r="560" spans="2:11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</row>
    <row r="561" spans="2:11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</row>
    <row r="562" spans="2:11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</row>
    <row r="563" spans="2:11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</row>
    <row r="564" spans="2:11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</row>
    <row r="565" spans="2:11">
      <c r="B565" s="119"/>
      <c r="C565" s="119"/>
      <c r="D565" s="119"/>
      <c r="E565" s="120"/>
      <c r="F565" s="120"/>
      <c r="G565" s="120"/>
      <c r="H565" s="120"/>
      <c r="I565" s="120"/>
      <c r="J565" s="120"/>
      <c r="K565" s="120"/>
    </row>
    <row r="566" spans="2:11">
      <c r="B566" s="119"/>
      <c r="C566" s="119"/>
      <c r="D566" s="119"/>
      <c r="E566" s="120"/>
      <c r="F566" s="120"/>
      <c r="G566" s="120"/>
      <c r="H566" s="120"/>
      <c r="I566" s="120"/>
      <c r="J566" s="120"/>
      <c r="K566" s="120"/>
    </row>
    <row r="567" spans="2:11">
      <c r="B567" s="119"/>
      <c r="C567" s="119"/>
      <c r="D567" s="119"/>
      <c r="E567" s="120"/>
      <c r="F567" s="120"/>
      <c r="G567" s="120"/>
      <c r="H567" s="120"/>
      <c r="I567" s="120"/>
      <c r="J567" s="120"/>
      <c r="K567" s="120"/>
    </row>
    <row r="568" spans="2:11">
      <c r="B568" s="119"/>
      <c r="C568" s="119"/>
      <c r="D568" s="119"/>
      <c r="E568" s="120"/>
      <c r="F568" s="120"/>
      <c r="G568" s="120"/>
      <c r="H568" s="120"/>
      <c r="I568" s="120"/>
      <c r="J568" s="120"/>
      <c r="K568" s="120"/>
    </row>
    <row r="569" spans="2:11">
      <c r="B569" s="119"/>
      <c r="C569" s="119"/>
      <c r="D569" s="119"/>
      <c r="E569" s="120"/>
      <c r="F569" s="120"/>
      <c r="G569" s="120"/>
      <c r="H569" s="120"/>
      <c r="I569" s="120"/>
      <c r="J569" s="120"/>
      <c r="K569" s="120"/>
    </row>
    <row r="570" spans="2:11">
      <c r="B570" s="119"/>
      <c r="C570" s="119"/>
      <c r="D570" s="119"/>
      <c r="E570" s="120"/>
      <c r="F570" s="120"/>
      <c r="G570" s="120"/>
      <c r="H570" s="120"/>
      <c r="I570" s="120"/>
      <c r="J570" s="120"/>
      <c r="K570" s="120"/>
    </row>
    <row r="571" spans="2:11">
      <c r="B571" s="119"/>
      <c r="C571" s="119"/>
      <c r="D571" s="119"/>
      <c r="E571" s="120"/>
      <c r="F571" s="120"/>
      <c r="G571" s="120"/>
      <c r="H571" s="120"/>
      <c r="I571" s="120"/>
      <c r="J571" s="120"/>
      <c r="K571" s="120"/>
    </row>
    <row r="572" spans="2:11">
      <c r="B572" s="119"/>
      <c r="C572" s="119"/>
      <c r="D572" s="119"/>
      <c r="E572" s="120"/>
      <c r="F572" s="120"/>
      <c r="G572" s="120"/>
      <c r="H572" s="120"/>
      <c r="I572" s="120"/>
      <c r="J572" s="120"/>
      <c r="K572" s="120"/>
    </row>
    <row r="573" spans="2:11">
      <c r="B573" s="119"/>
      <c r="C573" s="119"/>
      <c r="D573" s="119"/>
      <c r="E573" s="120"/>
      <c r="F573" s="120"/>
      <c r="G573" s="120"/>
      <c r="H573" s="120"/>
      <c r="I573" s="120"/>
      <c r="J573" s="120"/>
      <c r="K573" s="120"/>
    </row>
    <row r="574" spans="2:11">
      <c r="B574" s="119"/>
      <c r="C574" s="119"/>
      <c r="D574" s="119"/>
      <c r="E574" s="120"/>
      <c r="F574" s="120"/>
      <c r="G574" s="120"/>
      <c r="H574" s="120"/>
      <c r="I574" s="120"/>
      <c r="J574" s="120"/>
      <c r="K574" s="120"/>
    </row>
    <row r="575" spans="2:11">
      <c r="B575" s="119"/>
      <c r="C575" s="119"/>
      <c r="D575" s="119"/>
      <c r="E575" s="120"/>
      <c r="F575" s="120"/>
      <c r="G575" s="120"/>
      <c r="H575" s="120"/>
      <c r="I575" s="120"/>
      <c r="J575" s="120"/>
      <c r="K575" s="120"/>
    </row>
    <row r="576" spans="2:11">
      <c r="B576" s="119"/>
      <c r="C576" s="119"/>
      <c r="D576" s="119"/>
      <c r="E576" s="120"/>
      <c r="F576" s="120"/>
      <c r="G576" s="120"/>
      <c r="H576" s="120"/>
      <c r="I576" s="120"/>
      <c r="J576" s="120"/>
      <c r="K576" s="120"/>
    </row>
    <row r="577" spans="2:11">
      <c r="B577" s="119"/>
      <c r="C577" s="119"/>
      <c r="D577" s="119"/>
      <c r="E577" s="120"/>
      <c r="F577" s="120"/>
      <c r="G577" s="120"/>
      <c r="H577" s="120"/>
      <c r="I577" s="120"/>
      <c r="J577" s="120"/>
      <c r="K577" s="120"/>
    </row>
    <row r="578" spans="2:11">
      <c r="B578" s="119"/>
      <c r="C578" s="119"/>
      <c r="D578" s="119"/>
      <c r="E578" s="120"/>
      <c r="F578" s="120"/>
      <c r="G578" s="120"/>
      <c r="H578" s="120"/>
      <c r="I578" s="120"/>
      <c r="J578" s="120"/>
      <c r="K578" s="120"/>
    </row>
    <row r="579" spans="2:11">
      <c r="B579" s="119"/>
      <c r="C579" s="119"/>
      <c r="D579" s="119"/>
      <c r="E579" s="120"/>
      <c r="F579" s="120"/>
      <c r="G579" s="120"/>
      <c r="H579" s="120"/>
      <c r="I579" s="120"/>
      <c r="J579" s="120"/>
      <c r="K579" s="120"/>
    </row>
    <row r="580" spans="2:11">
      <c r="B580" s="119"/>
      <c r="C580" s="119"/>
      <c r="D580" s="119"/>
      <c r="E580" s="120"/>
      <c r="F580" s="120"/>
      <c r="G580" s="120"/>
      <c r="H580" s="120"/>
      <c r="I580" s="120"/>
      <c r="J580" s="120"/>
      <c r="K580" s="120"/>
    </row>
    <row r="581" spans="2:11">
      <c r="B581" s="119"/>
      <c r="C581" s="119"/>
      <c r="D581" s="119"/>
      <c r="E581" s="120"/>
      <c r="F581" s="120"/>
      <c r="G581" s="120"/>
      <c r="H581" s="120"/>
      <c r="I581" s="120"/>
      <c r="J581" s="120"/>
      <c r="K581" s="120"/>
    </row>
    <row r="582" spans="2:11">
      <c r="B582" s="119"/>
      <c r="C582" s="119"/>
      <c r="D582" s="119"/>
      <c r="E582" s="120"/>
      <c r="F582" s="120"/>
      <c r="G582" s="120"/>
      <c r="H582" s="120"/>
      <c r="I582" s="120"/>
      <c r="J582" s="120"/>
      <c r="K582" s="120"/>
    </row>
    <row r="583" spans="2:11">
      <c r="B583" s="119"/>
      <c r="C583" s="119"/>
      <c r="D583" s="119"/>
      <c r="E583" s="120"/>
      <c r="F583" s="120"/>
      <c r="G583" s="120"/>
      <c r="H583" s="120"/>
      <c r="I583" s="120"/>
      <c r="J583" s="120"/>
      <c r="K583" s="120"/>
    </row>
    <row r="584" spans="2:11">
      <c r="B584" s="119"/>
      <c r="C584" s="119"/>
      <c r="D584" s="119"/>
      <c r="E584" s="120"/>
      <c r="F584" s="120"/>
      <c r="G584" s="120"/>
      <c r="H584" s="120"/>
      <c r="I584" s="120"/>
      <c r="J584" s="120"/>
      <c r="K584" s="120"/>
    </row>
    <row r="585" spans="2:11">
      <c r="B585" s="119"/>
      <c r="C585" s="119"/>
      <c r="D585" s="119"/>
      <c r="E585" s="120"/>
      <c r="F585" s="120"/>
      <c r="G585" s="120"/>
      <c r="H585" s="120"/>
      <c r="I585" s="120"/>
      <c r="J585" s="120"/>
      <c r="K585" s="120"/>
    </row>
    <row r="586" spans="2:11">
      <c r="B586" s="119"/>
      <c r="C586" s="119"/>
      <c r="D586" s="119"/>
      <c r="E586" s="120"/>
      <c r="F586" s="120"/>
      <c r="G586" s="120"/>
      <c r="H586" s="120"/>
      <c r="I586" s="120"/>
      <c r="J586" s="120"/>
      <c r="K586" s="120"/>
    </row>
    <row r="587" spans="2:11">
      <c r="B587" s="119"/>
      <c r="C587" s="119"/>
      <c r="D587" s="119"/>
      <c r="E587" s="120"/>
      <c r="F587" s="120"/>
      <c r="G587" s="120"/>
      <c r="H587" s="120"/>
      <c r="I587" s="120"/>
      <c r="J587" s="120"/>
      <c r="K587" s="120"/>
    </row>
    <row r="588" spans="2:11">
      <c r="B588" s="119"/>
      <c r="C588" s="119"/>
      <c r="D588" s="119"/>
      <c r="E588" s="120"/>
      <c r="F588" s="120"/>
      <c r="G588" s="120"/>
      <c r="H588" s="120"/>
      <c r="I588" s="120"/>
      <c r="J588" s="120"/>
      <c r="K588" s="120"/>
    </row>
    <row r="589" spans="2:11">
      <c r="B589" s="119"/>
      <c r="C589" s="119"/>
      <c r="D589" s="119"/>
      <c r="E589" s="120"/>
      <c r="F589" s="120"/>
      <c r="G589" s="120"/>
      <c r="H589" s="120"/>
      <c r="I589" s="120"/>
      <c r="J589" s="120"/>
      <c r="K589" s="120"/>
    </row>
    <row r="590" spans="2:11">
      <c r="B590" s="119"/>
      <c r="C590" s="119"/>
      <c r="D590" s="119"/>
      <c r="E590" s="120"/>
      <c r="F590" s="120"/>
      <c r="G590" s="120"/>
      <c r="H590" s="120"/>
      <c r="I590" s="120"/>
      <c r="J590" s="120"/>
      <c r="K590" s="120"/>
    </row>
    <row r="591" spans="2:11">
      <c r="B591" s="119"/>
      <c r="C591" s="119"/>
      <c r="D591" s="119"/>
      <c r="E591" s="120"/>
      <c r="F591" s="120"/>
      <c r="G591" s="120"/>
      <c r="H591" s="120"/>
      <c r="I591" s="120"/>
      <c r="J591" s="120"/>
      <c r="K591" s="120"/>
    </row>
    <row r="592" spans="2:11">
      <c r="B592" s="119"/>
      <c r="C592" s="119"/>
      <c r="D592" s="119"/>
      <c r="E592" s="120"/>
      <c r="F592" s="120"/>
      <c r="G592" s="120"/>
      <c r="H592" s="120"/>
      <c r="I592" s="120"/>
      <c r="J592" s="120"/>
      <c r="K592" s="120"/>
    </row>
    <row r="593" spans="2:11">
      <c r="B593" s="119"/>
      <c r="C593" s="119"/>
      <c r="D593" s="119"/>
      <c r="E593" s="120"/>
      <c r="F593" s="120"/>
      <c r="G593" s="120"/>
      <c r="H593" s="120"/>
      <c r="I593" s="120"/>
      <c r="J593" s="120"/>
      <c r="K593" s="120"/>
    </row>
    <row r="594" spans="2:11">
      <c r="B594" s="119"/>
      <c r="C594" s="119"/>
      <c r="D594" s="119"/>
      <c r="E594" s="120"/>
      <c r="F594" s="120"/>
      <c r="G594" s="120"/>
      <c r="H594" s="120"/>
      <c r="I594" s="120"/>
      <c r="J594" s="120"/>
      <c r="K594" s="120"/>
    </row>
    <row r="595" spans="2:11">
      <c r="B595" s="119"/>
      <c r="C595" s="119"/>
      <c r="D595" s="119"/>
      <c r="E595" s="120"/>
      <c r="F595" s="120"/>
      <c r="G595" s="120"/>
      <c r="H595" s="120"/>
      <c r="I595" s="120"/>
      <c r="J595" s="120"/>
      <c r="K595" s="120"/>
    </row>
    <row r="596" spans="2:11">
      <c r="B596" s="119"/>
      <c r="C596" s="119"/>
      <c r="D596" s="119"/>
      <c r="E596" s="120"/>
      <c r="F596" s="120"/>
      <c r="G596" s="120"/>
      <c r="H596" s="120"/>
      <c r="I596" s="120"/>
      <c r="J596" s="120"/>
      <c r="K596" s="120"/>
    </row>
    <row r="597" spans="2:11">
      <c r="B597" s="119"/>
      <c r="C597" s="119"/>
      <c r="D597" s="119"/>
      <c r="E597" s="120"/>
      <c r="F597" s="120"/>
      <c r="G597" s="120"/>
      <c r="H597" s="120"/>
      <c r="I597" s="120"/>
      <c r="J597" s="120"/>
      <c r="K597" s="120"/>
    </row>
    <row r="598" spans="2:11">
      <c r="B598" s="119"/>
      <c r="C598" s="119"/>
      <c r="D598" s="119"/>
      <c r="E598" s="120"/>
      <c r="F598" s="120"/>
      <c r="G598" s="120"/>
      <c r="H598" s="120"/>
      <c r="I598" s="120"/>
      <c r="J598" s="120"/>
      <c r="K598" s="120"/>
    </row>
    <row r="599" spans="2:11">
      <c r="B599" s="119"/>
      <c r="C599" s="119"/>
      <c r="D599" s="119"/>
      <c r="E599" s="120"/>
      <c r="F599" s="120"/>
      <c r="G599" s="120"/>
      <c r="H599" s="120"/>
      <c r="I599" s="120"/>
      <c r="J599" s="120"/>
      <c r="K599" s="120"/>
    </row>
    <row r="600" spans="2:11">
      <c r="B600" s="119"/>
      <c r="C600" s="119"/>
      <c r="D600" s="119"/>
      <c r="E600" s="120"/>
      <c r="F600" s="120"/>
      <c r="G600" s="120"/>
      <c r="H600" s="120"/>
      <c r="I600" s="120"/>
      <c r="J600" s="120"/>
      <c r="K600" s="120"/>
    </row>
    <row r="601" spans="2:11">
      <c r="B601" s="119"/>
      <c r="C601" s="119"/>
      <c r="D601" s="119"/>
      <c r="E601" s="120"/>
      <c r="F601" s="120"/>
      <c r="G601" s="120"/>
      <c r="H601" s="120"/>
      <c r="I601" s="120"/>
      <c r="J601" s="120"/>
      <c r="K601" s="120"/>
    </row>
    <row r="602" spans="2:11">
      <c r="B602" s="119"/>
      <c r="C602" s="119"/>
      <c r="D602" s="119"/>
      <c r="E602" s="120"/>
      <c r="F602" s="120"/>
      <c r="G602" s="120"/>
      <c r="H602" s="120"/>
      <c r="I602" s="120"/>
      <c r="J602" s="120"/>
      <c r="K602" s="120"/>
    </row>
    <row r="603" spans="2:11">
      <c r="B603" s="119"/>
      <c r="C603" s="119"/>
      <c r="D603" s="119"/>
      <c r="E603" s="120"/>
      <c r="F603" s="120"/>
      <c r="G603" s="120"/>
      <c r="H603" s="120"/>
      <c r="I603" s="120"/>
      <c r="J603" s="120"/>
      <c r="K603" s="120"/>
    </row>
    <row r="604" spans="2:11">
      <c r="B604" s="119"/>
      <c r="C604" s="119"/>
      <c r="D604" s="119"/>
      <c r="E604" s="120"/>
      <c r="F604" s="120"/>
      <c r="G604" s="120"/>
      <c r="H604" s="120"/>
      <c r="I604" s="120"/>
      <c r="J604" s="120"/>
      <c r="K604" s="120"/>
    </row>
    <row r="605" spans="2:11">
      <c r="B605" s="119"/>
      <c r="C605" s="119"/>
      <c r="D605" s="119"/>
      <c r="E605" s="120"/>
      <c r="F605" s="120"/>
      <c r="G605" s="120"/>
      <c r="H605" s="120"/>
      <c r="I605" s="120"/>
      <c r="J605" s="120"/>
      <c r="K605" s="120"/>
    </row>
    <row r="606" spans="2:11">
      <c r="B606" s="119"/>
      <c r="C606" s="119"/>
      <c r="D606" s="119"/>
      <c r="E606" s="120"/>
      <c r="F606" s="120"/>
      <c r="G606" s="120"/>
      <c r="H606" s="120"/>
      <c r="I606" s="120"/>
      <c r="J606" s="120"/>
      <c r="K606" s="120"/>
    </row>
    <row r="607" spans="2:11">
      <c r="B607" s="119"/>
      <c r="C607" s="119"/>
      <c r="D607" s="119"/>
      <c r="E607" s="120"/>
      <c r="F607" s="120"/>
      <c r="G607" s="120"/>
      <c r="H607" s="120"/>
      <c r="I607" s="120"/>
      <c r="J607" s="120"/>
      <c r="K607" s="120"/>
    </row>
    <row r="608" spans="2:11">
      <c r="B608" s="119"/>
      <c r="C608" s="119"/>
      <c r="D608" s="119"/>
      <c r="E608" s="120"/>
      <c r="F608" s="120"/>
      <c r="G608" s="120"/>
      <c r="H608" s="120"/>
      <c r="I608" s="120"/>
      <c r="J608" s="120"/>
      <c r="K608" s="120"/>
    </row>
    <row r="609" spans="2:11">
      <c r="B609" s="119"/>
      <c r="C609" s="119"/>
      <c r="D609" s="119"/>
      <c r="E609" s="120"/>
      <c r="F609" s="120"/>
      <c r="G609" s="120"/>
      <c r="H609" s="120"/>
      <c r="I609" s="120"/>
      <c r="J609" s="120"/>
      <c r="K609" s="120"/>
    </row>
    <row r="610" spans="2:11">
      <c r="B610" s="119"/>
      <c r="C610" s="119"/>
      <c r="D610" s="119"/>
      <c r="E610" s="120"/>
      <c r="F610" s="120"/>
      <c r="G610" s="120"/>
      <c r="H610" s="120"/>
      <c r="I610" s="120"/>
      <c r="J610" s="120"/>
      <c r="K610" s="120"/>
    </row>
    <row r="611" spans="2:11">
      <c r="B611" s="119"/>
      <c r="C611" s="119"/>
      <c r="D611" s="119"/>
      <c r="E611" s="120"/>
      <c r="F611" s="120"/>
      <c r="G611" s="120"/>
      <c r="H611" s="120"/>
      <c r="I611" s="120"/>
      <c r="J611" s="120"/>
      <c r="K611" s="120"/>
    </row>
    <row r="612" spans="2:11">
      <c r="B612" s="119"/>
      <c r="C612" s="119"/>
      <c r="D612" s="119"/>
      <c r="E612" s="120"/>
      <c r="F612" s="120"/>
      <c r="G612" s="120"/>
      <c r="H612" s="120"/>
      <c r="I612" s="120"/>
      <c r="J612" s="120"/>
      <c r="K612" s="120"/>
    </row>
    <row r="613" spans="2:11">
      <c r="B613" s="119"/>
      <c r="C613" s="119"/>
      <c r="D613" s="119"/>
      <c r="E613" s="120"/>
      <c r="F613" s="120"/>
      <c r="G613" s="120"/>
      <c r="H613" s="120"/>
      <c r="I613" s="120"/>
      <c r="J613" s="120"/>
      <c r="K613" s="120"/>
    </row>
    <row r="614" spans="2:11">
      <c r="B614" s="119"/>
      <c r="C614" s="119"/>
      <c r="D614" s="119"/>
      <c r="E614" s="120"/>
      <c r="F614" s="120"/>
      <c r="G614" s="120"/>
      <c r="H614" s="120"/>
      <c r="I614" s="120"/>
      <c r="J614" s="120"/>
      <c r="K614" s="120"/>
    </row>
    <row r="615" spans="2:11">
      <c r="B615" s="119"/>
      <c r="C615" s="119"/>
      <c r="D615" s="119"/>
      <c r="E615" s="120"/>
      <c r="F615" s="120"/>
      <c r="G615" s="120"/>
      <c r="H615" s="120"/>
      <c r="I615" s="120"/>
      <c r="J615" s="120"/>
      <c r="K615" s="120"/>
    </row>
    <row r="616" spans="2:11">
      <c r="B616" s="119"/>
      <c r="C616" s="119"/>
      <c r="D616" s="119"/>
      <c r="E616" s="120"/>
      <c r="F616" s="120"/>
      <c r="G616" s="120"/>
      <c r="H616" s="120"/>
      <c r="I616" s="120"/>
      <c r="J616" s="120"/>
      <c r="K616" s="120"/>
    </row>
    <row r="617" spans="2:11">
      <c r="B617" s="119"/>
      <c r="C617" s="119"/>
      <c r="D617" s="119"/>
      <c r="E617" s="120"/>
      <c r="F617" s="120"/>
      <c r="G617" s="120"/>
      <c r="H617" s="120"/>
      <c r="I617" s="120"/>
      <c r="J617" s="120"/>
      <c r="K617" s="120"/>
    </row>
    <row r="618" spans="2:11">
      <c r="B618" s="119"/>
      <c r="C618" s="119"/>
      <c r="D618" s="119"/>
      <c r="E618" s="120"/>
      <c r="F618" s="120"/>
      <c r="G618" s="120"/>
      <c r="H618" s="120"/>
      <c r="I618" s="120"/>
      <c r="J618" s="120"/>
      <c r="K618" s="120"/>
    </row>
    <row r="619" spans="2:11">
      <c r="B619" s="119"/>
      <c r="C619" s="119"/>
      <c r="D619" s="119"/>
      <c r="E619" s="120"/>
      <c r="F619" s="120"/>
      <c r="G619" s="120"/>
      <c r="H619" s="120"/>
      <c r="I619" s="120"/>
      <c r="J619" s="120"/>
      <c r="K619" s="120"/>
    </row>
    <row r="620" spans="2:11">
      <c r="B620" s="119"/>
      <c r="C620" s="119"/>
      <c r="D620" s="119"/>
      <c r="E620" s="120"/>
      <c r="F620" s="120"/>
      <c r="G620" s="120"/>
      <c r="H620" s="120"/>
      <c r="I620" s="120"/>
      <c r="J620" s="120"/>
      <c r="K620" s="120"/>
    </row>
    <row r="621" spans="2:11">
      <c r="B621" s="119"/>
      <c r="C621" s="119"/>
      <c r="D621" s="119"/>
      <c r="E621" s="120"/>
      <c r="F621" s="120"/>
      <c r="G621" s="120"/>
      <c r="H621" s="120"/>
      <c r="I621" s="120"/>
      <c r="J621" s="120"/>
      <c r="K621" s="120"/>
    </row>
    <row r="622" spans="2:11">
      <c r="B622" s="119"/>
      <c r="C622" s="119"/>
      <c r="D622" s="119"/>
      <c r="E622" s="120"/>
      <c r="F622" s="120"/>
      <c r="G622" s="120"/>
      <c r="H622" s="120"/>
      <c r="I622" s="120"/>
      <c r="J622" s="120"/>
      <c r="K622" s="120"/>
    </row>
    <row r="623" spans="2:11">
      <c r="B623" s="119"/>
      <c r="C623" s="119"/>
      <c r="D623" s="119"/>
      <c r="E623" s="120"/>
      <c r="F623" s="120"/>
      <c r="G623" s="120"/>
      <c r="H623" s="120"/>
      <c r="I623" s="120"/>
      <c r="J623" s="120"/>
      <c r="K623" s="120"/>
    </row>
    <row r="624" spans="2:11">
      <c r="B624" s="119"/>
      <c r="C624" s="119"/>
      <c r="D624" s="119"/>
      <c r="E624" s="120"/>
      <c r="F624" s="120"/>
      <c r="G624" s="120"/>
      <c r="H624" s="120"/>
      <c r="I624" s="120"/>
      <c r="J624" s="120"/>
      <c r="K624" s="120"/>
    </row>
    <row r="625" spans="2:11">
      <c r="B625" s="119"/>
      <c r="C625" s="119"/>
      <c r="D625" s="119"/>
      <c r="E625" s="120"/>
      <c r="F625" s="120"/>
      <c r="G625" s="120"/>
      <c r="H625" s="120"/>
      <c r="I625" s="120"/>
      <c r="J625" s="120"/>
      <c r="K625" s="120"/>
    </row>
    <row r="626" spans="2:11">
      <c r="B626" s="119"/>
      <c r="C626" s="119"/>
      <c r="D626" s="119"/>
      <c r="E626" s="120"/>
      <c r="F626" s="120"/>
      <c r="G626" s="120"/>
      <c r="H626" s="120"/>
      <c r="I626" s="120"/>
      <c r="J626" s="120"/>
      <c r="K626" s="120"/>
    </row>
    <row r="627" spans="2:11">
      <c r="B627" s="119"/>
      <c r="C627" s="119"/>
      <c r="D627" s="119"/>
      <c r="E627" s="120"/>
      <c r="F627" s="120"/>
      <c r="G627" s="120"/>
      <c r="H627" s="120"/>
      <c r="I627" s="120"/>
      <c r="J627" s="120"/>
      <c r="K627" s="120"/>
    </row>
    <row r="628" spans="2:11">
      <c r="B628" s="119"/>
      <c r="C628" s="119"/>
      <c r="D628" s="119"/>
      <c r="E628" s="120"/>
      <c r="F628" s="120"/>
      <c r="G628" s="120"/>
      <c r="H628" s="120"/>
      <c r="I628" s="120"/>
      <c r="J628" s="120"/>
      <c r="K628" s="120"/>
    </row>
    <row r="629" spans="2:11">
      <c r="B629" s="119"/>
      <c r="C629" s="119"/>
      <c r="D629" s="119"/>
      <c r="E629" s="120"/>
      <c r="F629" s="120"/>
      <c r="G629" s="120"/>
      <c r="H629" s="120"/>
      <c r="I629" s="120"/>
      <c r="J629" s="120"/>
      <c r="K629" s="120"/>
    </row>
    <row r="630" spans="2:11">
      <c r="B630" s="119"/>
      <c r="C630" s="119"/>
      <c r="D630" s="119"/>
      <c r="E630" s="120"/>
      <c r="F630" s="120"/>
      <c r="G630" s="120"/>
      <c r="H630" s="120"/>
      <c r="I630" s="120"/>
      <c r="J630" s="120"/>
      <c r="K630" s="120"/>
    </row>
    <row r="631" spans="2:11">
      <c r="B631" s="119"/>
      <c r="C631" s="119"/>
      <c r="D631" s="119"/>
      <c r="E631" s="120"/>
      <c r="F631" s="120"/>
      <c r="G631" s="120"/>
      <c r="H631" s="120"/>
      <c r="I631" s="120"/>
      <c r="J631" s="120"/>
      <c r="K631" s="120"/>
    </row>
    <row r="632" spans="2:11">
      <c r="B632" s="119"/>
      <c r="C632" s="119"/>
      <c r="D632" s="119"/>
      <c r="E632" s="120"/>
      <c r="F632" s="120"/>
      <c r="G632" s="120"/>
      <c r="H632" s="120"/>
      <c r="I632" s="120"/>
      <c r="J632" s="120"/>
      <c r="K632" s="120"/>
    </row>
    <row r="633" spans="2:11">
      <c r="B633" s="119"/>
      <c r="C633" s="119"/>
      <c r="D633" s="119"/>
      <c r="E633" s="120"/>
      <c r="F633" s="120"/>
      <c r="G633" s="120"/>
      <c r="H633" s="120"/>
      <c r="I633" s="120"/>
      <c r="J633" s="120"/>
      <c r="K633" s="120"/>
    </row>
    <row r="634" spans="2:11">
      <c r="B634" s="119"/>
      <c r="C634" s="119"/>
      <c r="D634" s="119"/>
      <c r="E634" s="120"/>
      <c r="F634" s="120"/>
      <c r="G634" s="120"/>
      <c r="H634" s="120"/>
      <c r="I634" s="120"/>
      <c r="J634" s="120"/>
      <c r="K634" s="120"/>
    </row>
    <row r="635" spans="2:11">
      <c r="B635" s="119"/>
      <c r="C635" s="119"/>
      <c r="D635" s="119"/>
      <c r="E635" s="120"/>
      <c r="F635" s="120"/>
      <c r="G635" s="120"/>
      <c r="H635" s="120"/>
      <c r="I635" s="120"/>
      <c r="J635" s="120"/>
      <c r="K635" s="120"/>
    </row>
    <row r="636" spans="2:11">
      <c r="B636" s="119"/>
      <c r="C636" s="119"/>
      <c r="D636" s="119"/>
      <c r="E636" s="120"/>
      <c r="F636" s="120"/>
      <c r="G636" s="120"/>
      <c r="H636" s="120"/>
      <c r="I636" s="120"/>
      <c r="J636" s="120"/>
      <c r="K636" s="120"/>
    </row>
    <row r="637" spans="2:11">
      <c r="B637" s="119"/>
      <c r="C637" s="119"/>
      <c r="D637" s="119"/>
      <c r="E637" s="120"/>
      <c r="F637" s="120"/>
      <c r="G637" s="120"/>
      <c r="H637" s="120"/>
      <c r="I637" s="120"/>
      <c r="J637" s="120"/>
      <c r="K637" s="120"/>
    </row>
    <row r="638" spans="2:11">
      <c r="B638" s="119"/>
      <c r="C638" s="119"/>
      <c r="D638" s="119"/>
      <c r="E638" s="120"/>
      <c r="F638" s="120"/>
      <c r="G638" s="120"/>
      <c r="H638" s="120"/>
      <c r="I638" s="120"/>
      <c r="J638" s="120"/>
      <c r="K638" s="120"/>
    </row>
    <row r="639" spans="2:11">
      <c r="B639" s="119"/>
      <c r="C639" s="119"/>
      <c r="D639" s="119"/>
      <c r="E639" s="120"/>
      <c r="F639" s="120"/>
      <c r="G639" s="120"/>
      <c r="H639" s="120"/>
      <c r="I639" s="120"/>
      <c r="J639" s="120"/>
      <c r="K639" s="120"/>
    </row>
    <row r="640" spans="2:11">
      <c r="B640" s="119"/>
      <c r="C640" s="119"/>
      <c r="D640" s="119"/>
      <c r="E640" s="120"/>
      <c r="F640" s="120"/>
      <c r="G640" s="120"/>
      <c r="H640" s="120"/>
      <c r="I640" s="120"/>
      <c r="J640" s="120"/>
      <c r="K640" s="120"/>
    </row>
    <row r="641" spans="2:11">
      <c r="B641" s="119"/>
      <c r="C641" s="119"/>
      <c r="D641" s="119"/>
      <c r="E641" s="120"/>
      <c r="F641" s="120"/>
      <c r="G641" s="120"/>
      <c r="H641" s="120"/>
      <c r="I641" s="120"/>
      <c r="J641" s="120"/>
      <c r="K641" s="120"/>
    </row>
    <row r="642" spans="2:11">
      <c r="B642" s="119"/>
      <c r="C642" s="119"/>
      <c r="D642" s="119"/>
      <c r="E642" s="120"/>
      <c r="F642" s="120"/>
      <c r="G642" s="120"/>
      <c r="H642" s="120"/>
      <c r="I642" s="120"/>
      <c r="J642" s="120"/>
      <c r="K642" s="120"/>
    </row>
    <row r="643" spans="2:11">
      <c r="B643" s="119"/>
      <c r="C643" s="119"/>
      <c r="D643" s="119"/>
      <c r="E643" s="120"/>
      <c r="F643" s="120"/>
      <c r="G643" s="120"/>
      <c r="H643" s="120"/>
      <c r="I643" s="120"/>
      <c r="J643" s="120"/>
      <c r="K643" s="120"/>
    </row>
    <row r="644" spans="2:11">
      <c r="B644" s="119"/>
      <c r="C644" s="119"/>
      <c r="D644" s="119"/>
      <c r="E644" s="120"/>
      <c r="F644" s="120"/>
      <c r="G644" s="120"/>
      <c r="H644" s="120"/>
      <c r="I644" s="120"/>
      <c r="J644" s="120"/>
      <c r="K644" s="120"/>
    </row>
    <row r="645" spans="2:11">
      <c r="B645" s="119"/>
      <c r="C645" s="119"/>
      <c r="D645" s="119"/>
      <c r="E645" s="120"/>
      <c r="F645" s="120"/>
      <c r="G645" s="120"/>
      <c r="H645" s="120"/>
      <c r="I645" s="120"/>
      <c r="J645" s="120"/>
      <c r="K645" s="120"/>
    </row>
    <row r="646" spans="2:11">
      <c r="B646" s="119"/>
      <c r="C646" s="119"/>
      <c r="D646" s="119"/>
      <c r="E646" s="120"/>
      <c r="F646" s="120"/>
      <c r="G646" s="120"/>
      <c r="H646" s="120"/>
      <c r="I646" s="120"/>
      <c r="J646" s="120"/>
      <c r="K646" s="120"/>
    </row>
    <row r="647" spans="2:11">
      <c r="B647" s="119"/>
      <c r="C647" s="119"/>
      <c r="D647" s="119"/>
      <c r="E647" s="120"/>
      <c r="F647" s="120"/>
      <c r="G647" s="120"/>
      <c r="H647" s="120"/>
      <c r="I647" s="120"/>
      <c r="J647" s="120"/>
      <c r="K647" s="120"/>
    </row>
    <row r="648" spans="2:11">
      <c r="B648" s="119"/>
      <c r="C648" s="119"/>
      <c r="D648" s="119"/>
      <c r="E648" s="120"/>
      <c r="F648" s="120"/>
      <c r="G648" s="120"/>
      <c r="H648" s="120"/>
      <c r="I648" s="120"/>
      <c r="J648" s="120"/>
      <c r="K648" s="120"/>
    </row>
    <row r="649" spans="2:11">
      <c r="B649" s="119"/>
      <c r="C649" s="119"/>
      <c r="D649" s="119"/>
      <c r="E649" s="120"/>
      <c r="F649" s="120"/>
      <c r="G649" s="120"/>
      <c r="H649" s="120"/>
      <c r="I649" s="120"/>
      <c r="J649" s="120"/>
      <c r="K649" s="120"/>
    </row>
    <row r="650" spans="2:11">
      <c r="B650" s="119"/>
      <c r="C650" s="119"/>
      <c r="D650" s="119"/>
      <c r="E650" s="120"/>
      <c r="F650" s="120"/>
      <c r="G650" s="120"/>
      <c r="H650" s="120"/>
      <c r="I650" s="120"/>
      <c r="J650" s="120"/>
      <c r="K650" s="120"/>
    </row>
    <row r="651" spans="2:11">
      <c r="B651" s="119"/>
      <c r="C651" s="119"/>
      <c r="D651" s="119"/>
      <c r="E651" s="120"/>
      <c r="F651" s="120"/>
      <c r="G651" s="120"/>
      <c r="H651" s="120"/>
      <c r="I651" s="120"/>
      <c r="J651" s="120"/>
      <c r="K651" s="120"/>
    </row>
    <row r="652" spans="2:11">
      <c r="B652" s="119"/>
      <c r="C652" s="119"/>
      <c r="D652" s="119"/>
      <c r="E652" s="120"/>
      <c r="F652" s="120"/>
      <c r="G652" s="120"/>
      <c r="H652" s="120"/>
      <c r="I652" s="120"/>
      <c r="J652" s="120"/>
      <c r="K652" s="120"/>
    </row>
    <row r="653" spans="2:11">
      <c r="B653" s="119"/>
      <c r="C653" s="119"/>
      <c r="D653" s="119"/>
      <c r="E653" s="120"/>
      <c r="F653" s="120"/>
      <c r="G653" s="120"/>
      <c r="H653" s="120"/>
      <c r="I653" s="120"/>
      <c r="J653" s="120"/>
      <c r="K653" s="120"/>
    </row>
    <row r="654" spans="2:11">
      <c r="B654" s="119"/>
      <c r="C654" s="119"/>
      <c r="D654" s="119"/>
      <c r="E654" s="120"/>
      <c r="F654" s="120"/>
      <c r="G654" s="120"/>
      <c r="H654" s="120"/>
      <c r="I654" s="120"/>
      <c r="J654" s="120"/>
      <c r="K654" s="120"/>
    </row>
    <row r="655" spans="2:11">
      <c r="B655" s="119"/>
      <c r="C655" s="119"/>
      <c r="D655" s="119"/>
      <c r="E655" s="120"/>
      <c r="F655" s="120"/>
      <c r="G655" s="120"/>
      <c r="H655" s="120"/>
      <c r="I655" s="120"/>
      <c r="J655" s="120"/>
      <c r="K655" s="120"/>
    </row>
    <row r="656" spans="2:11">
      <c r="B656" s="119"/>
      <c r="C656" s="119"/>
      <c r="D656" s="119"/>
      <c r="E656" s="120"/>
      <c r="F656" s="120"/>
      <c r="G656" s="120"/>
      <c r="H656" s="120"/>
      <c r="I656" s="120"/>
      <c r="J656" s="120"/>
      <c r="K656" s="120"/>
    </row>
    <row r="657" spans="2:11">
      <c r="B657" s="119"/>
      <c r="C657" s="119"/>
      <c r="D657" s="119"/>
      <c r="E657" s="120"/>
      <c r="F657" s="120"/>
      <c r="G657" s="120"/>
      <c r="H657" s="120"/>
      <c r="I657" s="120"/>
      <c r="J657" s="120"/>
      <c r="K657" s="120"/>
    </row>
    <row r="658" spans="2:11">
      <c r="B658" s="119"/>
      <c r="C658" s="119"/>
      <c r="D658" s="119"/>
      <c r="E658" s="120"/>
      <c r="F658" s="120"/>
      <c r="G658" s="120"/>
      <c r="H658" s="120"/>
      <c r="I658" s="120"/>
      <c r="J658" s="120"/>
      <c r="K658" s="120"/>
    </row>
    <row r="659" spans="2:11">
      <c r="B659" s="119"/>
      <c r="C659" s="119"/>
      <c r="D659" s="119"/>
      <c r="E659" s="120"/>
      <c r="F659" s="120"/>
      <c r="G659" s="120"/>
      <c r="H659" s="120"/>
      <c r="I659" s="120"/>
      <c r="J659" s="120"/>
      <c r="K659" s="120"/>
    </row>
    <row r="660" spans="2:11">
      <c r="B660" s="119"/>
      <c r="C660" s="119"/>
      <c r="D660" s="119"/>
      <c r="E660" s="120"/>
      <c r="F660" s="120"/>
      <c r="G660" s="120"/>
      <c r="H660" s="120"/>
      <c r="I660" s="120"/>
      <c r="J660" s="120"/>
      <c r="K660" s="120"/>
    </row>
    <row r="661" spans="2:11">
      <c r="B661" s="119"/>
      <c r="C661" s="119"/>
      <c r="D661" s="119"/>
      <c r="E661" s="120"/>
      <c r="F661" s="120"/>
      <c r="G661" s="120"/>
      <c r="H661" s="120"/>
      <c r="I661" s="120"/>
      <c r="J661" s="120"/>
      <c r="K661" s="120"/>
    </row>
    <row r="662" spans="2:11">
      <c r="B662" s="119"/>
      <c r="C662" s="119"/>
      <c r="D662" s="119"/>
      <c r="E662" s="120"/>
      <c r="F662" s="120"/>
      <c r="G662" s="120"/>
      <c r="H662" s="120"/>
      <c r="I662" s="120"/>
      <c r="J662" s="120"/>
      <c r="K662" s="120"/>
    </row>
    <row r="663" spans="2:11">
      <c r="B663" s="119"/>
      <c r="C663" s="119"/>
      <c r="D663" s="119"/>
      <c r="E663" s="120"/>
      <c r="F663" s="120"/>
      <c r="G663" s="120"/>
      <c r="H663" s="120"/>
      <c r="I663" s="120"/>
      <c r="J663" s="120"/>
      <c r="K663" s="120"/>
    </row>
    <row r="664" spans="2:11">
      <c r="B664" s="119"/>
      <c r="C664" s="119"/>
      <c r="D664" s="119"/>
      <c r="E664" s="120"/>
      <c r="F664" s="120"/>
      <c r="G664" s="120"/>
      <c r="H664" s="120"/>
      <c r="I664" s="120"/>
      <c r="J664" s="120"/>
      <c r="K664" s="120"/>
    </row>
    <row r="665" spans="2:11">
      <c r="B665" s="119"/>
      <c r="C665" s="119"/>
      <c r="D665" s="119"/>
      <c r="E665" s="120"/>
      <c r="F665" s="120"/>
      <c r="G665" s="120"/>
      <c r="H665" s="120"/>
      <c r="I665" s="120"/>
      <c r="J665" s="120"/>
      <c r="K665" s="120"/>
    </row>
    <row r="666" spans="2:11">
      <c r="B666" s="119"/>
      <c r="C666" s="119"/>
      <c r="D666" s="119"/>
      <c r="E666" s="120"/>
      <c r="F666" s="120"/>
      <c r="G666" s="120"/>
      <c r="H666" s="120"/>
      <c r="I666" s="120"/>
      <c r="J666" s="120"/>
      <c r="K666" s="120"/>
    </row>
    <row r="667" spans="2:11">
      <c r="B667" s="119"/>
      <c r="C667" s="119"/>
      <c r="D667" s="119"/>
      <c r="E667" s="120"/>
      <c r="F667" s="120"/>
      <c r="G667" s="120"/>
      <c r="H667" s="120"/>
      <c r="I667" s="120"/>
      <c r="J667" s="120"/>
      <c r="K667" s="120"/>
    </row>
    <row r="668" spans="2:11">
      <c r="B668" s="119"/>
      <c r="C668" s="119"/>
      <c r="D668" s="119"/>
      <c r="E668" s="120"/>
      <c r="F668" s="120"/>
      <c r="G668" s="120"/>
      <c r="H668" s="120"/>
      <c r="I668" s="120"/>
      <c r="J668" s="120"/>
      <c r="K668" s="120"/>
    </row>
    <row r="669" spans="2:11">
      <c r="B669" s="119"/>
      <c r="C669" s="119"/>
      <c r="D669" s="119"/>
      <c r="E669" s="120"/>
      <c r="F669" s="120"/>
      <c r="G669" s="120"/>
      <c r="H669" s="120"/>
      <c r="I669" s="120"/>
      <c r="J669" s="120"/>
      <c r="K669" s="120"/>
    </row>
    <row r="670" spans="2:11">
      <c r="B670" s="119"/>
      <c r="C670" s="119"/>
      <c r="D670" s="119"/>
      <c r="E670" s="120"/>
      <c r="F670" s="120"/>
      <c r="G670" s="120"/>
      <c r="H670" s="120"/>
      <c r="I670" s="120"/>
      <c r="J670" s="120"/>
      <c r="K670" s="120"/>
    </row>
    <row r="671" spans="2:11">
      <c r="B671" s="119"/>
      <c r="C671" s="119"/>
      <c r="D671" s="119"/>
      <c r="E671" s="120"/>
      <c r="F671" s="120"/>
      <c r="G671" s="120"/>
      <c r="H671" s="120"/>
      <c r="I671" s="120"/>
      <c r="J671" s="120"/>
      <c r="K671" s="120"/>
    </row>
    <row r="672" spans="2:11">
      <c r="B672" s="119"/>
      <c r="C672" s="119"/>
      <c r="D672" s="119"/>
      <c r="E672" s="120"/>
      <c r="F672" s="120"/>
      <c r="G672" s="120"/>
      <c r="H672" s="120"/>
      <c r="I672" s="120"/>
      <c r="J672" s="120"/>
      <c r="K672" s="120"/>
    </row>
    <row r="673" spans="2:11">
      <c r="B673" s="119"/>
      <c r="C673" s="119"/>
      <c r="D673" s="119"/>
      <c r="E673" s="120"/>
      <c r="F673" s="120"/>
      <c r="G673" s="120"/>
      <c r="H673" s="120"/>
      <c r="I673" s="120"/>
      <c r="J673" s="120"/>
      <c r="K673" s="120"/>
    </row>
    <row r="674" spans="2:11">
      <c r="B674" s="119"/>
      <c r="C674" s="119"/>
      <c r="D674" s="119"/>
      <c r="E674" s="120"/>
      <c r="F674" s="120"/>
      <c r="G674" s="120"/>
      <c r="H674" s="120"/>
      <c r="I674" s="120"/>
      <c r="J674" s="120"/>
      <c r="K674" s="120"/>
    </row>
    <row r="675" spans="2:11">
      <c r="B675" s="119"/>
      <c r="C675" s="119"/>
      <c r="D675" s="119"/>
      <c r="E675" s="120"/>
      <c r="F675" s="120"/>
      <c r="G675" s="120"/>
      <c r="H675" s="120"/>
      <c r="I675" s="120"/>
      <c r="J675" s="120"/>
      <c r="K675" s="120"/>
    </row>
    <row r="676" spans="2:11">
      <c r="B676" s="119"/>
      <c r="C676" s="119"/>
      <c r="D676" s="119"/>
      <c r="E676" s="120"/>
      <c r="F676" s="120"/>
      <c r="G676" s="120"/>
      <c r="H676" s="120"/>
      <c r="I676" s="120"/>
      <c r="J676" s="120"/>
      <c r="K676" s="120"/>
    </row>
    <row r="677" spans="2:11">
      <c r="B677" s="119"/>
      <c r="C677" s="119"/>
      <c r="D677" s="119"/>
      <c r="E677" s="120"/>
      <c r="F677" s="120"/>
      <c r="G677" s="120"/>
      <c r="H677" s="120"/>
      <c r="I677" s="120"/>
      <c r="J677" s="120"/>
      <c r="K677" s="120"/>
    </row>
    <row r="678" spans="2:11">
      <c r="B678" s="119"/>
      <c r="C678" s="119"/>
      <c r="D678" s="119"/>
      <c r="E678" s="120"/>
      <c r="F678" s="120"/>
      <c r="G678" s="120"/>
      <c r="H678" s="120"/>
      <c r="I678" s="120"/>
      <c r="J678" s="120"/>
      <c r="K678" s="120"/>
    </row>
    <row r="679" spans="2:11">
      <c r="B679" s="119"/>
      <c r="C679" s="119"/>
      <c r="D679" s="119"/>
      <c r="E679" s="120"/>
      <c r="F679" s="120"/>
      <c r="G679" s="120"/>
      <c r="H679" s="120"/>
      <c r="I679" s="120"/>
      <c r="J679" s="120"/>
      <c r="K679" s="120"/>
    </row>
    <row r="680" spans="2:11">
      <c r="B680" s="119"/>
      <c r="C680" s="119"/>
      <c r="D680" s="119"/>
      <c r="E680" s="120"/>
      <c r="F680" s="120"/>
      <c r="G680" s="120"/>
      <c r="H680" s="120"/>
      <c r="I680" s="120"/>
      <c r="J680" s="120"/>
      <c r="K680" s="120"/>
    </row>
    <row r="681" spans="2:11">
      <c r="B681" s="119"/>
      <c r="C681" s="119"/>
      <c r="D681" s="119"/>
      <c r="E681" s="120"/>
      <c r="F681" s="120"/>
      <c r="G681" s="120"/>
      <c r="H681" s="120"/>
      <c r="I681" s="120"/>
      <c r="J681" s="120"/>
      <c r="K681" s="120"/>
    </row>
    <row r="682" spans="2:11">
      <c r="B682" s="119"/>
      <c r="C682" s="119"/>
      <c r="D682" s="119"/>
      <c r="E682" s="120"/>
      <c r="F682" s="120"/>
      <c r="G682" s="120"/>
      <c r="H682" s="120"/>
      <c r="I682" s="120"/>
      <c r="J682" s="120"/>
      <c r="K682" s="120"/>
    </row>
    <row r="683" spans="2:11">
      <c r="B683" s="119"/>
      <c r="C683" s="119"/>
      <c r="D683" s="119"/>
      <c r="E683" s="120"/>
      <c r="F683" s="120"/>
      <c r="G683" s="120"/>
      <c r="H683" s="120"/>
      <c r="I683" s="120"/>
      <c r="J683" s="120"/>
      <c r="K683" s="120"/>
    </row>
    <row r="684" spans="2:11">
      <c r="B684" s="119"/>
      <c r="C684" s="119"/>
      <c r="D684" s="119"/>
      <c r="E684" s="120"/>
      <c r="F684" s="120"/>
      <c r="G684" s="120"/>
      <c r="H684" s="120"/>
      <c r="I684" s="120"/>
      <c r="J684" s="120"/>
      <c r="K684" s="120"/>
    </row>
    <row r="685" spans="2:11">
      <c r="B685" s="119"/>
      <c r="C685" s="119"/>
      <c r="D685" s="119"/>
      <c r="E685" s="120"/>
      <c r="F685" s="120"/>
      <c r="G685" s="120"/>
      <c r="H685" s="120"/>
      <c r="I685" s="120"/>
      <c r="J685" s="120"/>
      <c r="K685" s="120"/>
    </row>
    <row r="686" spans="2:11">
      <c r="B686" s="119"/>
      <c r="C686" s="119"/>
      <c r="D686" s="119"/>
      <c r="E686" s="120"/>
      <c r="F686" s="120"/>
      <c r="G686" s="120"/>
      <c r="H686" s="120"/>
      <c r="I686" s="120"/>
      <c r="J686" s="120"/>
      <c r="K686" s="120"/>
    </row>
    <row r="687" spans="2:11">
      <c r="B687" s="119"/>
      <c r="C687" s="119"/>
      <c r="D687" s="119"/>
      <c r="E687" s="120"/>
      <c r="F687" s="120"/>
      <c r="G687" s="120"/>
      <c r="H687" s="120"/>
      <c r="I687" s="120"/>
      <c r="J687" s="120"/>
      <c r="K687" s="120"/>
    </row>
    <row r="688" spans="2:11">
      <c r="B688" s="119"/>
      <c r="C688" s="119"/>
      <c r="D688" s="119"/>
      <c r="E688" s="120"/>
      <c r="F688" s="120"/>
      <c r="G688" s="120"/>
      <c r="H688" s="120"/>
      <c r="I688" s="120"/>
      <c r="J688" s="120"/>
      <c r="K688" s="120"/>
    </row>
    <row r="689" spans="2:11">
      <c r="B689" s="119"/>
      <c r="C689" s="119"/>
      <c r="D689" s="119"/>
      <c r="E689" s="120"/>
      <c r="F689" s="120"/>
      <c r="G689" s="120"/>
      <c r="H689" s="120"/>
      <c r="I689" s="120"/>
      <c r="J689" s="120"/>
      <c r="K689" s="120"/>
    </row>
    <row r="690" spans="2:11">
      <c r="B690" s="119"/>
      <c r="C690" s="119"/>
      <c r="D690" s="119"/>
      <c r="E690" s="120"/>
      <c r="F690" s="120"/>
      <c r="G690" s="120"/>
      <c r="H690" s="120"/>
      <c r="I690" s="120"/>
      <c r="J690" s="120"/>
      <c r="K690" s="120"/>
    </row>
    <row r="691" spans="2:11">
      <c r="B691" s="119"/>
      <c r="C691" s="119"/>
      <c r="D691" s="119"/>
      <c r="E691" s="120"/>
      <c r="F691" s="120"/>
      <c r="G691" s="120"/>
      <c r="H691" s="120"/>
      <c r="I691" s="120"/>
      <c r="J691" s="120"/>
      <c r="K691" s="120"/>
    </row>
    <row r="692" spans="2:11">
      <c r="B692" s="119"/>
      <c r="C692" s="119"/>
      <c r="D692" s="119"/>
      <c r="E692" s="120"/>
      <c r="F692" s="120"/>
      <c r="G692" s="120"/>
      <c r="H692" s="120"/>
      <c r="I692" s="120"/>
      <c r="J692" s="120"/>
      <c r="K692" s="120"/>
    </row>
    <row r="693" spans="2:11">
      <c r="B693" s="119"/>
      <c r="C693" s="119"/>
      <c r="D693" s="119"/>
      <c r="E693" s="120"/>
      <c r="F693" s="120"/>
      <c r="G693" s="120"/>
      <c r="H693" s="120"/>
      <c r="I693" s="120"/>
      <c r="J693" s="120"/>
      <c r="K693" s="120"/>
    </row>
    <row r="694" spans="2:11">
      <c r="B694" s="119"/>
      <c r="C694" s="119"/>
      <c r="D694" s="119"/>
      <c r="E694" s="120"/>
      <c r="F694" s="120"/>
      <c r="G694" s="120"/>
      <c r="H694" s="120"/>
      <c r="I694" s="120"/>
      <c r="J694" s="120"/>
      <c r="K694" s="120"/>
    </row>
    <row r="695" spans="2:11">
      <c r="B695" s="119"/>
      <c r="C695" s="119"/>
      <c r="D695" s="119"/>
      <c r="E695" s="120"/>
      <c r="F695" s="120"/>
      <c r="G695" s="120"/>
      <c r="H695" s="120"/>
      <c r="I695" s="120"/>
      <c r="J695" s="120"/>
      <c r="K695" s="120"/>
    </row>
    <row r="696" spans="2:11">
      <c r="B696" s="119"/>
      <c r="C696" s="119"/>
      <c r="D696" s="119"/>
      <c r="E696" s="120"/>
      <c r="F696" s="120"/>
      <c r="G696" s="120"/>
      <c r="H696" s="120"/>
      <c r="I696" s="120"/>
      <c r="J696" s="120"/>
      <c r="K696" s="120"/>
    </row>
    <row r="697" spans="2:11">
      <c r="B697" s="119"/>
      <c r="C697" s="119"/>
      <c r="D697" s="119"/>
      <c r="E697" s="120"/>
      <c r="F697" s="120"/>
      <c r="G697" s="120"/>
      <c r="H697" s="120"/>
      <c r="I697" s="120"/>
      <c r="J697" s="120"/>
      <c r="K697" s="120"/>
    </row>
    <row r="698" spans="2:11">
      <c r="B698" s="119"/>
      <c r="C698" s="119"/>
      <c r="D698" s="119"/>
      <c r="E698" s="120"/>
      <c r="F698" s="120"/>
      <c r="G698" s="120"/>
      <c r="H698" s="120"/>
      <c r="I698" s="120"/>
      <c r="J698" s="120"/>
      <c r="K698" s="120"/>
    </row>
    <row r="699" spans="2:11">
      <c r="B699" s="119"/>
      <c r="C699" s="119"/>
      <c r="D699" s="119"/>
      <c r="E699" s="120"/>
      <c r="F699" s="120"/>
      <c r="G699" s="120"/>
      <c r="H699" s="120"/>
      <c r="I699" s="120"/>
      <c r="J699" s="120"/>
      <c r="K699" s="120"/>
    </row>
    <row r="700" spans="2:11">
      <c r="B700" s="119"/>
      <c r="C700" s="119"/>
      <c r="D700" s="119"/>
      <c r="E700" s="120"/>
      <c r="F700" s="120"/>
      <c r="G700" s="120"/>
      <c r="H700" s="120"/>
      <c r="I700" s="120"/>
      <c r="J700" s="120"/>
      <c r="K700" s="120"/>
    </row>
    <row r="701" spans="2:11">
      <c r="B701" s="119"/>
      <c r="C701" s="119"/>
      <c r="D701" s="119"/>
      <c r="E701" s="120"/>
      <c r="F701" s="120"/>
      <c r="G701" s="120"/>
      <c r="H701" s="120"/>
      <c r="I701" s="120"/>
      <c r="J701" s="120"/>
      <c r="K701" s="120"/>
    </row>
    <row r="702" spans="2:11">
      <c r="B702" s="119"/>
      <c r="C702" s="119"/>
      <c r="D702" s="119"/>
      <c r="E702" s="120"/>
      <c r="F702" s="120"/>
      <c r="G702" s="120"/>
      <c r="H702" s="120"/>
      <c r="I702" s="120"/>
      <c r="J702" s="120"/>
      <c r="K702" s="120"/>
    </row>
    <row r="703" spans="2:11">
      <c r="B703" s="119"/>
      <c r="C703" s="119"/>
      <c r="D703" s="119"/>
      <c r="E703" s="120"/>
      <c r="F703" s="120"/>
      <c r="G703" s="120"/>
      <c r="H703" s="120"/>
      <c r="I703" s="120"/>
      <c r="J703" s="120"/>
      <c r="K703" s="120"/>
    </row>
    <row r="704" spans="2:11">
      <c r="B704" s="119"/>
      <c r="C704" s="119"/>
      <c r="D704" s="119"/>
      <c r="E704" s="120"/>
      <c r="F704" s="120"/>
      <c r="G704" s="120"/>
      <c r="H704" s="120"/>
      <c r="I704" s="120"/>
      <c r="J704" s="120"/>
      <c r="K704" s="120"/>
    </row>
    <row r="705" spans="2:11">
      <c r="B705" s="119"/>
      <c r="C705" s="119"/>
      <c r="D705" s="119"/>
      <c r="E705" s="120"/>
      <c r="F705" s="120"/>
      <c r="G705" s="120"/>
      <c r="H705" s="120"/>
      <c r="I705" s="120"/>
      <c r="J705" s="120"/>
      <c r="K705" s="120"/>
    </row>
    <row r="706" spans="2:11">
      <c r="B706" s="119"/>
      <c r="C706" s="119"/>
      <c r="D706" s="119"/>
      <c r="E706" s="120"/>
      <c r="F706" s="120"/>
      <c r="G706" s="120"/>
      <c r="H706" s="120"/>
      <c r="I706" s="120"/>
      <c r="J706" s="120"/>
      <c r="K706" s="120"/>
    </row>
    <row r="707" spans="2:11">
      <c r="B707" s="119"/>
      <c r="C707" s="119"/>
      <c r="D707" s="119"/>
      <c r="E707" s="120"/>
      <c r="F707" s="120"/>
      <c r="G707" s="120"/>
      <c r="H707" s="120"/>
      <c r="I707" s="120"/>
      <c r="J707" s="120"/>
      <c r="K707" s="120"/>
    </row>
    <row r="708" spans="2:11">
      <c r="B708" s="119"/>
      <c r="C708" s="119"/>
      <c r="D708" s="119"/>
      <c r="E708" s="120"/>
      <c r="F708" s="120"/>
      <c r="G708" s="120"/>
      <c r="H708" s="120"/>
      <c r="I708" s="120"/>
      <c r="J708" s="120"/>
      <c r="K708" s="120"/>
    </row>
    <row r="709" spans="2:11">
      <c r="B709" s="119"/>
      <c r="C709" s="119"/>
      <c r="D709" s="119"/>
      <c r="E709" s="120"/>
      <c r="F709" s="120"/>
      <c r="G709" s="120"/>
      <c r="H709" s="120"/>
      <c r="I709" s="120"/>
      <c r="J709" s="120"/>
      <c r="K709" s="120"/>
    </row>
    <row r="710" spans="2:11">
      <c r="B710" s="119"/>
      <c r="C710" s="119"/>
      <c r="D710" s="119"/>
      <c r="E710" s="120"/>
      <c r="F710" s="120"/>
      <c r="G710" s="120"/>
      <c r="H710" s="120"/>
      <c r="I710" s="120"/>
      <c r="J710" s="120"/>
      <c r="K710" s="120"/>
    </row>
    <row r="711" spans="2:11">
      <c r="B711" s="119"/>
      <c r="C711" s="119"/>
      <c r="D711" s="119"/>
      <c r="E711" s="120"/>
      <c r="F711" s="120"/>
      <c r="G711" s="120"/>
      <c r="H711" s="120"/>
      <c r="I711" s="120"/>
      <c r="J711" s="120"/>
      <c r="K711" s="120"/>
    </row>
    <row r="712" spans="2:11">
      <c r="B712" s="119"/>
      <c r="C712" s="119"/>
      <c r="D712" s="119"/>
      <c r="E712" s="120"/>
      <c r="F712" s="120"/>
      <c r="G712" s="120"/>
      <c r="H712" s="120"/>
      <c r="I712" s="120"/>
      <c r="J712" s="120"/>
      <c r="K712" s="120"/>
    </row>
    <row r="713" spans="2:11">
      <c r="B713" s="119"/>
      <c r="C713" s="119"/>
      <c r="D713" s="119"/>
      <c r="E713" s="120"/>
      <c r="F713" s="120"/>
      <c r="G713" s="120"/>
      <c r="H713" s="120"/>
      <c r="I713" s="120"/>
      <c r="J713" s="120"/>
      <c r="K713" s="120"/>
    </row>
    <row r="714" spans="2:11">
      <c r="B714" s="119"/>
      <c r="C714" s="119"/>
      <c r="D714" s="119"/>
      <c r="E714" s="120"/>
      <c r="F714" s="120"/>
      <c r="G714" s="120"/>
      <c r="H714" s="120"/>
      <c r="I714" s="120"/>
      <c r="J714" s="120"/>
      <c r="K714" s="120"/>
    </row>
    <row r="715" spans="2:11">
      <c r="B715" s="119"/>
      <c r="C715" s="119"/>
      <c r="D715" s="119"/>
      <c r="E715" s="120"/>
      <c r="F715" s="120"/>
      <c r="G715" s="120"/>
      <c r="H715" s="120"/>
      <c r="I715" s="120"/>
      <c r="J715" s="120"/>
      <c r="K715" s="120"/>
    </row>
    <row r="716" spans="2:11">
      <c r="B716" s="119"/>
      <c r="C716" s="119"/>
      <c r="D716" s="119"/>
      <c r="E716" s="120"/>
      <c r="F716" s="120"/>
      <c r="G716" s="120"/>
      <c r="H716" s="120"/>
      <c r="I716" s="120"/>
      <c r="J716" s="120"/>
      <c r="K716" s="120"/>
    </row>
    <row r="717" spans="2:11">
      <c r="B717" s="119"/>
      <c r="C717" s="119"/>
      <c r="D717" s="119"/>
      <c r="E717" s="120"/>
      <c r="F717" s="120"/>
      <c r="G717" s="120"/>
      <c r="H717" s="120"/>
      <c r="I717" s="120"/>
      <c r="J717" s="120"/>
      <c r="K717" s="120"/>
    </row>
    <row r="718" spans="2:11">
      <c r="B718" s="119"/>
      <c r="C718" s="119"/>
      <c r="D718" s="119"/>
      <c r="E718" s="120"/>
      <c r="F718" s="120"/>
      <c r="G718" s="120"/>
      <c r="H718" s="120"/>
      <c r="I718" s="120"/>
      <c r="J718" s="120"/>
      <c r="K718" s="120"/>
    </row>
    <row r="719" spans="2:11">
      <c r="B719" s="119"/>
      <c r="C719" s="119"/>
      <c r="D719" s="119"/>
      <c r="E719" s="120"/>
      <c r="F719" s="120"/>
      <c r="G719" s="120"/>
      <c r="H719" s="120"/>
      <c r="I719" s="120"/>
      <c r="J719" s="120"/>
      <c r="K719" s="120"/>
    </row>
    <row r="720" spans="2:11">
      <c r="B720" s="119"/>
      <c r="C720" s="119"/>
      <c r="D720" s="119"/>
      <c r="E720" s="120"/>
      <c r="F720" s="120"/>
      <c r="G720" s="120"/>
      <c r="H720" s="120"/>
      <c r="I720" s="120"/>
      <c r="J720" s="120"/>
      <c r="K720" s="120"/>
    </row>
    <row r="721" spans="2:11">
      <c r="B721" s="119"/>
      <c r="C721" s="119"/>
      <c r="D721" s="119"/>
      <c r="E721" s="120"/>
      <c r="F721" s="120"/>
      <c r="G721" s="120"/>
      <c r="H721" s="120"/>
      <c r="I721" s="120"/>
      <c r="J721" s="120"/>
      <c r="K721" s="120"/>
    </row>
    <row r="722" spans="2:11">
      <c r="B722" s="119"/>
      <c r="C722" s="119"/>
      <c r="D722" s="119"/>
      <c r="E722" s="120"/>
      <c r="F722" s="120"/>
      <c r="G722" s="120"/>
      <c r="H722" s="120"/>
      <c r="I722" s="120"/>
      <c r="J722" s="120"/>
      <c r="K722" s="120"/>
    </row>
    <row r="723" spans="2:11">
      <c r="B723" s="119"/>
      <c r="C723" s="119"/>
      <c r="D723" s="119"/>
      <c r="E723" s="120"/>
      <c r="F723" s="120"/>
      <c r="G723" s="120"/>
      <c r="H723" s="120"/>
      <c r="I723" s="120"/>
      <c r="J723" s="120"/>
      <c r="K723" s="120"/>
    </row>
    <row r="724" spans="2:11">
      <c r="B724" s="119"/>
      <c r="C724" s="119"/>
      <c r="D724" s="119"/>
      <c r="E724" s="120"/>
      <c r="F724" s="120"/>
      <c r="G724" s="120"/>
      <c r="H724" s="120"/>
      <c r="I724" s="120"/>
      <c r="J724" s="120"/>
      <c r="K724" s="120"/>
    </row>
    <row r="725" spans="2:11">
      <c r="B725" s="119"/>
      <c r="C725" s="119"/>
      <c r="D725" s="119"/>
      <c r="E725" s="120"/>
      <c r="F725" s="120"/>
      <c r="G725" s="120"/>
      <c r="H725" s="120"/>
      <c r="I725" s="120"/>
      <c r="J725" s="120"/>
      <c r="K725" s="120"/>
    </row>
    <row r="726" spans="2:11">
      <c r="B726" s="119"/>
      <c r="C726" s="119"/>
      <c r="D726" s="119"/>
      <c r="E726" s="120"/>
      <c r="F726" s="120"/>
      <c r="G726" s="120"/>
      <c r="H726" s="120"/>
      <c r="I726" s="120"/>
      <c r="J726" s="120"/>
      <c r="K726" s="120"/>
    </row>
    <row r="727" spans="2:11">
      <c r="B727" s="119"/>
      <c r="C727" s="119"/>
      <c r="D727" s="119"/>
      <c r="E727" s="120"/>
      <c r="F727" s="120"/>
      <c r="G727" s="120"/>
      <c r="H727" s="120"/>
      <c r="I727" s="120"/>
      <c r="J727" s="120"/>
      <c r="K727" s="120"/>
    </row>
    <row r="728" spans="2:11">
      <c r="B728" s="119"/>
      <c r="C728" s="119"/>
      <c r="D728" s="119"/>
      <c r="E728" s="120"/>
      <c r="F728" s="120"/>
      <c r="G728" s="120"/>
      <c r="H728" s="120"/>
      <c r="I728" s="120"/>
      <c r="J728" s="120"/>
      <c r="K728" s="120"/>
    </row>
    <row r="729" spans="2:11">
      <c r="B729" s="119"/>
      <c r="C729" s="119"/>
      <c r="D729" s="119"/>
      <c r="E729" s="120"/>
      <c r="F729" s="120"/>
      <c r="G729" s="120"/>
      <c r="H729" s="120"/>
      <c r="I729" s="120"/>
      <c r="J729" s="120"/>
      <c r="K729" s="120"/>
    </row>
    <row r="730" spans="2:11">
      <c r="B730" s="119"/>
      <c r="C730" s="119"/>
      <c r="D730" s="119"/>
      <c r="E730" s="120"/>
      <c r="F730" s="120"/>
      <c r="G730" s="120"/>
      <c r="H730" s="120"/>
      <c r="I730" s="120"/>
      <c r="J730" s="120"/>
      <c r="K730" s="120"/>
    </row>
    <row r="731" spans="2:11">
      <c r="B731" s="119"/>
      <c r="C731" s="119"/>
      <c r="D731" s="119"/>
      <c r="E731" s="120"/>
      <c r="F731" s="120"/>
      <c r="G731" s="120"/>
      <c r="H731" s="120"/>
      <c r="I731" s="120"/>
      <c r="J731" s="120"/>
      <c r="K731" s="120"/>
    </row>
    <row r="732" spans="2:11">
      <c r="B732" s="119"/>
      <c r="C732" s="119"/>
      <c r="D732" s="119"/>
      <c r="E732" s="120"/>
      <c r="F732" s="120"/>
      <c r="G732" s="120"/>
      <c r="H732" s="120"/>
      <c r="I732" s="120"/>
      <c r="J732" s="120"/>
      <c r="K732" s="120"/>
    </row>
    <row r="733" spans="2:11">
      <c r="B733" s="119"/>
      <c r="C733" s="119"/>
      <c r="D733" s="119"/>
      <c r="E733" s="120"/>
      <c r="F733" s="120"/>
      <c r="G733" s="120"/>
      <c r="H733" s="120"/>
      <c r="I733" s="120"/>
      <c r="J733" s="120"/>
      <c r="K733" s="120"/>
    </row>
    <row r="734" spans="2:11">
      <c r="B734" s="119"/>
      <c r="C734" s="119"/>
      <c r="D734" s="119"/>
      <c r="E734" s="120"/>
      <c r="F734" s="120"/>
      <c r="G734" s="120"/>
      <c r="H734" s="120"/>
      <c r="I734" s="120"/>
      <c r="J734" s="120"/>
      <c r="K734" s="120"/>
    </row>
    <row r="735" spans="2:11">
      <c r="B735" s="119"/>
      <c r="C735" s="119"/>
      <c r="D735" s="119"/>
      <c r="E735" s="120"/>
      <c r="F735" s="120"/>
      <c r="G735" s="120"/>
      <c r="H735" s="120"/>
      <c r="I735" s="120"/>
      <c r="J735" s="120"/>
      <c r="K735" s="120"/>
    </row>
    <row r="736" spans="2:11">
      <c r="B736" s="119"/>
      <c r="C736" s="119"/>
      <c r="D736" s="119"/>
      <c r="E736" s="120"/>
      <c r="F736" s="120"/>
      <c r="G736" s="120"/>
      <c r="H736" s="120"/>
      <c r="I736" s="120"/>
      <c r="J736" s="120"/>
      <c r="K736" s="120"/>
    </row>
    <row r="737" spans="2:11">
      <c r="B737" s="119"/>
      <c r="C737" s="119"/>
      <c r="D737" s="119"/>
      <c r="E737" s="120"/>
      <c r="F737" s="120"/>
      <c r="G737" s="120"/>
      <c r="H737" s="120"/>
      <c r="I737" s="120"/>
      <c r="J737" s="120"/>
      <c r="K737" s="120"/>
    </row>
    <row r="738" spans="2:11">
      <c r="B738" s="119"/>
      <c r="C738" s="119"/>
      <c r="D738" s="119"/>
      <c r="E738" s="120"/>
      <c r="F738" s="120"/>
      <c r="G738" s="120"/>
      <c r="H738" s="120"/>
      <c r="I738" s="120"/>
      <c r="J738" s="120"/>
      <c r="K738" s="120"/>
    </row>
    <row r="739" spans="2:11">
      <c r="B739" s="119"/>
      <c r="C739" s="119"/>
      <c r="D739" s="119"/>
      <c r="E739" s="120"/>
      <c r="F739" s="120"/>
      <c r="G739" s="120"/>
      <c r="H739" s="120"/>
      <c r="I739" s="120"/>
      <c r="J739" s="120"/>
      <c r="K739" s="120"/>
    </row>
    <row r="740" spans="2:11">
      <c r="B740" s="119"/>
      <c r="C740" s="119"/>
      <c r="D740" s="119"/>
      <c r="E740" s="120"/>
      <c r="F740" s="120"/>
      <c r="G740" s="120"/>
      <c r="H740" s="120"/>
      <c r="I740" s="120"/>
      <c r="J740" s="120"/>
      <c r="K740" s="120"/>
    </row>
    <row r="741" spans="2:11">
      <c r="B741" s="119"/>
      <c r="C741" s="119"/>
      <c r="D741" s="119"/>
      <c r="E741" s="120"/>
      <c r="F741" s="120"/>
      <c r="G741" s="120"/>
      <c r="H741" s="120"/>
      <c r="I741" s="120"/>
      <c r="J741" s="120"/>
      <c r="K741" s="120"/>
    </row>
    <row r="742" spans="2:11">
      <c r="B742" s="119"/>
      <c r="C742" s="119"/>
      <c r="D742" s="119"/>
      <c r="E742" s="120"/>
      <c r="F742" s="120"/>
      <c r="G742" s="120"/>
      <c r="H742" s="120"/>
      <c r="I742" s="120"/>
      <c r="J742" s="120"/>
      <c r="K742" s="120"/>
    </row>
    <row r="743" spans="2:11">
      <c r="B743" s="119"/>
      <c r="C743" s="119"/>
      <c r="D743" s="119"/>
      <c r="E743" s="120"/>
      <c r="F743" s="120"/>
      <c r="G743" s="120"/>
      <c r="H743" s="120"/>
      <c r="I743" s="120"/>
      <c r="J743" s="120"/>
      <c r="K743" s="120"/>
    </row>
    <row r="744" spans="2:11">
      <c r="B744" s="119"/>
      <c r="C744" s="119"/>
      <c r="D744" s="119"/>
      <c r="E744" s="120"/>
      <c r="F744" s="120"/>
      <c r="G744" s="120"/>
      <c r="H744" s="120"/>
      <c r="I744" s="120"/>
      <c r="J744" s="120"/>
      <c r="K744" s="120"/>
    </row>
    <row r="745" spans="2:11">
      <c r="B745" s="119"/>
      <c r="C745" s="119"/>
      <c r="D745" s="119"/>
      <c r="E745" s="120"/>
      <c r="F745" s="120"/>
      <c r="G745" s="120"/>
      <c r="H745" s="120"/>
      <c r="I745" s="120"/>
      <c r="J745" s="120"/>
      <c r="K745" s="120"/>
    </row>
    <row r="746" spans="2:11">
      <c r="B746" s="119"/>
      <c r="C746" s="119"/>
      <c r="D746" s="119"/>
      <c r="E746" s="120"/>
      <c r="F746" s="120"/>
      <c r="G746" s="120"/>
      <c r="H746" s="120"/>
      <c r="I746" s="120"/>
      <c r="J746" s="120"/>
      <c r="K746" s="120"/>
    </row>
    <row r="747" spans="2:11">
      <c r="B747" s="119"/>
      <c r="C747" s="119"/>
      <c r="D747" s="119"/>
      <c r="E747" s="120"/>
      <c r="F747" s="120"/>
      <c r="G747" s="120"/>
      <c r="H747" s="120"/>
      <c r="I747" s="120"/>
      <c r="J747" s="120"/>
      <c r="K747" s="120"/>
    </row>
    <row r="748" spans="2:11">
      <c r="B748" s="119"/>
      <c r="C748" s="119"/>
      <c r="D748" s="119"/>
      <c r="E748" s="120"/>
      <c r="F748" s="120"/>
      <c r="G748" s="120"/>
      <c r="H748" s="120"/>
      <c r="I748" s="120"/>
      <c r="J748" s="120"/>
      <c r="K748" s="120"/>
    </row>
    <row r="749" spans="2:11">
      <c r="B749" s="119"/>
      <c r="C749" s="119"/>
      <c r="D749" s="119"/>
      <c r="E749" s="120"/>
      <c r="F749" s="120"/>
      <c r="G749" s="120"/>
      <c r="H749" s="120"/>
      <c r="I749" s="120"/>
      <c r="J749" s="120"/>
      <c r="K749" s="120"/>
    </row>
    <row r="750" spans="2:11">
      <c r="B750" s="119"/>
      <c r="C750" s="119"/>
      <c r="D750" s="119"/>
      <c r="E750" s="120"/>
      <c r="F750" s="120"/>
      <c r="G750" s="120"/>
      <c r="H750" s="120"/>
      <c r="I750" s="120"/>
      <c r="J750" s="120"/>
      <c r="K750" s="120"/>
    </row>
    <row r="751" spans="2:11">
      <c r="B751" s="119"/>
      <c r="C751" s="119"/>
      <c r="D751" s="119"/>
      <c r="E751" s="120"/>
      <c r="F751" s="120"/>
      <c r="G751" s="120"/>
      <c r="H751" s="120"/>
      <c r="I751" s="120"/>
      <c r="J751" s="120"/>
      <c r="K751" s="120"/>
    </row>
    <row r="752" spans="2:11">
      <c r="B752" s="119"/>
      <c r="C752" s="119"/>
      <c r="D752" s="119"/>
      <c r="E752" s="120"/>
      <c r="F752" s="120"/>
      <c r="G752" s="120"/>
      <c r="H752" s="120"/>
      <c r="I752" s="120"/>
      <c r="J752" s="120"/>
      <c r="K752" s="120"/>
    </row>
    <row r="753" spans="2:11">
      <c r="B753" s="119"/>
      <c r="C753" s="119"/>
      <c r="D753" s="119"/>
      <c r="E753" s="120"/>
      <c r="F753" s="120"/>
      <c r="G753" s="120"/>
      <c r="H753" s="120"/>
      <c r="I753" s="120"/>
      <c r="J753" s="120"/>
      <c r="K753" s="120"/>
    </row>
    <row r="754" spans="2:11">
      <c r="B754" s="119"/>
      <c r="C754" s="119"/>
      <c r="D754" s="119"/>
      <c r="E754" s="120"/>
      <c r="F754" s="120"/>
      <c r="G754" s="120"/>
      <c r="H754" s="120"/>
      <c r="I754" s="120"/>
      <c r="J754" s="120"/>
      <c r="K754" s="120"/>
    </row>
    <row r="755" spans="2:11">
      <c r="B755" s="119"/>
      <c r="C755" s="119"/>
      <c r="D755" s="119"/>
      <c r="E755" s="120"/>
      <c r="F755" s="120"/>
      <c r="G755" s="120"/>
      <c r="H755" s="120"/>
      <c r="I755" s="120"/>
      <c r="J755" s="120"/>
      <c r="K755" s="120"/>
    </row>
    <row r="756" spans="2:11">
      <c r="B756" s="119"/>
      <c r="C756" s="119"/>
      <c r="D756" s="119"/>
      <c r="E756" s="120"/>
      <c r="F756" s="120"/>
      <c r="G756" s="120"/>
      <c r="H756" s="120"/>
      <c r="I756" s="120"/>
      <c r="J756" s="120"/>
      <c r="K756" s="120"/>
    </row>
    <row r="757" spans="2:11">
      <c r="B757" s="119"/>
      <c r="C757" s="119"/>
      <c r="D757" s="119"/>
      <c r="E757" s="120"/>
      <c r="F757" s="120"/>
      <c r="G757" s="120"/>
      <c r="H757" s="120"/>
      <c r="I757" s="120"/>
      <c r="J757" s="120"/>
      <c r="K757" s="120"/>
    </row>
    <row r="758" spans="2:11">
      <c r="B758" s="119"/>
      <c r="C758" s="119"/>
      <c r="D758" s="119"/>
      <c r="E758" s="120"/>
      <c r="F758" s="120"/>
      <c r="G758" s="120"/>
      <c r="H758" s="120"/>
      <c r="I758" s="120"/>
      <c r="J758" s="120"/>
      <c r="K758" s="120"/>
    </row>
    <row r="759" spans="2:11">
      <c r="B759" s="119"/>
      <c r="C759" s="119"/>
      <c r="D759" s="119"/>
      <c r="E759" s="120"/>
      <c r="F759" s="120"/>
      <c r="G759" s="120"/>
      <c r="H759" s="120"/>
      <c r="I759" s="120"/>
      <c r="J759" s="120"/>
      <c r="K759" s="120"/>
    </row>
    <row r="760" spans="2:11">
      <c r="B760" s="119"/>
      <c r="C760" s="119"/>
      <c r="D760" s="119"/>
      <c r="E760" s="120"/>
      <c r="F760" s="120"/>
      <c r="G760" s="120"/>
      <c r="H760" s="120"/>
      <c r="I760" s="120"/>
      <c r="J760" s="120"/>
      <c r="K760" s="120"/>
    </row>
    <row r="761" spans="2:11">
      <c r="B761" s="119"/>
      <c r="C761" s="119"/>
      <c r="D761" s="119"/>
      <c r="E761" s="120"/>
      <c r="F761" s="120"/>
      <c r="G761" s="120"/>
      <c r="H761" s="120"/>
      <c r="I761" s="120"/>
      <c r="J761" s="120"/>
      <c r="K761" s="120"/>
    </row>
    <row r="762" spans="2:11">
      <c r="B762" s="119"/>
      <c r="C762" s="119"/>
      <c r="D762" s="119"/>
      <c r="E762" s="120"/>
      <c r="F762" s="120"/>
      <c r="G762" s="120"/>
      <c r="H762" s="120"/>
      <c r="I762" s="120"/>
      <c r="J762" s="120"/>
      <c r="K762" s="120"/>
    </row>
    <row r="763" spans="2:11">
      <c r="B763" s="119"/>
      <c r="C763" s="119"/>
      <c r="D763" s="119"/>
      <c r="E763" s="120"/>
      <c r="F763" s="120"/>
      <c r="G763" s="120"/>
      <c r="H763" s="120"/>
      <c r="I763" s="120"/>
      <c r="J763" s="120"/>
      <c r="K763" s="120"/>
    </row>
    <row r="764" spans="2:11">
      <c r="B764" s="119"/>
      <c r="C764" s="119"/>
      <c r="D764" s="119"/>
      <c r="E764" s="120"/>
      <c r="F764" s="120"/>
      <c r="G764" s="120"/>
      <c r="H764" s="120"/>
      <c r="I764" s="120"/>
      <c r="J764" s="120"/>
      <c r="K764" s="120"/>
    </row>
    <row r="765" spans="2:11">
      <c r="B765" s="119"/>
      <c r="C765" s="119"/>
      <c r="D765" s="119"/>
      <c r="E765" s="120"/>
      <c r="F765" s="120"/>
      <c r="G765" s="120"/>
      <c r="H765" s="120"/>
      <c r="I765" s="120"/>
      <c r="J765" s="120"/>
      <c r="K765" s="120"/>
    </row>
    <row r="766" spans="2:11">
      <c r="B766" s="119"/>
      <c r="C766" s="119"/>
      <c r="D766" s="119"/>
      <c r="E766" s="120"/>
      <c r="F766" s="120"/>
      <c r="G766" s="120"/>
      <c r="H766" s="120"/>
      <c r="I766" s="120"/>
      <c r="J766" s="120"/>
      <c r="K766" s="120"/>
    </row>
    <row r="767" spans="2:11">
      <c r="B767" s="119"/>
      <c r="C767" s="119"/>
      <c r="D767" s="119"/>
      <c r="E767" s="120"/>
      <c r="F767" s="120"/>
      <c r="G767" s="120"/>
      <c r="H767" s="120"/>
      <c r="I767" s="120"/>
      <c r="J767" s="120"/>
      <c r="K767" s="120"/>
    </row>
    <row r="768" spans="2:11">
      <c r="B768" s="119"/>
      <c r="C768" s="119"/>
      <c r="D768" s="119"/>
      <c r="E768" s="120"/>
      <c r="F768" s="120"/>
      <c r="G768" s="120"/>
      <c r="H768" s="120"/>
      <c r="I768" s="120"/>
      <c r="J768" s="120"/>
      <c r="K768" s="120"/>
    </row>
    <row r="769" spans="2:11">
      <c r="B769" s="119"/>
      <c r="C769" s="119"/>
      <c r="D769" s="119"/>
      <c r="E769" s="120"/>
      <c r="F769" s="120"/>
      <c r="G769" s="120"/>
      <c r="H769" s="120"/>
      <c r="I769" s="120"/>
      <c r="J769" s="120"/>
      <c r="K769" s="120"/>
    </row>
    <row r="770" spans="2:11">
      <c r="B770" s="119"/>
      <c r="C770" s="119"/>
      <c r="D770" s="119"/>
      <c r="E770" s="120"/>
      <c r="F770" s="120"/>
      <c r="G770" s="120"/>
      <c r="H770" s="120"/>
      <c r="I770" s="120"/>
      <c r="J770" s="120"/>
      <c r="K770" s="120"/>
    </row>
    <row r="771" spans="2:11">
      <c r="B771" s="119"/>
      <c r="C771" s="119"/>
      <c r="D771" s="119"/>
      <c r="E771" s="120"/>
      <c r="F771" s="120"/>
      <c r="G771" s="120"/>
      <c r="H771" s="120"/>
      <c r="I771" s="120"/>
      <c r="J771" s="120"/>
      <c r="K771" s="120"/>
    </row>
    <row r="772" spans="2:11">
      <c r="B772" s="119"/>
      <c r="C772" s="119"/>
      <c r="D772" s="119"/>
      <c r="E772" s="120"/>
      <c r="F772" s="120"/>
      <c r="G772" s="120"/>
      <c r="H772" s="120"/>
      <c r="I772" s="120"/>
      <c r="J772" s="120"/>
      <c r="K772" s="120"/>
    </row>
    <row r="773" spans="2:11">
      <c r="B773" s="119"/>
      <c r="C773" s="119"/>
      <c r="D773" s="119"/>
      <c r="E773" s="120"/>
      <c r="F773" s="120"/>
      <c r="G773" s="120"/>
      <c r="H773" s="120"/>
      <c r="I773" s="120"/>
      <c r="J773" s="120"/>
      <c r="K773" s="120"/>
    </row>
    <row r="774" spans="2:11">
      <c r="B774" s="119"/>
      <c r="C774" s="119"/>
      <c r="D774" s="119"/>
      <c r="E774" s="120"/>
      <c r="F774" s="120"/>
      <c r="G774" s="120"/>
      <c r="H774" s="120"/>
      <c r="I774" s="120"/>
      <c r="J774" s="120"/>
      <c r="K774" s="120"/>
    </row>
    <row r="775" spans="2:11">
      <c r="B775" s="119"/>
      <c r="C775" s="119"/>
      <c r="D775" s="119"/>
      <c r="E775" s="120"/>
      <c r="F775" s="120"/>
      <c r="G775" s="120"/>
      <c r="H775" s="120"/>
      <c r="I775" s="120"/>
      <c r="J775" s="120"/>
      <c r="K775" s="120"/>
    </row>
    <row r="776" spans="2:11">
      <c r="B776" s="119"/>
      <c r="C776" s="119"/>
      <c r="D776" s="119"/>
      <c r="E776" s="120"/>
      <c r="F776" s="120"/>
      <c r="G776" s="120"/>
      <c r="H776" s="120"/>
      <c r="I776" s="120"/>
      <c r="J776" s="120"/>
      <c r="K776" s="120"/>
    </row>
    <row r="777" spans="2:11">
      <c r="B777" s="119"/>
      <c r="C777" s="119"/>
      <c r="D777" s="119"/>
      <c r="E777" s="120"/>
      <c r="F777" s="120"/>
      <c r="G777" s="120"/>
      <c r="H777" s="120"/>
      <c r="I777" s="120"/>
      <c r="J777" s="120"/>
      <c r="K777" s="120"/>
    </row>
    <row r="778" spans="2:11">
      <c r="B778" s="119"/>
      <c r="C778" s="119"/>
      <c r="D778" s="119"/>
      <c r="E778" s="120"/>
      <c r="F778" s="120"/>
      <c r="G778" s="120"/>
      <c r="H778" s="120"/>
      <c r="I778" s="120"/>
      <c r="J778" s="120"/>
      <c r="K778" s="120"/>
    </row>
    <row r="779" spans="2:11">
      <c r="B779" s="119"/>
      <c r="C779" s="119"/>
      <c r="D779" s="119"/>
      <c r="E779" s="120"/>
      <c r="F779" s="120"/>
      <c r="G779" s="120"/>
      <c r="H779" s="120"/>
      <c r="I779" s="120"/>
      <c r="J779" s="120"/>
      <c r="K779" s="120"/>
    </row>
    <row r="780" spans="2:11">
      <c r="B780" s="119"/>
      <c r="C780" s="119"/>
      <c r="D780" s="119"/>
      <c r="E780" s="120"/>
      <c r="F780" s="120"/>
      <c r="G780" s="120"/>
      <c r="H780" s="120"/>
      <c r="I780" s="120"/>
      <c r="J780" s="120"/>
      <c r="K780" s="120"/>
    </row>
    <row r="781" spans="2:11">
      <c r="B781" s="119"/>
      <c r="C781" s="119"/>
      <c r="D781" s="119"/>
      <c r="E781" s="120"/>
      <c r="F781" s="120"/>
      <c r="G781" s="120"/>
      <c r="H781" s="120"/>
      <c r="I781" s="120"/>
      <c r="J781" s="120"/>
      <c r="K781" s="120"/>
    </row>
    <row r="782" spans="2:11">
      <c r="B782" s="119"/>
      <c r="C782" s="119"/>
      <c r="D782" s="119"/>
      <c r="E782" s="120"/>
      <c r="F782" s="120"/>
      <c r="G782" s="120"/>
      <c r="H782" s="120"/>
      <c r="I782" s="120"/>
      <c r="J782" s="120"/>
      <c r="K782" s="120"/>
    </row>
    <row r="783" spans="2:11">
      <c r="B783" s="119"/>
      <c r="C783" s="119"/>
      <c r="D783" s="119"/>
      <c r="E783" s="120"/>
      <c r="F783" s="120"/>
      <c r="G783" s="120"/>
      <c r="H783" s="120"/>
      <c r="I783" s="120"/>
      <c r="J783" s="120"/>
      <c r="K783" s="120"/>
    </row>
    <row r="784" spans="2:11">
      <c r="B784" s="119"/>
      <c r="C784" s="119"/>
      <c r="D784" s="119"/>
      <c r="E784" s="120"/>
      <c r="F784" s="120"/>
      <c r="G784" s="120"/>
      <c r="H784" s="120"/>
      <c r="I784" s="120"/>
      <c r="J784" s="120"/>
      <c r="K784" s="120"/>
    </row>
    <row r="785" spans="2:11">
      <c r="B785" s="119"/>
      <c r="C785" s="119"/>
      <c r="D785" s="119"/>
      <c r="E785" s="120"/>
      <c r="F785" s="120"/>
      <c r="G785" s="120"/>
      <c r="H785" s="120"/>
      <c r="I785" s="120"/>
      <c r="J785" s="120"/>
      <c r="K785" s="120"/>
    </row>
    <row r="786" spans="2:11">
      <c r="B786" s="119"/>
      <c r="C786" s="119"/>
      <c r="D786" s="119"/>
      <c r="E786" s="120"/>
      <c r="F786" s="120"/>
      <c r="G786" s="120"/>
      <c r="H786" s="120"/>
      <c r="I786" s="120"/>
      <c r="J786" s="120"/>
      <c r="K786" s="120"/>
    </row>
    <row r="787" spans="2:11">
      <c r="B787" s="119"/>
      <c r="C787" s="119"/>
      <c r="D787" s="119"/>
      <c r="E787" s="120"/>
      <c r="F787" s="120"/>
      <c r="G787" s="120"/>
      <c r="H787" s="120"/>
      <c r="I787" s="120"/>
      <c r="J787" s="120"/>
      <c r="K787" s="120"/>
    </row>
    <row r="788" spans="2:11">
      <c r="B788" s="119"/>
      <c r="C788" s="119"/>
      <c r="D788" s="119"/>
      <c r="E788" s="120"/>
      <c r="F788" s="120"/>
      <c r="G788" s="120"/>
      <c r="H788" s="120"/>
      <c r="I788" s="120"/>
      <c r="J788" s="120"/>
      <c r="K788" s="120"/>
    </row>
    <row r="789" spans="2:11">
      <c r="B789" s="119"/>
      <c r="C789" s="119"/>
      <c r="D789" s="119"/>
      <c r="E789" s="120"/>
      <c r="F789" s="120"/>
      <c r="G789" s="120"/>
      <c r="H789" s="120"/>
      <c r="I789" s="120"/>
      <c r="J789" s="120"/>
      <c r="K789" s="120"/>
    </row>
    <row r="790" spans="2:11">
      <c r="B790" s="119"/>
      <c r="C790" s="119"/>
      <c r="D790" s="119"/>
      <c r="E790" s="120"/>
      <c r="F790" s="120"/>
      <c r="G790" s="120"/>
      <c r="H790" s="120"/>
      <c r="I790" s="120"/>
      <c r="J790" s="120"/>
      <c r="K790" s="120"/>
    </row>
    <row r="791" spans="2:11">
      <c r="B791" s="119"/>
      <c r="C791" s="119"/>
      <c r="D791" s="119"/>
      <c r="E791" s="120"/>
      <c r="F791" s="120"/>
      <c r="G791" s="120"/>
      <c r="H791" s="120"/>
      <c r="I791" s="120"/>
      <c r="J791" s="120"/>
      <c r="K791" s="120"/>
    </row>
    <row r="792" spans="2:11">
      <c r="B792" s="119"/>
      <c r="C792" s="119"/>
      <c r="D792" s="119"/>
      <c r="E792" s="120"/>
      <c r="F792" s="120"/>
      <c r="G792" s="120"/>
      <c r="H792" s="120"/>
      <c r="I792" s="120"/>
      <c r="J792" s="120"/>
      <c r="K792" s="120"/>
    </row>
    <row r="793" spans="2:11">
      <c r="B793" s="119"/>
      <c r="C793" s="119"/>
      <c r="D793" s="119"/>
      <c r="E793" s="120"/>
      <c r="F793" s="120"/>
      <c r="G793" s="120"/>
      <c r="H793" s="120"/>
      <c r="I793" s="120"/>
      <c r="J793" s="120"/>
      <c r="K793" s="120"/>
    </row>
    <row r="794" spans="2:11">
      <c r="B794" s="119"/>
      <c r="C794" s="119"/>
      <c r="D794" s="119"/>
      <c r="E794" s="120"/>
      <c r="F794" s="120"/>
      <c r="G794" s="120"/>
      <c r="H794" s="120"/>
      <c r="I794" s="120"/>
      <c r="J794" s="120"/>
      <c r="K794" s="120"/>
    </row>
    <row r="795" spans="2:11">
      <c r="B795" s="119"/>
      <c r="C795" s="119"/>
      <c r="D795" s="119"/>
      <c r="E795" s="120"/>
      <c r="F795" s="120"/>
      <c r="G795" s="120"/>
      <c r="H795" s="120"/>
      <c r="I795" s="120"/>
      <c r="J795" s="120"/>
      <c r="K795" s="120"/>
    </row>
    <row r="796" spans="2:11">
      <c r="B796" s="119"/>
      <c r="C796" s="119"/>
      <c r="D796" s="119"/>
      <c r="E796" s="120"/>
      <c r="F796" s="120"/>
      <c r="G796" s="120"/>
      <c r="H796" s="120"/>
      <c r="I796" s="120"/>
      <c r="J796" s="120"/>
      <c r="K796" s="120"/>
    </row>
    <row r="797" spans="2:11">
      <c r="B797" s="119"/>
      <c r="C797" s="119"/>
      <c r="D797" s="119"/>
      <c r="E797" s="120"/>
      <c r="F797" s="120"/>
      <c r="G797" s="120"/>
      <c r="H797" s="120"/>
      <c r="I797" s="120"/>
      <c r="J797" s="120"/>
      <c r="K797" s="120"/>
    </row>
    <row r="798" spans="2:11">
      <c r="B798" s="119"/>
      <c r="C798" s="119"/>
      <c r="D798" s="119"/>
      <c r="E798" s="120"/>
      <c r="F798" s="120"/>
      <c r="G798" s="120"/>
      <c r="H798" s="120"/>
      <c r="I798" s="120"/>
      <c r="J798" s="120"/>
      <c r="K798" s="120"/>
    </row>
    <row r="799" spans="2:11">
      <c r="B799" s="119"/>
      <c r="C799" s="119"/>
      <c r="D799" s="119"/>
      <c r="E799" s="120"/>
      <c r="F799" s="120"/>
      <c r="G799" s="120"/>
      <c r="H799" s="120"/>
      <c r="I799" s="120"/>
      <c r="J799" s="120"/>
      <c r="K799" s="120"/>
    </row>
    <row r="800" spans="2:11">
      <c r="B800" s="119"/>
      <c r="C800" s="119"/>
      <c r="D800" s="119"/>
      <c r="E800" s="120"/>
      <c r="F800" s="120"/>
      <c r="G800" s="120"/>
      <c r="H800" s="120"/>
      <c r="I800" s="120"/>
      <c r="J800" s="120"/>
      <c r="K800" s="120"/>
    </row>
    <row r="801" spans="2:11">
      <c r="B801" s="119"/>
      <c r="C801" s="119"/>
      <c r="D801" s="119"/>
      <c r="E801" s="120"/>
      <c r="F801" s="120"/>
      <c r="G801" s="120"/>
      <c r="H801" s="120"/>
      <c r="I801" s="120"/>
      <c r="J801" s="120"/>
      <c r="K801" s="120"/>
    </row>
    <row r="802" spans="2:11">
      <c r="B802" s="119"/>
      <c r="C802" s="119"/>
      <c r="D802" s="119"/>
      <c r="E802" s="120"/>
      <c r="F802" s="120"/>
      <c r="G802" s="120"/>
      <c r="H802" s="120"/>
      <c r="I802" s="120"/>
      <c r="J802" s="120"/>
      <c r="K802" s="120"/>
    </row>
    <row r="803" spans="2:11">
      <c r="B803" s="119"/>
      <c r="C803" s="119"/>
      <c r="D803" s="119"/>
      <c r="E803" s="120"/>
      <c r="F803" s="120"/>
      <c r="G803" s="120"/>
      <c r="H803" s="120"/>
      <c r="I803" s="120"/>
      <c r="J803" s="120"/>
      <c r="K803" s="120"/>
    </row>
    <row r="804" spans="2:11">
      <c r="B804" s="119"/>
      <c r="C804" s="119"/>
      <c r="D804" s="119"/>
      <c r="E804" s="120"/>
      <c r="F804" s="120"/>
      <c r="G804" s="120"/>
      <c r="H804" s="120"/>
      <c r="I804" s="120"/>
      <c r="J804" s="120"/>
      <c r="K804" s="120"/>
    </row>
    <row r="805" spans="2:11">
      <c r="B805" s="119"/>
      <c r="C805" s="119"/>
      <c r="D805" s="119"/>
      <c r="E805" s="120"/>
      <c r="F805" s="120"/>
      <c r="G805" s="120"/>
      <c r="H805" s="120"/>
      <c r="I805" s="120"/>
      <c r="J805" s="120"/>
      <c r="K805" s="120"/>
    </row>
    <row r="806" spans="2:11">
      <c r="B806" s="119"/>
      <c r="C806" s="119"/>
      <c r="D806" s="119"/>
      <c r="E806" s="120"/>
      <c r="F806" s="120"/>
      <c r="G806" s="120"/>
      <c r="H806" s="120"/>
      <c r="I806" s="120"/>
      <c r="J806" s="120"/>
      <c r="K806" s="120"/>
    </row>
    <row r="807" spans="2:11">
      <c r="B807" s="119"/>
      <c r="C807" s="119"/>
      <c r="D807" s="119"/>
      <c r="E807" s="120"/>
      <c r="F807" s="120"/>
      <c r="G807" s="120"/>
      <c r="H807" s="120"/>
      <c r="I807" s="120"/>
      <c r="J807" s="120"/>
      <c r="K807" s="120"/>
    </row>
    <row r="808" spans="2:11">
      <c r="B808" s="119"/>
      <c r="C808" s="119"/>
      <c r="D808" s="119"/>
      <c r="E808" s="120"/>
      <c r="F808" s="120"/>
      <c r="G808" s="120"/>
      <c r="H808" s="120"/>
      <c r="I808" s="120"/>
      <c r="J808" s="120"/>
      <c r="K808" s="120"/>
    </row>
    <row r="809" spans="2:11">
      <c r="B809" s="119"/>
      <c r="C809" s="119"/>
      <c r="D809" s="119"/>
      <c r="E809" s="120"/>
      <c r="F809" s="120"/>
      <c r="G809" s="120"/>
      <c r="H809" s="120"/>
      <c r="I809" s="120"/>
      <c r="J809" s="120"/>
      <c r="K809" s="120"/>
    </row>
    <row r="810" spans="2:11">
      <c r="B810" s="119"/>
      <c r="C810" s="119"/>
      <c r="D810" s="119"/>
      <c r="E810" s="120"/>
      <c r="F810" s="120"/>
      <c r="G810" s="120"/>
      <c r="H810" s="120"/>
      <c r="I810" s="120"/>
      <c r="J810" s="120"/>
      <c r="K810" s="120"/>
    </row>
    <row r="811" spans="2:11">
      <c r="B811" s="119"/>
      <c r="C811" s="119"/>
      <c r="D811" s="119"/>
      <c r="E811" s="120"/>
      <c r="F811" s="120"/>
      <c r="G811" s="120"/>
      <c r="H811" s="120"/>
      <c r="I811" s="120"/>
      <c r="J811" s="120"/>
      <c r="K811" s="120"/>
    </row>
    <row r="812" spans="2:11">
      <c r="B812" s="119"/>
      <c r="C812" s="119"/>
      <c r="D812" s="119"/>
      <c r="E812" s="120"/>
      <c r="F812" s="120"/>
      <c r="G812" s="120"/>
      <c r="H812" s="120"/>
      <c r="I812" s="120"/>
      <c r="J812" s="120"/>
      <c r="K812" s="120"/>
    </row>
    <row r="813" spans="2:11">
      <c r="B813" s="119"/>
      <c r="C813" s="119"/>
      <c r="D813" s="119"/>
      <c r="E813" s="120"/>
      <c r="F813" s="120"/>
      <c r="G813" s="120"/>
      <c r="H813" s="120"/>
      <c r="I813" s="120"/>
      <c r="J813" s="120"/>
      <c r="K813" s="120"/>
    </row>
    <row r="814" spans="2:11">
      <c r="B814" s="119"/>
      <c r="C814" s="119"/>
      <c r="D814" s="119"/>
      <c r="E814" s="120"/>
      <c r="F814" s="120"/>
      <c r="G814" s="120"/>
      <c r="H814" s="120"/>
      <c r="I814" s="120"/>
      <c r="J814" s="120"/>
      <c r="K814" s="120"/>
    </row>
    <row r="815" spans="2:11">
      <c r="B815" s="119"/>
      <c r="C815" s="119"/>
      <c r="D815" s="119"/>
      <c r="E815" s="120"/>
      <c r="F815" s="120"/>
      <c r="G815" s="120"/>
      <c r="H815" s="120"/>
      <c r="I815" s="120"/>
      <c r="J815" s="120"/>
      <c r="K815" s="120"/>
    </row>
    <row r="816" spans="2:11">
      <c r="B816" s="119"/>
      <c r="C816" s="119"/>
      <c r="D816" s="119"/>
      <c r="E816" s="120"/>
      <c r="F816" s="120"/>
      <c r="G816" s="120"/>
      <c r="H816" s="120"/>
      <c r="I816" s="120"/>
      <c r="J816" s="120"/>
      <c r="K816" s="120"/>
    </row>
    <row r="817" spans="2:11">
      <c r="B817" s="119"/>
      <c r="C817" s="119"/>
      <c r="D817" s="119"/>
      <c r="E817" s="120"/>
      <c r="F817" s="120"/>
      <c r="G817" s="120"/>
      <c r="H817" s="120"/>
      <c r="I817" s="120"/>
      <c r="J817" s="120"/>
      <c r="K817" s="120"/>
    </row>
    <row r="818" spans="2:11">
      <c r="B818" s="119"/>
      <c r="C818" s="119"/>
      <c r="D818" s="119"/>
      <c r="E818" s="120"/>
      <c r="F818" s="120"/>
      <c r="G818" s="120"/>
      <c r="H818" s="120"/>
      <c r="I818" s="120"/>
      <c r="J818" s="120"/>
      <c r="K818" s="120"/>
    </row>
    <row r="819" spans="2:11">
      <c r="B819" s="119"/>
      <c r="C819" s="119"/>
      <c r="D819" s="119"/>
      <c r="E819" s="120"/>
      <c r="F819" s="120"/>
      <c r="G819" s="120"/>
      <c r="H819" s="120"/>
      <c r="I819" s="120"/>
      <c r="J819" s="120"/>
      <c r="K819" s="120"/>
    </row>
    <row r="820" spans="2:11">
      <c r="B820" s="119"/>
      <c r="C820" s="119"/>
      <c r="D820" s="119"/>
      <c r="E820" s="120"/>
      <c r="F820" s="120"/>
      <c r="G820" s="120"/>
      <c r="H820" s="120"/>
      <c r="I820" s="120"/>
      <c r="J820" s="120"/>
      <c r="K820" s="120"/>
    </row>
    <row r="821" spans="2:11">
      <c r="B821" s="119"/>
      <c r="C821" s="119"/>
      <c r="D821" s="119"/>
      <c r="E821" s="120"/>
      <c r="F821" s="120"/>
      <c r="G821" s="120"/>
      <c r="H821" s="120"/>
      <c r="I821" s="120"/>
      <c r="J821" s="120"/>
      <c r="K821" s="120"/>
    </row>
    <row r="822" spans="2:11">
      <c r="B822" s="119"/>
      <c r="C822" s="119"/>
      <c r="D822" s="119"/>
      <c r="E822" s="120"/>
      <c r="F822" s="120"/>
      <c r="G822" s="120"/>
      <c r="H822" s="120"/>
      <c r="I822" s="120"/>
      <c r="J822" s="120"/>
      <c r="K822" s="120"/>
    </row>
    <row r="823" spans="2:11">
      <c r="B823" s="119"/>
      <c r="C823" s="119"/>
      <c r="D823" s="119"/>
      <c r="E823" s="120"/>
      <c r="F823" s="120"/>
      <c r="G823" s="120"/>
      <c r="H823" s="120"/>
      <c r="I823" s="120"/>
      <c r="J823" s="120"/>
      <c r="K823" s="120"/>
    </row>
    <row r="824" spans="2:11">
      <c r="B824" s="119"/>
      <c r="C824" s="119"/>
      <c r="D824" s="119"/>
      <c r="E824" s="120"/>
      <c r="F824" s="120"/>
      <c r="G824" s="120"/>
      <c r="H824" s="120"/>
      <c r="I824" s="120"/>
      <c r="J824" s="120"/>
      <c r="K824" s="120"/>
    </row>
    <row r="825" spans="2:11">
      <c r="B825" s="119"/>
      <c r="C825" s="119"/>
      <c r="D825" s="119"/>
      <c r="E825" s="120"/>
      <c r="F825" s="120"/>
      <c r="G825" s="120"/>
      <c r="H825" s="120"/>
      <c r="I825" s="120"/>
      <c r="J825" s="120"/>
      <c r="K825" s="120"/>
    </row>
    <row r="826" spans="2:11">
      <c r="B826" s="119"/>
      <c r="C826" s="119"/>
      <c r="D826" s="119"/>
      <c r="E826" s="120"/>
      <c r="F826" s="120"/>
      <c r="G826" s="120"/>
      <c r="H826" s="120"/>
      <c r="I826" s="120"/>
      <c r="J826" s="120"/>
      <c r="K826" s="120"/>
    </row>
    <row r="827" spans="2:11">
      <c r="B827" s="119"/>
      <c r="C827" s="119"/>
      <c r="D827" s="119"/>
      <c r="E827" s="120"/>
      <c r="F827" s="120"/>
      <c r="G827" s="120"/>
      <c r="H827" s="120"/>
      <c r="I827" s="120"/>
      <c r="J827" s="120"/>
      <c r="K827" s="120"/>
    </row>
    <row r="828" spans="2:11">
      <c r="B828" s="119"/>
      <c r="C828" s="119"/>
      <c r="D828" s="119"/>
      <c r="E828" s="120"/>
      <c r="F828" s="120"/>
      <c r="G828" s="120"/>
      <c r="H828" s="120"/>
      <c r="I828" s="120"/>
      <c r="J828" s="120"/>
      <c r="K828" s="120"/>
    </row>
    <row r="829" spans="2:11">
      <c r="B829" s="119"/>
      <c r="C829" s="119"/>
      <c r="D829" s="119"/>
      <c r="E829" s="120"/>
      <c r="F829" s="120"/>
      <c r="G829" s="120"/>
      <c r="H829" s="120"/>
      <c r="I829" s="120"/>
      <c r="J829" s="120"/>
      <c r="K829" s="120"/>
    </row>
    <row r="830" spans="2:11">
      <c r="B830" s="119"/>
      <c r="C830" s="119"/>
      <c r="D830" s="119"/>
      <c r="E830" s="120"/>
      <c r="F830" s="120"/>
      <c r="G830" s="120"/>
      <c r="H830" s="120"/>
      <c r="I830" s="120"/>
      <c r="J830" s="120"/>
      <c r="K830" s="120"/>
    </row>
    <row r="831" spans="2:11">
      <c r="B831" s="119"/>
      <c r="C831" s="119"/>
      <c r="D831" s="119"/>
      <c r="E831" s="120"/>
      <c r="F831" s="120"/>
      <c r="G831" s="120"/>
      <c r="H831" s="120"/>
      <c r="I831" s="120"/>
      <c r="J831" s="120"/>
      <c r="K831" s="120"/>
    </row>
    <row r="832" spans="2:11">
      <c r="B832" s="119"/>
      <c r="C832" s="119"/>
      <c r="D832" s="119"/>
      <c r="E832" s="120"/>
      <c r="F832" s="120"/>
      <c r="G832" s="120"/>
      <c r="H832" s="120"/>
      <c r="I832" s="120"/>
      <c r="J832" s="120"/>
      <c r="K832" s="120"/>
    </row>
    <row r="833" spans="2:11">
      <c r="B833" s="119"/>
      <c r="C833" s="119"/>
      <c r="D833" s="119"/>
      <c r="E833" s="120"/>
      <c r="F833" s="120"/>
      <c r="G833" s="120"/>
      <c r="H833" s="120"/>
      <c r="I833" s="120"/>
      <c r="J833" s="120"/>
      <c r="K833" s="120"/>
    </row>
    <row r="834" spans="2:11">
      <c r="B834" s="119"/>
      <c r="C834" s="119"/>
      <c r="D834" s="119"/>
      <c r="E834" s="120"/>
      <c r="F834" s="120"/>
      <c r="G834" s="120"/>
      <c r="H834" s="120"/>
      <c r="I834" s="120"/>
      <c r="J834" s="120"/>
      <c r="K834" s="120"/>
    </row>
    <row r="835" spans="2:11">
      <c r="B835" s="119"/>
      <c r="C835" s="119"/>
      <c r="D835" s="119"/>
      <c r="E835" s="120"/>
      <c r="F835" s="120"/>
      <c r="G835" s="120"/>
      <c r="H835" s="120"/>
      <c r="I835" s="120"/>
      <c r="J835" s="120"/>
      <c r="K835" s="120"/>
    </row>
    <row r="836" spans="2:11">
      <c r="B836" s="119"/>
      <c r="C836" s="119"/>
      <c r="D836" s="119"/>
      <c r="E836" s="120"/>
      <c r="F836" s="120"/>
      <c r="G836" s="120"/>
      <c r="H836" s="120"/>
      <c r="I836" s="120"/>
      <c r="J836" s="120"/>
      <c r="K836" s="120"/>
    </row>
    <row r="837" spans="2:11">
      <c r="B837" s="119"/>
      <c r="C837" s="119"/>
      <c r="D837" s="119"/>
      <c r="E837" s="120"/>
      <c r="F837" s="120"/>
      <c r="G837" s="120"/>
      <c r="H837" s="120"/>
      <c r="I837" s="120"/>
      <c r="J837" s="120"/>
      <c r="K837" s="120"/>
    </row>
    <row r="838" spans="2:11">
      <c r="B838" s="119"/>
      <c r="C838" s="119"/>
      <c r="D838" s="119"/>
      <c r="E838" s="120"/>
      <c r="F838" s="120"/>
      <c r="G838" s="120"/>
      <c r="H838" s="120"/>
      <c r="I838" s="120"/>
      <c r="J838" s="120"/>
      <c r="K838" s="120"/>
    </row>
    <row r="839" spans="2:11">
      <c r="B839" s="119"/>
      <c r="C839" s="119"/>
      <c r="D839" s="119"/>
      <c r="E839" s="120"/>
      <c r="F839" s="120"/>
      <c r="G839" s="120"/>
      <c r="H839" s="120"/>
      <c r="I839" s="120"/>
      <c r="J839" s="120"/>
      <c r="K839" s="120"/>
    </row>
    <row r="840" spans="2:11">
      <c r="B840" s="119"/>
      <c r="C840" s="119"/>
      <c r="D840" s="119"/>
      <c r="E840" s="120"/>
      <c r="F840" s="120"/>
      <c r="G840" s="120"/>
      <c r="H840" s="120"/>
      <c r="I840" s="120"/>
      <c r="J840" s="120"/>
      <c r="K840" s="120"/>
    </row>
    <row r="841" spans="2:11">
      <c r="B841" s="119"/>
      <c r="C841" s="119"/>
      <c r="D841" s="119"/>
      <c r="E841" s="120"/>
      <c r="F841" s="120"/>
      <c r="G841" s="120"/>
      <c r="H841" s="120"/>
      <c r="I841" s="120"/>
      <c r="J841" s="120"/>
      <c r="K841" s="120"/>
    </row>
    <row r="842" spans="2:11">
      <c r="B842" s="119"/>
      <c r="C842" s="119"/>
      <c r="D842" s="119"/>
      <c r="E842" s="120"/>
      <c r="F842" s="120"/>
      <c r="G842" s="120"/>
      <c r="H842" s="120"/>
      <c r="I842" s="120"/>
      <c r="J842" s="120"/>
      <c r="K842" s="120"/>
    </row>
    <row r="843" spans="2:11">
      <c r="B843" s="119"/>
      <c r="C843" s="119"/>
      <c r="D843" s="119"/>
      <c r="E843" s="120"/>
      <c r="F843" s="120"/>
      <c r="G843" s="120"/>
      <c r="H843" s="120"/>
      <c r="I843" s="120"/>
      <c r="J843" s="120"/>
      <c r="K843" s="120"/>
    </row>
    <row r="844" spans="2:11">
      <c r="B844" s="119"/>
      <c r="C844" s="119"/>
      <c r="D844" s="119"/>
      <c r="E844" s="120"/>
      <c r="F844" s="120"/>
      <c r="G844" s="120"/>
      <c r="H844" s="120"/>
      <c r="I844" s="120"/>
      <c r="J844" s="120"/>
      <c r="K844" s="120"/>
    </row>
    <row r="845" spans="2:11">
      <c r="B845" s="119"/>
      <c r="C845" s="119"/>
      <c r="D845" s="119"/>
      <c r="E845" s="120"/>
      <c r="F845" s="120"/>
      <c r="G845" s="120"/>
      <c r="H845" s="120"/>
      <c r="I845" s="120"/>
      <c r="J845" s="120"/>
      <c r="K845" s="120"/>
    </row>
    <row r="846" spans="2:11">
      <c r="B846" s="119"/>
      <c r="C846" s="119"/>
      <c r="D846" s="119"/>
      <c r="E846" s="120"/>
      <c r="F846" s="120"/>
      <c r="G846" s="120"/>
      <c r="H846" s="120"/>
      <c r="I846" s="120"/>
      <c r="J846" s="120"/>
      <c r="K846" s="120"/>
    </row>
    <row r="847" spans="2:11">
      <c r="B847" s="119"/>
      <c r="C847" s="119"/>
      <c r="D847" s="119"/>
      <c r="E847" s="120"/>
      <c r="F847" s="120"/>
      <c r="G847" s="120"/>
      <c r="H847" s="120"/>
      <c r="I847" s="120"/>
      <c r="J847" s="120"/>
      <c r="K847" s="120"/>
    </row>
    <row r="848" spans="2:11">
      <c r="B848" s="119"/>
      <c r="C848" s="119"/>
      <c r="D848" s="119"/>
      <c r="E848" s="120"/>
      <c r="F848" s="120"/>
      <c r="G848" s="120"/>
      <c r="H848" s="120"/>
      <c r="I848" s="120"/>
      <c r="J848" s="120"/>
      <c r="K848" s="120"/>
    </row>
    <row r="849" spans="2:11">
      <c r="B849" s="119"/>
      <c r="C849" s="119"/>
      <c r="D849" s="119"/>
      <c r="E849" s="120"/>
      <c r="F849" s="120"/>
      <c r="G849" s="120"/>
      <c r="H849" s="120"/>
      <c r="I849" s="120"/>
      <c r="J849" s="120"/>
      <c r="K849" s="120"/>
    </row>
    <row r="850" spans="2:11">
      <c r="B850" s="119"/>
      <c r="C850" s="119"/>
      <c r="D850" s="119"/>
      <c r="E850" s="120"/>
      <c r="F850" s="120"/>
      <c r="G850" s="120"/>
      <c r="H850" s="120"/>
      <c r="I850" s="120"/>
      <c r="J850" s="120"/>
      <c r="K850" s="120"/>
    </row>
    <row r="851" spans="2:11">
      <c r="B851" s="119"/>
      <c r="C851" s="119"/>
      <c r="D851" s="119"/>
      <c r="E851" s="120"/>
      <c r="F851" s="120"/>
      <c r="G851" s="120"/>
      <c r="H851" s="120"/>
      <c r="I851" s="120"/>
      <c r="J851" s="120"/>
      <c r="K851" s="120"/>
    </row>
    <row r="852" spans="2:11">
      <c r="B852" s="119"/>
      <c r="C852" s="119"/>
      <c r="D852" s="119"/>
      <c r="E852" s="120"/>
      <c r="F852" s="120"/>
      <c r="G852" s="120"/>
      <c r="H852" s="120"/>
      <c r="I852" s="120"/>
      <c r="J852" s="120"/>
      <c r="K852" s="120"/>
    </row>
    <row r="853" spans="2:11">
      <c r="B853" s="119"/>
      <c r="C853" s="119"/>
      <c r="D853" s="119"/>
      <c r="E853" s="120"/>
      <c r="F853" s="120"/>
      <c r="G853" s="120"/>
      <c r="H853" s="120"/>
      <c r="I853" s="120"/>
      <c r="J853" s="120"/>
      <c r="K853" s="120"/>
    </row>
    <row r="854" spans="2:11">
      <c r="B854" s="119"/>
      <c r="C854" s="119"/>
      <c r="D854" s="119"/>
      <c r="E854" s="120"/>
      <c r="F854" s="120"/>
      <c r="G854" s="120"/>
      <c r="H854" s="120"/>
      <c r="I854" s="120"/>
      <c r="J854" s="120"/>
      <c r="K854" s="120"/>
    </row>
    <row r="855" spans="2:11">
      <c r="B855" s="119"/>
      <c r="C855" s="119"/>
      <c r="D855" s="119"/>
      <c r="E855" s="120"/>
      <c r="F855" s="120"/>
      <c r="G855" s="120"/>
      <c r="H855" s="120"/>
      <c r="I855" s="120"/>
      <c r="J855" s="120"/>
      <c r="K855" s="120"/>
    </row>
    <row r="856" spans="2:11">
      <c r="B856" s="119"/>
      <c r="C856" s="119"/>
      <c r="D856" s="119"/>
      <c r="E856" s="120"/>
      <c r="F856" s="120"/>
      <c r="G856" s="120"/>
      <c r="H856" s="120"/>
      <c r="I856" s="120"/>
      <c r="J856" s="120"/>
      <c r="K856" s="120"/>
    </row>
    <row r="857" spans="2:11">
      <c r="B857" s="119"/>
      <c r="C857" s="119"/>
      <c r="D857" s="119"/>
      <c r="E857" s="120"/>
      <c r="F857" s="120"/>
      <c r="G857" s="120"/>
      <c r="H857" s="120"/>
      <c r="I857" s="120"/>
      <c r="J857" s="120"/>
      <c r="K857" s="120"/>
    </row>
    <row r="858" spans="2:11">
      <c r="B858" s="119"/>
      <c r="C858" s="119"/>
      <c r="D858" s="119"/>
      <c r="E858" s="120"/>
      <c r="F858" s="120"/>
      <c r="G858" s="120"/>
      <c r="H858" s="120"/>
      <c r="I858" s="120"/>
      <c r="J858" s="120"/>
      <c r="K858" s="120"/>
    </row>
    <row r="859" spans="2:11">
      <c r="B859" s="119"/>
      <c r="C859" s="119"/>
      <c r="D859" s="119"/>
      <c r="E859" s="120"/>
      <c r="F859" s="120"/>
      <c r="G859" s="120"/>
      <c r="H859" s="120"/>
      <c r="I859" s="120"/>
      <c r="J859" s="120"/>
      <c r="K859" s="120"/>
    </row>
    <row r="860" spans="2:11">
      <c r="B860" s="119"/>
      <c r="C860" s="119"/>
      <c r="D860" s="119"/>
      <c r="E860" s="120"/>
      <c r="F860" s="120"/>
      <c r="G860" s="120"/>
      <c r="H860" s="120"/>
      <c r="I860" s="120"/>
      <c r="J860" s="120"/>
      <c r="K860" s="120"/>
    </row>
    <row r="861" spans="2:11">
      <c r="B861" s="119"/>
      <c r="C861" s="119"/>
      <c r="D861" s="119"/>
      <c r="E861" s="120"/>
      <c r="F861" s="120"/>
      <c r="G861" s="120"/>
      <c r="H861" s="120"/>
      <c r="I861" s="120"/>
      <c r="J861" s="120"/>
      <c r="K861" s="120"/>
    </row>
    <row r="862" spans="2:11">
      <c r="B862" s="119"/>
      <c r="C862" s="119"/>
      <c r="D862" s="119"/>
      <c r="E862" s="120"/>
      <c r="F862" s="120"/>
      <c r="G862" s="120"/>
      <c r="H862" s="120"/>
      <c r="I862" s="120"/>
      <c r="J862" s="120"/>
      <c r="K862" s="120"/>
    </row>
    <row r="863" spans="2:11">
      <c r="B863" s="119"/>
      <c r="C863" s="119"/>
      <c r="D863" s="119"/>
      <c r="E863" s="120"/>
      <c r="F863" s="120"/>
      <c r="G863" s="120"/>
      <c r="H863" s="120"/>
      <c r="I863" s="120"/>
      <c r="J863" s="120"/>
      <c r="K863" s="120"/>
    </row>
    <row r="864" spans="2:11">
      <c r="B864" s="119"/>
      <c r="C864" s="119"/>
      <c r="D864" s="119"/>
      <c r="E864" s="120"/>
      <c r="F864" s="120"/>
      <c r="G864" s="120"/>
      <c r="H864" s="120"/>
      <c r="I864" s="120"/>
      <c r="J864" s="120"/>
      <c r="K864" s="120"/>
    </row>
    <row r="865" spans="2:11">
      <c r="B865" s="119"/>
      <c r="C865" s="119"/>
      <c r="D865" s="119"/>
      <c r="E865" s="120"/>
      <c r="F865" s="120"/>
      <c r="G865" s="120"/>
      <c r="H865" s="120"/>
      <c r="I865" s="120"/>
      <c r="J865" s="120"/>
      <c r="K865" s="120"/>
    </row>
    <row r="866" spans="2:11">
      <c r="B866" s="119"/>
      <c r="C866" s="119"/>
      <c r="D866" s="119"/>
      <c r="E866" s="120"/>
      <c r="F866" s="120"/>
      <c r="G866" s="120"/>
      <c r="H866" s="120"/>
      <c r="I866" s="120"/>
      <c r="J866" s="120"/>
      <c r="K866" s="120"/>
    </row>
    <row r="867" spans="2:11">
      <c r="B867" s="119"/>
      <c r="C867" s="119"/>
      <c r="D867" s="119"/>
      <c r="E867" s="120"/>
      <c r="F867" s="120"/>
      <c r="G867" s="120"/>
      <c r="H867" s="120"/>
      <c r="I867" s="120"/>
      <c r="J867" s="120"/>
      <c r="K867" s="120"/>
    </row>
    <row r="868" spans="2:11">
      <c r="B868" s="119"/>
      <c r="C868" s="119"/>
      <c r="D868" s="119"/>
      <c r="E868" s="120"/>
      <c r="F868" s="120"/>
      <c r="G868" s="120"/>
      <c r="H868" s="120"/>
      <c r="I868" s="120"/>
      <c r="J868" s="120"/>
      <c r="K868" s="120"/>
    </row>
    <row r="869" spans="2:11">
      <c r="B869" s="119"/>
      <c r="C869" s="119"/>
      <c r="D869" s="119"/>
      <c r="E869" s="120"/>
      <c r="F869" s="120"/>
      <c r="G869" s="120"/>
      <c r="H869" s="120"/>
      <c r="I869" s="120"/>
      <c r="J869" s="120"/>
      <c r="K869" s="120"/>
    </row>
    <row r="870" spans="2:11">
      <c r="B870" s="119"/>
      <c r="C870" s="119"/>
      <c r="D870" s="119"/>
      <c r="E870" s="120"/>
      <c r="F870" s="120"/>
      <c r="G870" s="120"/>
      <c r="H870" s="120"/>
      <c r="I870" s="120"/>
      <c r="J870" s="120"/>
      <c r="K870" s="120"/>
    </row>
    <row r="871" spans="2:11">
      <c r="B871" s="119"/>
      <c r="C871" s="119"/>
      <c r="D871" s="119"/>
      <c r="E871" s="120"/>
      <c r="F871" s="120"/>
      <c r="G871" s="120"/>
      <c r="H871" s="120"/>
      <c r="I871" s="120"/>
      <c r="J871" s="120"/>
      <c r="K871" s="120"/>
    </row>
    <row r="872" spans="2:11">
      <c r="B872" s="119"/>
      <c r="C872" s="119"/>
      <c r="D872" s="119"/>
      <c r="E872" s="120"/>
      <c r="F872" s="120"/>
      <c r="G872" s="120"/>
      <c r="H872" s="120"/>
      <c r="I872" s="120"/>
      <c r="J872" s="120"/>
      <c r="K872" s="120"/>
    </row>
    <row r="873" spans="2:11">
      <c r="B873" s="119"/>
      <c r="C873" s="119"/>
      <c r="D873" s="119"/>
      <c r="E873" s="120"/>
      <c r="F873" s="120"/>
      <c r="G873" s="120"/>
      <c r="H873" s="120"/>
      <c r="I873" s="120"/>
      <c r="J873" s="120"/>
      <c r="K873" s="120"/>
    </row>
    <row r="874" spans="2:11">
      <c r="B874" s="119"/>
      <c r="C874" s="119"/>
      <c r="D874" s="119"/>
      <c r="E874" s="120"/>
      <c r="F874" s="120"/>
      <c r="G874" s="120"/>
      <c r="H874" s="120"/>
      <c r="I874" s="120"/>
      <c r="J874" s="120"/>
      <c r="K874" s="120"/>
    </row>
    <row r="875" spans="2:11">
      <c r="B875" s="119"/>
      <c r="C875" s="119"/>
      <c r="D875" s="119"/>
      <c r="E875" s="120"/>
      <c r="F875" s="120"/>
      <c r="G875" s="120"/>
      <c r="H875" s="120"/>
      <c r="I875" s="120"/>
      <c r="J875" s="120"/>
      <c r="K875" s="120"/>
    </row>
    <row r="876" spans="2:11">
      <c r="B876" s="119"/>
      <c r="C876" s="119"/>
      <c r="D876" s="119"/>
      <c r="E876" s="120"/>
      <c r="F876" s="120"/>
      <c r="G876" s="120"/>
      <c r="H876" s="120"/>
      <c r="I876" s="120"/>
      <c r="J876" s="120"/>
      <c r="K876" s="120"/>
    </row>
    <row r="877" spans="2:11">
      <c r="B877" s="119"/>
      <c r="C877" s="119"/>
      <c r="D877" s="119"/>
      <c r="E877" s="120"/>
      <c r="F877" s="120"/>
      <c r="G877" s="120"/>
      <c r="H877" s="120"/>
      <c r="I877" s="120"/>
      <c r="J877" s="120"/>
      <c r="K877" s="120"/>
    </row>
    <row r="878" spans="2:11">
      <c r="B878" s="119"/>
      <c r="C878" s="119"/>
      <c r="D878" s="119"/>
      <c r="E878" s="120"/>
      <c r="F878" s="120"/>
      <c r="G878" s="120"/>
      <c r="H878" s="120"/>
      <c r="I878" s="120"/>
      <c r="J878" s="120"/>
      <c r="K878" s="120"/>
    </row>
    <row r="879" spans="2:11">
      <c r="B879" s="119"/>
      <c r="C879" s="119"/>
      <c r="D879" s="119"/>
      <c r="E879" s="120"/>
      <c r="F879" s="120"/>
      <c r="G879" s="120"/>
      <c r="H879" s="120"/>
      <c r="I879" s="120"/>
      <c r="J879" s="120"/>
      <c r="K879" s="120"/>
    </row>
    <row r="880" spans="2:11">
      <c r="B880" s="119"/>
      <c r="C880" s="119"/>
      <c r="D880" s="119"/>
      <c r="E880" s="120"/>
      <c r="F880" s="120"/>
      <c r="G880" s="120"/>
      <c r="H880" s="120"/>
      <c r="I880" s="120"/>
      <c r="J880" s="120"/>
      <c r="K880" s="120"/>
    </row>
    <row r="881" spans="2:11">
      <c r="B881" s="119"/>
      <c r="C881" s="119"/>
      <c r="D881" s="119"/>
      <c r="E881" s="120"/>
      <c r="F881" s="120"/>
      <c r="G881" s="120"/>
      <c r="H881" s="120"/>
      <c r="I881" s="120"/>
      <c r="J881" s="120"/>
      <c r="K881" s="120"/>
    </row>
    <row r="882" spans="2:11">
      <c r="B882" s="119"/>
      <c r="C882" s="119"/>
      <c r="D882" s="119"/>
      <c r="E882" s="120"/>
      <c r="F882" s="120"/>
      <c r="G882" s="120"/>
      <c r="H882" s="120"/>
      <c r="I882" s="120"/>
      <c r="J882" s="120"/>
      <c r="K882" s="120"/>
    </row>
    <row r="883" spans="2:11">
      <c r="B883" s="119"/>
      <c r="C883" s="119"/>
      <c r="D883" s="119"/>
      <c r="E883" s="120"/>
      <c r="F883" s="120"/>
      <c r="G883" s="120"/>
      <c r="H883" s="120"/>
      <c r="I883" s="120"/>
      <c r="J883" s="120"/>
      <c r="K883" s="120"/>
    </row>
    <row r="884" spans="2:11">
      <c r="B884" s="119"/>
      <c r="C884" s="119"/>
      <c r="D884" s="119"/>
      <c r="E884" s="120"/>
      <c r="F884" s="120"/>
      <c r="G884" s="120"/>
      <c r="H884" s="120"/>
      <c r="I884" s="120"/>
      <c r="J884" s="120"/>
      <c r="K884" s="120"/>
    </row>
    <row r="885" spans="2:11">
      <c r="B885" s="119"/>
      <c r="C885" s="119"/>
      <c r="D885" s="119"/>
      <c r="E885" s="120"/>
      <c r="F885" s="120"/>
      <c r="G885" s="120"/>
      <c r="H885" s="120"/>
      <c r="I885" s="120"/>
      <c r="J885" s="120"/>
      <c r="K885" s="120"/>
    </row>
    <row r="886" spans="2:11">
      <c r="B886" s="119"/>
      <c r="C886" s="119"/>
      <c r="D886" s="119"/>
      <c r="E886" s="120"/>
      <c r="F886" s="120"/>
      <c r="G886" s="120"/>
      <c r="H886" s="120"/>
      <c r="I886" s="120"/>
      <c r="J886" s="120"/>
      <c r="K886" s="120"/>
    </row>
    <row r="887" spans="2:11">
      <c r="B887" s="119"/>
      <c r="C887" s="119"/>
      <c r="D887" s="119"/>
      <c r="E887" s="120"/>
      <c r="F887" s="120"/>
      <c r="G887" s="120"/>
      <c r="H887" s="120"/>
      <c r="I887" s="120"/>
      <c r="J887" s="120"/>
      <c r="K887" s="120"/>
    </row>
    <row r="888" spans="2:11">
      <c r="B888" s="119"/>
      <c r="C888" s="119"/>
      <c r="D888" s="119"/>
      <c r="E888" s="120"/>
      <c r="F888" s="120"/>
      <c r="G888" s="120"/>
      <c r="H888" s="120"/>
      <c r="I888" s="120"/>
      <c r="J888" s="120"/>
      <c r="K888" s="120"/>
    </row>
    <row r="889" spans="2:11">
      <c r="B889" s="119"/>
      <c r="C889" s="119"/>
      <c r="D889" s="119"/>
      <c r="E889" s="120"/>
      <c r="F889" s="120"/>
      <c r="G889" s="120"/>
      <c r="H889" s="120"/>
      <c r="I889" s="120"/>
      <c r="J889" s="120"/>
      <c r="K889" s="120"/>
    </row>
    <row r="890" spans="2:11">
      <c r="B890" s="119"/>
      <c r="C890" s="119"/>
      <c r="D890" s="119"/>
      <c r="E890" s="120"/>
      <c r="F890" s="120"/>
      <c r="G890" s="120"/>
      <c r="H890" s="120"/>
      <c r="I890" s="120"/>
      <c r="J890" s="120"/>
      <c r="K890" s="120"/>
    </row>
    <row r="891" spans="2:11">
      <c r="B891" s="119"/>
      <c r="C891" s="119"/>
      <c r="D891" s="119"/>
      <c r="E891" s="120"/>
      <c r="F891" s="120"/>
      <c r="G891" s="120"/>
      <c r="H891" s="120"/>
      <c r="I891" s="120"/>
      <c r="J891" s="120"/>
      <c r="K891" s="120"/>
    </row>
    <row r="892" spans="2:11">
      <c r="B892" s="119"/>
      <c r="C892" s="119"/>
      <c r="D892" s="119"/>
      <c r="E892" s="120"/>
      <c r="F892" s="120"/>
      <c r="G892" s="120"/>
      <c r="H892" s="120"/>
      <c r="I892" s="120"/>
      <c r="J892" s="120"/>
      <c r="K892" s="120"/>
    </row>
    <row r="893" spans="2:11">
      <c r="B893" s="119"/>
      <c r="C893" s="119"/>
      <c r="D893" s="119"/>
      <c r="E893" s="120"/>
      <c r="F893" s="120"/>
      <c r="G893" s="120"/>
      <c r="H893" s="120"/>
      <c r="I893" s="120"/>
      <c r="J893" s="120"/>
      <c r="K893" s="120"/>
    </row>
    <row r="894" spans="2:11">
      <c r="B894" s="119"/>
      <c r="C894" s="119"/>
      <c r="D894" s="119"/>
      <c r="E894" s="120"/>
      <c r="F894" s="120"/>
      <c r="G894" s="120"/>
      <c r="H894" s="120"/>
      <c r="I894" s="120"/>
      <c r="J894" s="120"/>
      <c r="K894" s="120"/>
    </row>
    <row r="895" spans="2:11">
      <c r="B895" s="119"/>
      <c r="C895" s="119"/>
      <c r="D895" s="119"/>
      <c r="E895" s="120"/>
      <c r="F895" s="120"/>
      <c r="G895" s="120"/>
      <c r="H895" s="120"/>
      <c r="I895" s="120"/>
      <c r="J895" s="120"/>
      <c r="K895" s="120"/>
    </row>
    <row r="896" spans="2:11">
      <c r="B896" s="119"/>
      <c r="C896" s="119"/>
      <c r="D896" s="119"/>
      <c r="E896" s="120"/>
      <c r="F896" s="120"/>
      <c r="G896" s="120"/>
      <c r="H896" s="120"/>
      <c r="I896" s="120"/>
      <c r="J896" s="120"/>
      <c r="K896" s="120"/>
    </row>
    <row r="897" spans="2:11">
      <c r="B897" s="119"/>
      <c r="C897" s="119"/>
      <c r="D897" s="119"/>
      <c r="E897" s="120"/>
      <c r="F897" s="120"/>
      <c r="G897" s="120"/>
      <c r="H897" s="120"/>
      <c r="I897" s="120"/>
      <c r="J897" s="120"/>
      <c r="K897" s="120"/>
    </row>
    <row r="898" spans="2:11">
      <c r="B898" s="119"/>
      <c r="C898" s="119"/>
      <c r="D898" s="119"/>
      <c r="E898" s="120"/>
      <c r="F898" s="120"/>
      <c r="G898" s="120"/>
      <c r="H898" s="120"/>
      <c r="I898" s="120"/>
      <c r="J898" s="120"/>
      <c r="K898" s="120"/>
    </row>
    <row r="899" spans="2:11">
      <c r="B899" s="119"/>
      <c r="C899" s="119"/>
      <c r="D899" s="119"/>
      <c r="E899" s="120"/>
      <c r="F899" s="120"/>
      <c r="G899" s="120"/>
      <c r="H899" s="120"/>
      <c r="I899" s="120"/>
      <c r="J899" s="120"/>
      <c r="K899" s="120"/>
    </row>
    <row r="900" spans="2:11">
      <c r="B900" s="119"/>
      <c r="C900" s="119"/>
      <c r="D900" s="119"/>
      <c r="E900" s="120"/>
      <c r="F900" s="120"/>
      <c r="G900" s="120"/>
      <c r="H900" s="120"/>
      <c r="I900" s="120"/>
      <c r="J900" s="120"/>
      <c r="K900" s="120"/>
    </row>
    <row r="901" spans="2:11">
      <c r="B901" s="119"/>
      <c r="C901" s="119"/>
      <c r="D901" s="119"/>
      <c r="E901" s="120"/>
      <c r="F901" s="120"/>
      <c r="G901" s="120"/>
      <c r="H901" s="120"/>
      <c r="I901" s="120"/>
      <c r="J901" s="120"/>
      <c r="K901" s="120"/>
    </row>
    <row r="902" spans="2:11">
      <c r="B902" s="119"/>
      <c r="C902" s="119"/>
      <c r="D902" s="119"/>
      <c r="E902" s="120"/>
      <c r="F902" s="120"/>
      <c r="G902" s="120"/>
      <c r="H902" s="120"/>
      <c r="I902" s="120"/>
      <c r="J902" s="120"/>
      <c r="K902" s="120"/>
    </row>
    <row r="903" spans="2:11">
      <c r="B903" s="119"/>
      <c r="C903" s="119"/>
      <c r="D903" s="119"/>
      <c r="E903" s="120"/>
      <c r="F903" s="120"/>
      <c r="G903" s="120"/>
      <c r="H903" s="120"/>
      <c r="I903" s="120"/>
      <c r="J903" s="120"/>
      <c r="K903" s="120"/>
    </row>
    <row r="904" spans="2:11">
      <c r="B904" s="119"/>
      <c r="C904" s="119"/>
      <c r="D904" s="119"/>
      <c r="E904" s="120"/>
      <c r="F904" s="120"/>
      <c r="G904" s="120"/>
      <c r="H904" s="120"/>
      <c r="I904" s="120"/>
      <c r="J904" s="120"/>
      <c r="K904" s="120"/>
    </row>
    <row r="905" spans="2:11">
      <c r="B905" s="119"/>
      <c r="C905" s="119"/>
      <c r="D905" s="119"/>
      <c r="E905" s="120"/>
      <c r="F905" s="120"/>
      <c r="G905" s="120"/>
      <c r="H905" s="120"/>
      <c r="I905" s="120"/>
      <c r="J905" s="120"/>
      <c r="K905" s="120"/>
    </row>
    <row r="906" spans="2:11">
      <c r="B906" s="119"/>
      <c r="C906" s="119"/>
      <c r="D906" s="119"/>
      <c r="E906" s="120"/>
      <c r="F906" s="120"/>
      <c r="G906" s="120"/>
      <c r="H906" s="120"/>
      <c r="I906" s="120"/>
      <c r="J906" s="120"/>
      <c r="K906" s="120"/>
    </row>
    <row r="907" spans="2:11">
      <c r="B907" s="119"/>
      <c r="C907" s="119"/>
      <c r="D907" s="119"/>
      <c r="E907" s="120"/>
      <c r="F907" s="120"/>
      <c r="G907" s="120"/>
      <c r="H907" s="120"/>
      <c r="I907" s="120"/>
      <c r="J907" s="120"/>
      <c r="K907" s="120"/>
    </row>
    <row r="908" spans="2:11">
      <c r="B908" s="119"/>
      <c r="C908" s="119"/>
      <c r="D908" s="119"/>
      <c r="E908" s="120"/>
      <c r="F908" s="120"/>
      <c r="G908" s="120"/>
      <c r="H908" s="120"/>
      <c r="I908" s="120"/>
      <c r="J908" s="120"/>
      <c r="K908" s="120"/>
    </row>
    <row r="909" spans="2:11">
      <c r="B909" s="119"/>
      <c r="C909" s="119"/>
      <c r="D909" s="119"/>
      <c r="E909" s="120"/>
      <c r="F909" s="120"/>
      <c r="G909" s="120"/>
      <c r="H909" s="120"/>
      <c r="I909" s="120"/>
      <c r="J909" s="120"/>
      <c r="K909" s="120"/>
    </row>
    <row r="910" spans="2:11">
      <c r="B910" s="119"/>
      <c r="C910" s="119"/>
      <c r="D910" s="119"/>
      <c r="E910" s="120"/>
      <c r="F910" s="120"/>
      <c r="G910" s="120"/>
      <c r="H910" s="120"/>
      <c r="I910" s="120"/>
      <c r="J910" s="120"/>
      <c r="K910" s="120"/>
    </row>
    <row r="911" spans="2:11">
      <c r="B911" s="119"/>
      <c r="C911" s="119"/>
      <c r="D911" s="119"/>
      <c r="E911" s="120"/>
      <c r="F911" s="120"/>
      <c r="G911" s="120"/>
      <c r="H911" s="120"/>
      <c r="I911" s="120"/>
      <c r="J911" s="120"/>
      <c r="K911" s="120"/>
    </row>
    <row r="912" spans="2:11">
      <c r="B912" s="119"/>
      <c r="C912" s="119"/>
      <c r="D912" s="119"/>
      <c r="E912" s="120"/>
      <c r="F912" s="120"/>
      <c r="G912" s="120"/>
      <c r="H912" s="120"/>
      <c r="I912" s="120"/>
      <c r="J912" s="120"/>
      <c r="K912" s="120"/>
    </row>
    <row r="913" spans="2:11">
      <c r="B913" s="119"/>
      <c r="C913" s="119"/>
      <c r="D913" s="119"/>
      <c r="E913" s="120"/>
      <c r="F913" s="120"/>
      <c r="G913" s="120"/>
      <c r="H913" s="120"/>
      <c r="I913" s="120"/>
      <c r="J913" s="120"/>
      <c r="K913" s="120"/>
    </row>
    <row r="914" spans="2:11">
      <c r="B914" s="119"/>
      <c r="C914" s="119"/>
      <c r="D914" s="119"/>
      <c r="E914" s="120"/>
      <c r="F914" s="120"/>
      <c r="G914" s="120"/>
      <c r="H914" s="120"/>
      <c r="I914" s="120"/>
      <c r="J914" s="120"/>
      <c r="K914" s="120"/>
    </row>
    <row r="915" spans="2:11">
      <c r="B915" s="119"/>
      <c r="C915" s="119"/>
      <c r="D915" s="119"/>
      <c r="E915" s="120"/>
      <c r="F915" s="120"/>
      <c r="G915" s="120"/>
      <c r="H915" s="120"/>
      <c r="I915" s="120"/>
      <c r="J915" s="120"/>
      <c r="K915" s="120"/>
    </row>
    <row r="916" spans="2:11">
      <c r="B916" s="119"/>
      <c r="C916" s="119"/>
      <c r="D916" s="119"/>
      <c r="E916" s="120"/>
      <c r="F916" s="120"/>
      <c r="G916" s="120"/>
      <c r="H916" s="120"/>
      <c r="I916" s="120"/>
      <c r="J916" s="120"/>
      <c r="K916" s="120"/>
    </row>
    <row r="917" spans="2:11">
      <c r="B917" s="119"/>
      <c r="C917" s="119"/>
      <c r="D917" s="119"/>
      <c r="E917" s="120"/>
      <c r="F917" s="120"/>
      <c r="G917" s="120"/>
      <c r="H917" s="120"/>
      <c r="I917" s="120"/>
      <c r="J917" s="120"/>
      <c r="K917" s="120"/>
    </row>
    <row r="918" spans="2:11">
      <c r="B918" s="119"/>
      <c r="C918" s="119"/>
      <c r="D918" s="119"/>
      <c r="E918" s="120"/>
      <c r="F918" s="120"/>
      <c r="G918" s="120"/>
      <c r="H918" s="120"/>
      <c r="I918" s="120"/>
      <c r="J918" s="120"/>
      <c r="K918" s="120"/>
    </row>
    <row r="919" spans="2:11">
      <c r="B919" s="119"/>
      <c r="C919" s="119"/>
      <c r="D919" s="119"/>
      <c r="E919" s="120"/>
      <c r="F919" s="120"/>
      <c r="G919" s="120"/>
      <c r="H919" s="120"/>
      <c r="I919" s="120"/>
      <c r="J919" s="120"/>
      <c r="K919" s="120"/>
    </row>
    <row r="920" spans="2:11">
      <c r="B920" s="119"/>
      <c r="C920" s="119"/>
      <c r="D920" s="119"/>
      <c r="E920" s="120"/>
      <c r="F920" s="120"/>
      <c r="G920" s="120"/>
      <c r="H920" s="120"/>
      <c r="I920" s="120"/>
      <c r="J920" s="120"/>
      <c r="K920" s="120"/>
    </row>
    <row r="921" spans="2:11">
      <c r="B921" s="119"/>
      <c r="C921" s="119"/>
      <c r="D921" s="119"/>
      <c r="E921" s="120"/>
      <c r="F921" s="120"/>
      <c r="G921" s="120"/>
      <c r="H921" s="120"/>
      <c r="I921" s="120"/>
      <c r="J921" s="120"/>
      <c r="K921" s="120"/>
    </row>
    <row r="922" spans="2:11">
      <c r="B922" s="119"/>
      <c r="C922" s="119"/>
      <c r="D922" s="119"/>
      <c r="E922" s="120"/>
      <c r="F922" s="120"/>
      <c r="G922" s="120"/>
      <c r="H922" s="120"/>
      <c r="I922" s="120"/>
      <c r="J922" s="120"/>
      <c r="K922" s="120"/>
    </row>
    <row r="923" spans="2:11">
      <c r="B923" s="119"/>
      <c r="C923" s="119"/>
      <c r="D923" s="119"/>
      <c r="E923" s="120"/>
      <c r="F923" s="120"/>
      <c r="G923" s="120"/>
      <c r="H923" s="120"/>
      <c r="I923" s="120"/>
      <c r="J923" s="120"/>
      <c r="K923" s="120"/>
    </row>
    <row r="924" spans="2:11">
      <c r="B924" s="119"/>
      <c r="C924" s="119"/>
      <c r="D924" s="119"/>
      <c r="E924" s="120"/>
      <c r="F924" s="120"/>
      <c r="G924" s="120"/>
      <c r="H924" s="120"/>
      <c r="I924" s="120"/>
      <c r="J924" s="120"/>
      <c r="K924" s="120"/>
    </row>
    <row r="925" spans="2:11">
      <c r="B925" s="119"/>
      <c r="C925" s="119"/>
      <c r="D925" s="119"/>
      <c r="E925" s="120"/>
      <c r="F925" s="120"/>
      <c r="G925" s="120"/>
      <c r="H925" s="120"/>
      <c r="I925" s="120"/>
      <c r="J925" s="120"/>
      <c r="K925" s="120"/>
    </row>
    <row r="926" spans="2:11">
      <c r="B926" s="119"/>
      <c r="C926" s="119"/>
      <c r="D926" s="119"/>
      <c r="E926" s="120"/>
      <c r="F926" s="120"/>
      <c r="G926" s="120"/>
      <c r="H926" s="120"/>
      <c r="I926" s="120"/>
      <c r="J926" s="120"/>
      <c r="K926" s="120"/>
    </row>
    <row r="927" spans="2:11">
      <c r="B927" s="119"/>
      <c r="C927" s="119"/>
      <c r="D927" s="119"/>
      <c r="E927" s="120"/>
      <c r="F927" s="120"/>
      <c r="G927" s="120"/>
      <c r="H927" s="120"/>
      <c r="I927" s="120"/>
      <c r="J927" s="120"/>
      <c r="K927" s="120"/>
    </row>
    <row r="928" spans="2:11">
      <c r="B928" s="119"/>
      <c r="C928" s="119"/>
      <c r="D928" s="119"/>
      <c r="E928" s="120"/>
      <c r="F928" s="120"/>
      <c r="G928" s="120"/>
      <c r="H928" s="120"/>
      <c r="I928" s="120"/>
      <c r="J928" s="120"/>
      <c r="K928" s="120"/>
    </row>
    <row r="929" spans="2:11">
      <c r="B929" s="119"/>
      <c r="C929" s="119"/>
      <c r="D929" s="119"/>
      <c r="E929" s="120"/>
      <c r="F929" s="120"/>
      <c r="G929" s="120"/>
      <c r="H929" s="120"/>
      <c r="I929" s="120"/>
      <c r="J929" s="120"/>
      <c r="K929" s="120"/>
    </row>
    <row r="930" spans="2:11">
      <c r="B930" s="119"/>
      <c r="C930" s="119"/>
      <c r="D930" s="119"/>
      <c r="E930" s="120"/>
      <c r="F930" s="120"/>
      <c r="G930" s="120"/>
      <c r="H930" s="120"/>
      <c r="I930" s="120"/>
      <c r="J930" s="120"/>
      <c r="K930" s="120"/>
    </row>
    <row r="931" spans="2:11">
      <c r="B931" s="119"/>
      <c r="C931" s="119"/>
      <c r="D931" s="119"/>
      <c r="E931" s="120"/>
      <c r="F931" s="120"/>
      <c r="G931" s="120"/>
      <c r="H931" s="120"/>
      <c r="I931" s="120"/>
      <c r="J931" s="120"/>
      <c r="K931" s="120"/>
    </row>
    <row r="932" spans="2:11">
      <c r="B932" s="119"/>
      <c r="C932" s="119"/>
      <c r="D932" s="119"/>
      <c r="E932" s="120"/>
      <c r="F932" s="120"/>
      <c r="G932" s="120"/>
      <c r="H932" s="120"/>
      <c r="I932" s="120"/>
      <c r="J932" s="120"/>
      <c r="K932" s="120"/>
    </row>
    <row r="933" spans="2:11">
      <c r="B933" s="119"/>
      <c r="C933" s="119"/>
      <c r="D933" s="119"/>
      <c r="E933" s="120"/>
      <c r="F933" s="120"/>
      <c r="G933" s="120"/>
      <c r="H933" s="120"/>
      <c r="I933" s="120"/>
      <c r="J933" s="120"/>
      <c r="K933" s="120"/>
    </row>
    <row r="934" spans="2:11">
      <c r="B934" s="119"/>
      <c r="C934" s="119"/>
      <c r="D934" s="119"/>
      <c r="E934" s="120"/>
      <c r="F934" s="120"/>
      <c r="G934" s="120"/>
      <c r="H934" s="120"/>
      <c r="I934" s="120"/>
      <c r="J934" s="120"/>
      <c r="K934" s="120"/>
    </row>
    <row r="935" spans="2:11">
      <c r="B935" s="119"/>
      <c r="C935" s="119"/>
      <c r="D935" s="119"/>
      <c r="E935" s="120"/>
      <c r="F935" s="120"/>
      <c r="G935" s="120"/>
      <c r="H935" s="120"/>
      <c r="I935" s="120"/>
      <c r="J935" s="120"/>
      <c r="K935" s="120"/>
    </row>
    <row r="936" spans="2:11">
      <c r="B936" s="119"/>
      <c r="C936" s="119"/>
      <c r="D936" s="119"/>
      <c r="E936" s="120"/>
      <c r="F936" s="120"/>
      <c r="G936" s="120"/>
      <c r="H936" s="120"/>
      <c r="I936" s="120"/>
      <c r="J936" s="120"/>
      <c r="K936" s="120"/>
    </row>
    <row r="937" spans="2:11">
      <c r="B937" s="119"/>
      <c r="C937" s="119"/>
      <c r="D937" s="119"/>
      <c r="E937" s="120"/>
      <c r="F937" s="120"/>
      <c r="G937" s="120"/>
      <c r="H937" s="120"/>
      <c r="I937" s="120"/>
      <c r="J937" s="120"/>
      <c r="K937" s="120"/>
    </row>
    <row r="938" spans="2:11">
      <c r="B938" s="119"/>
      <c r="C938" s="119"/>
      <c r="D938" s="119"/>
      <c r="E938" s="120"/>
      <c r="F938" s="120"/>
      <c r="G938" s="120"/>
      <c r="H938" s="120"/>
      <c r="I938" s="120"/>
      <c r="J938" s="120"/>
      <c r="K938" s="120"/>
    </row>
    <row r="939" spans="2:11">
      <c r="B939" s="119"/>
      <c r="C939" s="119"/>
      <c r="D939" s="119"/>
      <c r="E939" s="120"/>
      <c r="F939" s="120"/>
      <c r="G939" s="120"/>
      <c r="H939" s="120"/>
      <c r="I939" s="120"/>
      <c r="J939" s="120"/>
      <c r="K939" s="120"/>
    </row>
    <row r="940" spans="2:11">
      <c r="B940" s="119"/>
      <c r="C940" s="119"/>
      <c r="D940" s="119"/>
      <c r="E940" s="120"/>
      <c r="F940" s="120"/>
      <c r="G940" s="120"/>
      <c r="H940" s="120"/>
      <c r="I940" s="120"/>
      <c r="J940" s="120"/>
      <c r="K940" s="120"/>
    </row>
    <row r="941" spans="2:11">
      <c r="B941" s="119"/>
      <c r="C941" s="119"/>
      <c r="D941" s="119"/>
      <c r="E941" s="120"/>
      <c r="F941" s="120"/>
      <c r="G941" s="120"/>
      <c r="H941" s="120"/>
      <c r="I941" s="120"/>
      <c r="J941" s="120"/>
      <c r="K941" s="120"/>
    </row>
    <row r="942" spans="2:11">
      <c r="B942" s="119"/>
      <c r="C942" s="119"/>
      <c r="D942" s="119"/>
      <c r="E942" s="120"/>
      <c r="F942" s="120"/>
      <c r="G942" s="120"/>
      <c r="H942" s="120"/>
      <c r="I942" s="120"/>
      <c r="J942" s="120"/>
      <c r="K942" s="120"/>
    </row>
    <row r="943" spans="2:11">
      <c r="B943" s="119"/>
      <c r="C943" s="119"/>
      <c r="D943" s="119"/>
      <c r="E943" s="120"/>
      <c r="F943" s="120"/>
      <c r="G943" s="120"/>
      <c r="H943" s="120"/>
      <c r="I943" s="120"/>
      <c r="J943" s="120"/>
      <c r="K943" s="120"/>
    </row>
    <row r="944" spans="2:11">
      <c r="B944" s="119"/>
      <c r="C944" s="119"/>
      <c r="D944" s="119"/>
      <c r="E944" s="120"/>
      <c r="F944" s="120"/>
      <c r="G944" s="120"/>
      <c r="H944" s="120"/>
      <c r="I944" s="120"/>
      <c r="J944" s="120"/>
      <c r="K944" s="120"/>
    </row>
    <row r="945" spans="2:11">
      <c r="B945" s="119"/>
      <c r="C945" s="119"/>
      <c r="D945" s="119"/>
      <c r="E945" s="120"/>
      <c r="F945" s="120"/>
      <c r="G945" s="120"/>
      <c r="H945" s="120"/>
      <c r="I945" s="120"/>
      <c r="J945" s="120"/>
      <c r="K945" s="120"/>
    </row>
    <row r="946" spans="2:11">
      <c r="B946" s="119"/>
      <c r="C946" s="119"/>
      <c r="D946" s="119"/>
      <c r="E946" s="120"/>
      <c r="F946" s="120"/>
      <c r="G946" s="120"/>
      <c r="H946" s="120"/>
      <c r="I946" s="120"/>
      <c r="J946" s="120"/>
      <c r="K946" s="120"/>
    </row>
    <row r="947" spans="2:11">
      <c r="B947" s="119"/>
      <c r="C947" s="119"/>
      <c r="D947" s="119"/>
      <c r="E947" s="120"/>
      <c r="F947" s="120"/>
      <c r="G947" s="120"/>
      <c r="H947" s="120"/>
      <c r="I947" s="120"/>
      <c r="J947" s="120"/>
      <c r="K947" s="120"/>
    </row>
    <row r="948" spans="2:11">
      <c r="B948" s="119"/>
      <c r="C948" s="119"/>
      <c r="D948" s="119"/>
      <c r="E948" s="120"/>
      <c r="F948" s="120"/>
      <c r="G948" s="120"/>
      <c r="H948" s="120"/>
      <c r="I948" s="120"/>
      <c r="J948" s="120"/>
      <c r="K948" s="120"/>
    </row>
    <row r="949" spans="2:11">
      <c r="B949" s="119"/>
      <c r="C949" s="119"/>
      <c r="D949" s="119"/>
      <c r="E949" s="120"/>
      <c r="F949" s="120"/>
      <c r="G949" s="120"/>
      <c r="H949" s="120"/>
      <c r="I949" s="120"/>
      <c r="J949" s="120"/>
      <c r="K949" s="120"/>
    </row>
    <row r="950" spans="2:11">
      <c r="B950" s="119"/>
      <c r="C950" s="119"/>
      <c r="D950" s="119"/>
      <c r="E950" s="120"/>
      <c r="F950" s="120"/>
      <c r="G950" s="120"/>
      <c r="H950" s="120"/>
      <c r="I950" s="120"/>
      <c r="J950" s="120"/>
      <c r="K950" s="120"/>
    </row>
    <row r="951" spans="2:11">
      <c r="B951" s="119"/>
      <c r="C951" s="119"/>
      <c r="D951" s="119"/>
      <c r="E951" s="120"/>
      <c r="F951" s="120"/>
      <c r="G951" s="120"/>
      <c r="H951" s="120"/>
      <c r="I951" s="120"/>
      <c r="J951" s="120"/>
      <c r="K951" s="120"/>
    </row>
    <row r="952" spans="2:11">
      <c r="B952" s="119"/>
      <c r="C952" s="119"/>
      <c r="D952" s="119"/>
      <c r="E952" s="120"/>
      <c r="F952" s="120"/>
      <c r="G952" s="120"/>
      <c r="H952" s="120"/>
      <c r="I952" s="120"/>
      <c r="J952" s="120"/>
      <c r="K952" s="120"/>
    </row>
    <row r="953" spans="2:11">
      <c r="B953" s="119"/>
      <c r="C953" s="119"/>
      <c r="D953" s="119"/>
      <c r="E953" s="120"/>
      <c r="F953" s="120"/>
      <c r="G953" s="120"/>
      <c r="H953" s="120"/>
      <c r="I953" s="120"/>
      <c r="J953" s="120"/>
      <c r="K953" s="120"/>
    </row>
    <row r="954" spans="2:11">
      <c r="B954" s="119"/>
      <c r="C954" s="119"/>
      <c r="D954" s="119"/>
      <c r="E954" s="120"/>
      <c r="F954" s="120"/>
      <c r="G954" s="120"/>
      <c r="H954" s="120"/>
      <c r="I954" s="120"/>
      <c r="J954" s="120"/>
      <c r="K954" s="120"/>
    </row>
    <row r="955" spans="2:11">
      <c r="B955" s="119"/>
      <c r="C955" s="119"/>
      <c r="D955" s="119"/>
      <c r="E955" s="120"/>
      <c r="F955" s="120"/>
      <c r="G955" s="120"/>
      <c r="H955" s="120"/>
      <c r="I955" s="120"/>
      <c r="J955" s="120"/>
      <c r="K955" s="120"/>
    </row>
    <row r="956" spans="2:11">
      <c r="B956" s="119"/>
      <c r="C956" s="119"/>
      <c r="D956" s="119"/>
      <c r="E956" s="120"/>
      <c r="F956" s="120"/>
      <c r="G956" s="120"/>
      <c r="H956" s="120"/>
      <c r="I956" s="120"/>
      <c r="J956" s="120"/>
      <c r="K956" s="120"/>
    </row>
    <row r="957" spans="2:11">
      <c r="B957" s="119"/>
      <c r="C957" s="119"/>
      <c r="D957" s="119"/>
      <c r="E957" s="120"/>
      <c r="F957" s="120"/>
      <c r="G957" s="120"/>
      <c r="H957" s="120"/>
      <c r="I957" s="120"/>
      <c r="J957" s="120"/>
      <c r="K957" s="120"/>
    </row>
    <row r="958" spans="2:11">
      <c r="B958" s="119"/>
      <c r="C958" s="119"/>
      <c r="D958" s="119"/>
      <c r="E958" s="120"/>
      <c r="F958" s="120"/>
      <c r="G958" s="120"/>
      <c r="H958" s="120"/>
      <c r="I958" s="120"/>
      <c r="J958" s="120"/>
      <c r="K958" s="120"/>
    </row>
    <row r="959" spans="2:11">
      <c r="B959" s="119"/>
      <c r="C959" s="119"/>
      <c r="D959" s="119"/>
      <c r="E959" s="120"/>
      <c r="F959" s="120"/>
      <c r="G959" s="120"/>
      <c r="H959" s="120"/>
      <c r="I959" s="120"/>
      <c r="J959" s="120"/>
      <c r="K959" s="120"/>
    </row>
    <row r="960" spans="2:11">
      <c r="B960" s="119"/>
      <c r="C960" s="119"/>
      <c r="D960" s="119"/>
      <c r="E960" s="120"/>
      <c r="F960" s="120"/>
      <c r="G960" s="120"/>
      <c r="H960" s="120"/>
      <c r="I960" s="120"/>
      <c r="J960" s="120"/>
      <c r="K960" s="120"/>
    </row>
    <row r="961" spans="2:11">
      <c r="B961" s="119"/>
      <c r="C961" s="119"/>
      <c r="D961" s="119"/>
      <c r="E961" s="120"/>
      <c r="F961" s="120"/>
      <c r="G961" s="120"/>
      <c r="H961" s="120"/>
      <c r="I961" s="120"/>
      <c r="J961" s="120"/>
      <c r="K961" s="120"/>
    </row>
    <row r="962" spans="2:11">
      <c r="B962" s="119"/>
      <c r="C962" s="119"/>
      <c r="D962" s="119"/>
      <c r="E962" s="120"/>
      <c r="F962" s="120"/>
      <c r="G962" s="120"/>
      <c r="H962" s="120"/>
      <c r="I962" s="120"/>
      <c r="J962" s="120"/>
      <c r="K962" s="120"/>
    </row>
    <row r="963" spans="2:11">
      <c r="B963" s="119"/>
      <c r="C963" s="119"/>
      <c r="D963" s="119"/>
      <c r="E963" s="120"/>
      <c r="F963" s="120"/>
      <c r="G963" s="120"/>
      <c r="H963" s="120"/>
      <c r="I963" s="120"/>
      <c r="J963" s="120"/>
      <c r="K963" s="120"/>
    </row>
    <row r="964" spans="2:11">
      <c r="B964" s="119"/>
      <c r="C964" s="119"/>
      <c r="D964" s="119"/>
      <c r="E964" s="120"/>
      <c r="F964" s="120"/>
      <c r="G964" s="120"/>
      <c r="H964" s="120"/>
      <c r="I964" s="120"/>
      <c r="J964" s="120"/>
      <c r="K964" s="120"/>
    </row>
    <row r="965" spans="2:11">
      <c r="B965" s="119"/>
      <c r="C965" s="119"/>
      <c r="D965" s="119"/>
      <c r="E965" s="120"/>
      <c r="F965" s="120"/>
      <c r="G965" s="120"/>
      <c r="H965" s="120"/>
      <c r="I965" s="120"/>
      <c r="J965" s="120"/>
      <c r="K965" s="120"/>
    </row>
    <row r="966" spans="2:11">
      <c r="B966" s="119"/>
      <c r="C966" s="119"/>
      <c r="D966" s="119"/>
      <c r="E966" s="120"/>
      <c r="F966" s="120"/>
      <c r="G966" s="120"/>
      <c r="H966" s="120"/>
      <c r="I966" s="120"/>
      <c r="J966" s="120"/>
      <c r="K966" s="120"/>
    </row>
    <row r="967" spans="2:11">
      <c r="B967" s="119"/>
      <c r="C967" s="119"/>
      <c r="D967" s="119"/>
      <c r="E967" s="120"/>
      <c r="F967" s="120"/>
      <c r="G967" s="120"/>
      <c r="H967" s="120"/>
      <c r="I967" s="120"/>
      <c r="J967" s="120"/>
      <c r="K967" s="120"/>
    </row>
    <row r="968" spans="2:11">
      <c r="B968" s="119"/>
      <c r="C968" s="119"/>
      <c r="D968" s="119"/>
      <c r="E968" s="120"/>
      <c r="F968" s="120"/>
      <c r="G968" s="120"/>
      <c r="H968" s="120"/>
      <c r="I968" s="120"/>
      <c r="J968" s="120"/>
      <c r="K968" s="120"/>
    </row>
    <row r="969" spans="2:11">
      <c r="B969" s="119"/>
      <c r="C969" s="119"/>
      <c r="D969" s="119"/>
      <c r="E969" s="120"/>
      <c r="F969" s="120"/>
      <c r="G969" s="120"/>
      <c r="H969" s="120"/>
      <c r="I969" s="120"/>
      <c r="J969" s="120"/>
      <c r="K969" s="120"/>
    </row>
    <row r="970" spans="2:11">
      <c r="B970" s="119"/>
      <c r="C970" s="119"/>
      <c r="D970" s="119"/>
      <c r="E970" s="120"/>
      <c r="F970" s="120"/>
      <c r="G970" s="120"/>
      <c r="H970" s="120"/>
      <c r="I970" s="120"/>
      <c r="J970" s="120"/>
      <c r="K970" s="120"/>
    </row>
    <row r="971" spans="2:11">
      <c r="B971" s="119"/>
      <c r="C971" s="119"/>
      <c r="D971" s="119"/>
      <c r="E971" s="120"/>
      <c r="F971" s="120"/>
      <c r="G971" s="120"/>
      <c r="H971" s="120"/>
      <c r="I971" s="120"/>
      <c r="J971" s="120"/>
      <c r="K971" s="120"/>
    </row>
    <row r="972" spans="2:11">
      <c r="B972" s="119"/>
      <c r="C972" s="119"/>
      <c r="D972" s="119"/>
      <c r="E972" s="120"/>
      <c r="F972" s="120"/>
      <c r="G972" s="120"/>
      <c r="H972" s="120"/>
      <c r="I972" s="120"/>
      <c r="J972" s="120"/>
      <c r="K972" s="120"/>
    </row>
    <row r="973" spans="2:11">
      <c r="B973" s="119"/>
      <c r="C973" s="119"/>
      <c r="D973" s="119"/>
      <c r="E973" s="120"/>
      <c r="F973" s="120"/>
      <c r="G973" s="120"/>
      <c r="H973" s="120"/>
      <c r="I973" s="120"/>
      <c r="J973" s="120"/>
      <c r="K973" s="120"/>
    </row>
    <row r="974" spans="2:11">
      <c r="B974" s="119"/>
      <c r="C974" s="119"/>
      <c r="D974" s="119"/>
      <c r="E974" s="120"/>
      <c r="F974" s="120"/>
      <c r="G974" s="120"/>
      <c r="H974" s="120"/>
      <c r="I974" s="120"/>
      <c r="J974" s="120"/>
      <c r="K974" s="120"/>
    </row>
    <row r="975" spans="2:11">
      <c r="B975" s="119"/>
      <c r="C975" s="119"/>
      <c r="D975" s="119"/>
      <c r="E975" s="120"/>
      <c r="F975" s="120"/>
      <c r="G975" s="120"/>
      <c r="H975" s="120"/>
      <c r="I975" s="120"/>
      <c r="J975" s="120"/>
      <c r="K975" s="120"/>
    </row>
    <row r="976" spans="2:11">
      <c r="B976" s="119"/>
      <c r="C976" s="119"/>
      <c r="D976" s="119"/>
      <c r="E976" s="120"/>
      <c r="F976" s="120"/>
      <c r="G976" s="120"/>
      <c r="H976" s="120"/>
      <c r="I976" s="120"/>
      <c r="J976" s="120"/>
      <c r="K976" s="120"/>
    </row>
    <row r="977" spans="2:11">
      <c r="B977" s="119"/>
      <c r="C977" s="119"/>
      <c r="D977" s="119"/>
      <c r="E977" s="120"/>
      <c r="F977" s="120"/>
      <c r="G977" s="120"/>
      <c r="H977" s="120"/>
      <c r="I977" s="120"/>
      <c r="J977" s="120"/>
      <c r="K977" s="120"/>
    </row>
    <row r="978" spans="2:11">
      <c r="B978" s="119"/>
      <c r="C978" s="119"/>
      <c r="D978" s="119"/>
      <c r="E978" s="120"/>
      <c r="F978" s="120"/>
      <c r="G978" s="120"/>
      <c r="H978" s="120"/>
      <c r="I978" s="120"/>
      <c r="J978" s="120"/>
      <c r="K978" s="120"/>
    </row>
    <row r="979" spans="2:11">
      <c r="B979" s="119"/>
      <c r="C979" s="119"/>
      <c r="D979" s="119"/>
      <c r="E979" s="120"/>
      <c r="F979" s="120"/>
      <c r="G979" s="120"/>
      <c r="H979" s="120"/>
      <c r="I979" s="120"/>
      <c r="J979" s="120"/>
      <c r="K979" s="120"/>
    </row>
    <row r="980" spans="2:11">
      <c r="B980" s="119"/>
      <c r="C980" s="119"/>
      <c r="D980" s="119"/>
      <c r="E980" s="120"/>
      <c r="F980" s="120"/>
      <c r="G980" s="120"/>
      <c r="H980" s="120"/>
      <c r="I980" s="120"/>
      <c r="J980" s="120"/>
      <c r="K980" s="120"/>
    </row>
    <row r="981" spans="2:11">
      <c r="B981" s="119"/>
      <c r="C981" s="119"/>
      <c r="D981" s="119"/>
      <c r="E981" s="120"/>
      <c r="F981" s="120"/>
      <c r="G981" s="120"/>
      <c r="H981" s="120"/>
      <c r="I981" s="120"/>
      <c r="J981" s="120"/>
      <c r="K981" s="120"/>
    </row>
    <row r="982" spans="2:11">
      <c r="B982" s="119"/>
      <c r="C982" s="119"/>
      <c r="D982" s="119"/>
      <c r="E982" s="120"/>
      <c r="F982" s="120"/>
      <c r="G982" s="120"/>
      <c r="H982" s="120"/>
      <c r="I982" s="120"/>
      <c r="J982" s="120"/>
      <c r="K982" s="120"/>
    </row>
    <row r="983" spans="2:11">
      <c r="B983" s="119"/>
      <c r="C983" s="119"/>
      <c r="D983" s="119"/>
      <c r="E983" s="120"/>
      <c r="F983" s="120"/>
      <c r="G983" s="120"/>
      <c r="H983" s="120"/>
      <c r="I983" s="120"/>
      <c r="J983" s="120"/>
      <c r="K983" s="120"/>
    </row>
    <row r="984" spans="2:11">
      <c r="B984" s="119"/>
      <c r="C984" s="119"/>
      <c r="D984" s="119"/>
      <c r="E984" s="120"/>
      <c r="F984" s="120"/>
      <c r="G984" s="120"/>
      <c r="H984" s="120"/>
      <c r="I984" s="120"/>
      <c r="J984" s="120"/>
      <c r="K984" s="120"/>
    </row>
    <row r="985" spans="2:11">
      <c r="B985" s="119"/>
      <c r="C985" s="119"/>
      <c r="D985" s="119"/>
      <c r="E985" s="120"/>
      <c r="F985" s="120"/>
      <c r="G985" s="120"/>
      <c r="H985" s="120"/>
      <c r="I985" s="120"/>
      <c r="J985" s="120"/>
      <c r="K985" s="120"/>
    </row>
    <row r="986" spans="2:11">
      <c r="B986" s="119"/>
      <c r="C986" s="119"/>
      <c r="D986" s="119"/>
      <c r="E986" s="120"/>
      <c r="F986" s="120"/>
      <c r="G986" s="120"/>
      <c r="H986" s="120"/>
      <c r="I986" s="120"/>
      <c r="J986" s="120"/>
      <c r="K986" s="120"/>
    </row>
    <row r="987" spans="2:11">
      <c r="B987" s="119"/>
      <c r="C987" s="119"/>
      <c r="D987" s="119"/>
      <c r="E987" s="120"/>
      <c r="F987" s="120"/>
      <c r="G987" s="120"/>
      <c r="H987" s="120"/>
      <c r="I987" s="120"/>
      <c r="J987" s="120"/>
      <c r="K987" s="120"/>
    </row>
    <row r="988" spans="2:11">
      <c r="B988" s="119"/>
      <c r="C988" s="119"/>
      <c r="D988" s="119"/>
      <c r="E988" s="120"/>
      <c r="F988" s="120"/>
      <c r="G988" s="120"/>
      <c r="H988" s="120"/>
      <c r="I988" s="120"/>
      <c r="J988" s="120"/>
      <c r="K988" s="120"/>
    </row>
    <row r="989" spans="2:11">
      <c r="B989" s="119"/>
      <c r="C989" s="119"/>
      <c r="D989" s="119"/>
      <c r="E989" s="120"/>
      <c r="F989" s="120"/>
      <c r="G989" s="120"/>
      <c r="H989" s="120"/>
      <c r="I989" s="120"/>
      <c r="J989" s="120"/>
      <c r="K989" s="120"/>
    </row>
    <row r="990" spans="2:11">
      <c r="B990" s="119"/>
      <c r="C990" s="119"/>
      <c r="D990" s="119"/>
      <c r="E990" s="120"/>
      <c r="F990" s="120"/>
      <c r="G990" s="120"/>
      <c r="H990" s="120"/>
      <c r="I990" s="120"/>
      <c r="J990" s="120"/>
      <c r="K990" s="120"/>
    </row>
    <row r="991" spans="2:11">
      <c r="B991" s="119"/>
      <c r="C991" s="119"/>
      <c r="D991" s="119"/>
      <c r="E991" s="120"/>
      <c r="F991" s="120"/>
      <c r="G991" s="120"/>
      <c r="H991" s="120"/>
      <c r="I991" s="120"/>
      <c r="J991" s="120"/>
      <c r="K991" s="120"/>
    </row>
    <row r="992" spans="2:11">
      <c r="B992" s="119"/>
      <c r="C992" s="119"/>
      <c r="D992" s="119"/>
      <c r="E992" s="120"/>
      <c r="F992" s="120"/>
      <c r="G992" s="120"/>
      <c r="H992" s="120"/>
      <c r="I992" s="120"/>
      <c r="J992" s="120"/>
      <c r="K992" s="120"/>
    </row>
    <row r="993" spans="2:11">
      <c r="B993" s="119"/>
      <c r="C993" s="119"/>
      <c r="D993" s="119"/>
      <c r="E993" s="120"/>
      <c r="F993" s="120"/>
      <c r="G993" s="120"/>
      <c r="H993" s="120"/>
      <c r="I993" s="120"/>
      <c r="J993" s="120"/>
      <c r="K993" s="120"/>
    </row>
    <row r="994" spans="2:11">
      <c r="B994" s="119"/>
      <c r="C994" s="119"/>
      <c r="D994" s="119"/>
      <c r="E994" s="120"/>
      <c r="F994" s="120"/>
      <c r="G994" s="120"/>
      <c r="H994" s="120"/>
      <c r="I994" s="120"/>
      <c r="J994" s="120"/>
      <c r="K994" s="120"/>
    </row>
    <row r="995" spans="2:11">
      <c r="B995" s="119"/>
      <c r="C995" s="119"/>
      <c r="D995" s="119"/>
      <c r="E995" s="120"/>
      <c r="F995" s="120"/>
      <c r="G995" s="120"/>
      <c r="H995" s="120"/>
      <c r="I995" s="120"/>
      <c r="J995" s="120"/>
      <c r="K995" s="120"/>
    </row>
    <row r="996" spans="2:11">
      <c r="B996" s="119"/>
      <c r="C996" s="119"/>
      <c r="D996" s="119"/>
      <c r="E996" s="120"/>
      <c r="F996" s="120"/>
      <c r="G996" s="120"/>
      <c r="H996" s="120"/>
      <c r="I996" s="120"/>
      <c r="J996" s="120"/>
      <c r="K996" s="120"/>
    </row>
    <row r="997" spans="2:11">
      <c r="B997" s="119"/>
      <c r="C997" s="119"/>
      <c r="D997" s="119"/>
      <c r="E997" s="120"/>
      <c r="F997" s="120"/>
      <c r="G997" s="120"/>
      <c r="H997" s="120"/>
      <c r="I997" s="120"/>
      <c r="J997" s="120"/>
      <c r="K997" s="120"/>
    </row>
    <row r="998" spans="2:11">
      <c r="B998" s="119"/>
      <c r="C998" s="119"/>
      <c r="D998" s="119"/>
      <c r="E998" s="120"/>
      <c r="F998" s="120"/>
      <c r="G998" s="120"/>
      <c r="H998" s="120"/>
      <c r="I998" s="120"/>
      <c r="J998" s="120"/>
      <c r="K998" s="120"/>
    </row>
    <row r="999" spans="2:11">
      <c r="B999" s="119"/>
      <c r="C999" s="119"/>
      <c r="D999" s="119"/>
      <c r="E999" s="120"/>
      <c r="F999" s="120"/>
      <c r="G999" s="120"/>
      <c r="H999" s="120"/>
      <c r="I999" s="120"/>
      <c r="J999" s="120"/>
      <c r="K999" s="120"/>
    </row>
    <row r="1000" spans="2:11">
      <c r="B1000" s="119"/>
      <c r="C1000" s="119"/>
      <c r="D1000" s="119"/>
      <c r="E1000" s="120"/>
      <c r="F1000" s="120"/>
      <c r="G1000" s="120"/>
      <c r="H1000" s="120"/>
      <c r="I1000" s="120"/>
      <c r="J1000" s="120"/>
      <c r="K1000" s="120"/>
    </row>
    <row r="1001" spans="2:11">
      <c r="B1001" s="119"/>
      <c r="C1001" s="119"/>
      <c r="D1001" s="119"/>
      <c r="E1001" s="120"/>
      <c r="F1001" s="120"/>
      <c r="G1001" s="120"/>
      <c r="H1001" s="120"/>
      <c r="I1001" s="120"/>
      <c r="J1001" s="120"/>
      <c r="K1001" s="120"/>
    </row>
    <row r="1002" spans="2:11">
      <c r="B1002" s="119"/>
      <c r="C1002" s="119"/>
      <c r="D1002" s="119"/>
      <c r="E1002" s="120"/>
      <c r="F1002" s="120"/>
      <c r="G1002" s="120"/>
      <c r="H1002" s="120"/>
      <c r="I1002" s="120"/>
      <c r="J1002" s="120"/>
      <c r="K1002" s="120"/>
    </row>
    <row r="1003" spans="2:11">
      <c r="B1003" s="119"/>
      <c r="C1003" s="119"/>
      <c r="D1003" s="119"/>
      <c r="E1003" s="120"/>
      <c r="F1003" s="120"/>
      <c r="G1003" s="120"/>
      <c r="H1003" s="120"/>
      <c r="I1003" s="120"/>
      <c r="J1003" s="120"/>
      <c r="K1003" s="120"/>
    </row>
    <row r="1004" spans="2:11">
      <c r="B1004" s="119"/>
      <c r="C1004" s="119"/>
      <c r="D1004" s="119"/>
      <c r="E1004" s="120"/>
      <c r="F1004" s="120"/>
      <c r="G1004" s="120"/>
      <c r="H1004" s="120"/>
      <c r="I1004" s="120"/>
      <c r="J1004" s="120"/>
      <c r="K1004" s="120"/>
    </row>
    <row r="1005" spans="2:11">
      <c r="B1005" s="119"/>
      <c r="C1005" s="119"/>
      <c r="D1005" s="119"/>
      <c r="E1005" s="120"/>
      <c r="F1005" s="120"/>
      <c r="G1005" s="120"/>
      <c r="H1005" s="120"/>
      <c r="I1005" s="120"/>
      <c r="J1005" s="120"/>
      <c r="K1005" s="120"/>
    </row>
    <row r="1006" spans="2:11">
      <c r="B1006" s="119"/>
      <c r="C1006" s="119"/>
      <c r="D1006" s="119"/>
      <c r="E1006" s="120"/>
      <c r="F1006" s="120"/>
      <c r="G1006" s="120"/>
      <c r="H1006" s="120"/>
      <c r="I1006" s="120"/>
      <c r="J1006" s="120"/>
      <c r="K1006" s="120"/>
    </row>
    <row r="1007" spans="2:11">
      <c r="B1007" s="119"/>
      <c r="C1007" s="119"/>
      <c r="D1007" s="119"/>
      <c r="E1007" s="120"/>
      <c r="F1007" s="120"/>
      <c r="G1007" s="120"/>
      <c r="H1007" s="120"/>
      <c r="I1007" s="120"/>
      <c r="J1007" s="120"/>
      <c r="K1007" s="120"/>
    </row>
    <row r="1008" spans="2:11">
      <c r="B1008" s="119"/>
      <c r="C1008" s="119"/>
      <c r="D1008" s="119"/>
      <c r="E1008" s="120"/>
      <c r="F1008" s="120"/>
      <c r="G1008" s="120"/>
      <c r="H1008" s="120"/>
      <c r="I1008" s="120"/>
      <c r="J1008" s="120"/>
      <c r="K1008" s="120"/>
    </row>
    <row r="1009" spans="2:11">
      <c r="B1009" s="119"/>
      <c r="C1009" s="119"/>
      <c r="D1009" s="119"/>
      <c r="E1009" s="120"/>
      <c r="F1009" s="120"/>
      <c r="G1009" s="120"/>
      <c r="H1009" s="120"/>
      <c r="I1009" s="120"/>
      <c r="J1009" s="120"/>
      <c r="K1009" s="120"/>
    </row>
    <row r="1010" spans="2:11">
      <c r="B1010" s="119"/>
      <c r="C1010" s="119"/>
      <c r="D1010" s="119"/>
      <c r="E1010" s="120"/>
      <c r="F1010" s="120"/>
      <c r="G1010" s="120"/>
      <c r="H1010" s="120"/>
      <c r="I1010" s="120"/>
      <c r="J1010" s="120"/>
      <c r="K1010" s="120"/>
    </row>
    <row r="1011" spans="2:11">
      <c r="B1011" s="119"/>
      <c r="C1011" s="119"/>
      <c r="D1011" s="119"/>
      <c r="E1011" s="120"/>
      <c r="F1011" s="120"/>
      <c r="G1011" s="120"/>
      <c r="H1011" s="120"/>
      <c r="I1011" s="120"/>
      <c r="J1011" s="120"/>
      <c r="K1011" s="120"/>
    </row>
    <row r="1012" spans="2:11">
      <c r="B1012" s="119"/>
      <c r="C1012" s="119"/>
      <c r="D1012" s="119"/>
      <c r="E1012" s="120"/>
      <c r="F1012" s="120"/>
      <c r="G1012" s="120"/>
      <c r="H1012" s="120"/>
      <c r="I1012" s="120"/>
      <c r="J1012" s="120"/>
      <c r="K1012" s="120"/>
    </row>
    <row r="1013" spans="2:11">
      <c r="B1013" s="119"/>
      <c r="C1013" s="119"/>
      <c r="D1013" s="119"/>
      <c r="E1013" s="120"/>
      <c r="F1013" s="120"/>
      <c r="G1013" s="120"/>
      <c r="H1013" s="120"/>
      <c r="I1013" s="120"/>
      <c r="J1013" s="120"/>
      <c r="K1013" s="120"/>
    </row>
    <row r="1014" spans="2:11">
      <c r="B1014" s="119"/>
      <c r="C1014" s="119"/>
      <c r="D1014" s="119"/>
      <c r="E1014" s="120"/>
      <c r="F1014" s="120"/>
      <c r="G1014" s="120"/>
      <c r="H1014" s="120"/>
      <c r="I1014" s="120"/>
      <c r="J1014" s="120"/>
      <c r="K1014" s="120"/>
    </row>
    <row r="1015" spans="2:11">
      <c r="B1015" s="119"/>
      <c r="C1015" s="119"/>
      <c r="D1015" s="119"/>
      <c r="E1015" s="120"/>
      <c r="F1015" s="120"/>
      <c r="G1015" s="120"/>
      <c r="H1015" s="120"/>
      <c r="I1015" s="120"/>
      <c r="J1015" s="120"/>
      <c r="K1015" s="120"/>
    </row>
    <row r="1016" spans="2:11">
      <c r="B1016" s="119"/>
      <c r="C1016" s="119"/>
      <c r="D1016" s="119"/>
      <c r="E1016" s="120"/>
      <c r="F1016" s="120"/>
      <c r="G1016" s="120"/>
      <c r="H1016" s="120"/>
      <c r="I1016" s="120"/>
      <c r="J1016" s="120"/>
      <c r="K1016" s="120"/>
    </row>
    <row r="1017" spans="2:11">
      <c r="B1017" s="119"/>
      <c r="C1017" s="119"/>
      <c r="D1017" s="119"/>
      <c r="E1017" s="120"/>
      <c r="F1017" s="120"/>
      <c r="G1017" s="120"/>
      <c r="H1017" s="120"/>
      <c r="I1017" s="120"/>
      <c r="J1017" s="120"/>
      <c r="K1017" s="120"/>
    </row>
    <row r="1018" spans="2:11">
      <c r="B1018" s="119"/>
      <c r="C1018" s="119"/>
      <c r="D1018" s="119"/>
      <c r="E1018" s="120"/>
      <c r="F1018" s="120"/>
      <c r="G1018" s="120"/>
      <c r="H1018" s="120"/>
      <c r="I1018" s="120"/>
      <c r="J1018" s="120"/>
      <c r="K1018" s="120"/>
    </row>
    <row r="1019" spans="2:11">
      <c r="B1019" s="119"/>
      <c r="C1019" s="119"/>
      <c r="D1019" s="119"/>
      <c r="E1019" s="120"/>
      <c r="F1019" s="120"/>
      <c r="G1019" s="120"/>
      <c r="H1019" s="120"/>
      <c r="I1019" s="120"/>
      <c r="J1019" s="120"/>
      <c r="K1019" s="120"/>
    </row>
    <row r="1020" spans="2:11">
      <c r="B1020" s="119"/>
      <c r="C1020" s="119"/>
      <c r="D1020" s="119"/>
      <c r="E1020" s="120"/>
      <c r="F1020" s="120"/>
      <c r="G1020" s="120"/>
      <c r="H1020" s="120"/>
      <c r="I1020" s="120"/>
      <c r="J1020" s="120"/>
      <c r="K1020" s="120"/>
    </row>
    <row r="1021" spans="2:11">
      <c r="B1021" s="119"/>
      <c r="C1021" s="119"/>
      <c r="D1021" s="119"/>
      <c r="E1021" s="120"/>
      <c r="F1021" s="120"/>
      <c r="G1021" s="120"/>
      <c r="H1021" s="120"/>
      <c r="I1021" s="120"/>
      <c r="J1021" s="120"/>
      <c r="K1021" s="120"/>
    </row>
    <row r="1022" spans="2:11">
      <c r="B1022" s="119"/>
      <c r="C1022" s="119"/>
      <c r="D1022" s="119"/>
      <c r="E1022" s="120"/>
      <c r="F1022" s="120"/>
      <c r="G1022" s="120"/>
      <c r="H1022" s="120"/>
      <c r="I1022" s="120"/>
      <c r="J1022" s="120"/>
      <c r="K1022" s="120"/>
    </row>
    <row r="1023" spans="2:11">
      <c r="B1023" s="119"/>
      <c r="C1023" s="119"/>
      <c r="D1023" s="119"/>
      <c r="E1023" s="120"/>
      <c r="F1023" s="120"/>
      <c r="G1023" s="120"/>
      <c r="H1023" s="120"/>
      <c r="I1023" s="120"/>
      <c r="J1023" s="120"/>
      <c r="K1023" s="120"/>
    </row>
    <row r="1024" spans="2:11">
      <c r="B1024" s="119"/>
      <c r="C1024" s="119"/>
      <c r="D1024" s="119"/>
      <c r="E1024" s="120"/>
      <c r="F1024" s="120"/>
      <c r="G1024" s="120"/>
      <c r="H1024" s="120"/>
      <c r="I1024" s="120"/>
      <c r="J1024" s="120"/>
      <c r="K1024" s="120"/>
    </row>
    <row r="1025" spans="2:11">
      <c r="B1025" s="119"/>
      <c r="C1025" s="119"/>
      <c r="D1025" s="119"/>
      <c r="E1025" s="120"/>
      <c r="F1025" s="120"/>
      <c r="G1025" s="120"/>
      <c r="H1025" s="120"/>
      <c r="I1025" s="120"/>
      <c r="J1025" s="120"/>
      <c r="K1025" s="120"/>
    </row>
    <row r="1026" spans="2:11">
      <c r="B1026" s="119"/>
      <c r="C1026" s="119"/>
      <c r="D1026" s="119"/>
      <c r="E1026" s="120"/>
      <c r="F1026" s="120"/>
      <c r="G1026" s="120"/>
      <c r="H1026" s="120"/>
      <c r="I1026" s="120"/>
      <c r="J1026" s="120"/>
      <c r="K1026" s="120"/>
    </row>
    <row r="1027" spans="2:11">
      <c r="B1027" s="119"/>
      <c r="C1027" s="119"/>
      <c r="D1027" s="119"/>
      <c r="E1027" s="120"/>
      <c r="F1027" s="120"/>
      <c r="G1027" s="120"/>
      <c r="H1027" s="120"/>
      <c r="I1027" s="120"/>
      <c r="J1027" s="120"/>
      <c r="K1027" s="120"/>
    </row>
    <row r="1028" spans="2:11">
      <c r="B1028" s="119"/>
      <c r="C1028" s="119"/>
      <c r="D1028" s="119"/>
      <c r="E1028" s="120"/>
      <c r="F1028" s="120"/>
      <c r="G1028" s="120"/>
      <c r="H1028" s="120"/>
      <c r="I1028" s="120"/>
      <c r="J1028" s="120"/>
      <c r="K1028" s="120"/>
    </row>
    <row r="1029" spans="2:11">
      <c r="B1029" s="119"/>
      <c r="C1029" s="119"/>
      <c r="D1029" s="119"/>
      <c r="E1029" s="120"/>
      <c r="F1029" s="120"/>
      <c r="G1029" s="120"/>
      <c r="H1029" s="120"/>
      <c r="I1029" s="120"/>
      <c r="J1029" s="120"/>
      <c r="K1029" s="120"/>
    </row>
    <row r="1030" spans="2:11">
      <c r="B1030" s="119"/>
      <c r="C1030" s="119"/>
      <c r="D1030" s="119"/>
      <c r="E1030" s="120"/>
      <c r="F1030" s="120"/>
      <c r="G1030" s="120"/>
      <c r="H1030" s="120"/>
      <c r="I1030" s="120"/>
      <c r="J1030" s="120"/>
      <c r="K1030" s="120"/>
    </row>
    <row r="1031" spans="2:11">
      <c r="B1031" s="119"/>
      <c r="C1031" s="119"/>
      <c r="D1031" s="119"/>
      <c r="E1031" s="120"/>
      <c r="F1031" s="120"/>
      <c r="G1031" s="120"/>
      <c r="H1031" s="120"/>
      <c r="I1031" s="120"/>
      <c r="J1031" s="120"/>
      <c r="K1031" s="120"/>
    </row>
    <row r="1032" spans="2:11">
      <c r="B1032" s="119"/>
      <c r="C1032" s="119"/>
      <c r="D1032" s="119"/>
      <c r="E1032" s="120"/>
      <c r="F1032" s="120"/>
      <c r="G1032" s="120"/>
      <c r="H1032" s="120"/>
      <c r="I1032" s="120"/>
      <c r="J1032" s="120"/>
      <c r="K1032" s="120"/>
    </row>
    <row r="1033" spans="2:11">
      <c r="B1033" s="119"/>
      <c r="C1033" s="119"/>
      <c r="D1033" s="119"/>
      <c r="E1033" s="120"/>
      <c r="F1033" s="120"/>
      <c r="G1033" s="120"/>
      <c r="H1033" s="120"/>
      <c r="I1033" s="120"/>
      <c r="J1033" s="120"/>
      <c r="K1033" s="120"/>
    </row>
    <row r="1034" spans="2:11">
      <c r="B1034" s="119"/>
      <c r="C1034" s="119"/>
      <c r="D1034" s="119"/>
      <c r="E1034" s="120"/>
      <c r="F1034" s="120"/>
      <c r="G1034" s="120"/>
      <c r="H1034" s="120"/>
      <c r="I1034" s="120"/>
      <c r="J1034" s="120"/>
      <c r="K1034" s="120"/>
    </row>
    <row r="1035" spans="2:11">
      <c r="B1035" s="119"/>
      <c r="C1035" s="119"/>
      <c r="D1035" s="119"/>
      <c r="E1035" s="120"/>
      <c r="F1035" s="120"/>
      <c r="G1035" s="120"/>
      <c r="H1035" s="120"/>
      <c r="I1035" s="120"/>
      <c r="J1035" s="120"/>
      <c r="K1035" s="120"/>
    </row>
    <row r="1036" spans="2:11">
      <c r="B1036" s="119"/>
      <c r="C1036" s="119"/>
      <c r="D1036" s="119"/>
      <c r="E1036" s="120"/>
      <c r="F1036" s="120"/>
      <c r="G1036" s="120"/>
      <c r="H1036" s="120"/>
      <c r="I1036" s="120"/>
      <c r="J1036" s="120"/>
      <c r="K1036" s="120"/>
    </row>
    <row r="1037" spans="2:11">
      <c r="B1037" s="119"/>
      <c r="C1037" s="119"/>
      <c r="D1037" s="119"/>
      <c r="E1037" s="120"/>
      <c r="F1037" s="120"/>
      <c r="G1037" s="120"/>
      <c r="H1037" s="120"/>
      <c r="I1037" s="120"/>
      <c r="J1037" s="120"/>
      <c r="K1037" s="120"/>
    </row>
    <row r="1038" spans="2:11">
      <c r="B1038" s="119"/>
      <c r="C1038" s="119"/>
      <c r="D1038" s="119"/>
      <c r="E1038" s="120"/>
      <c r="F1038" s="120"/>
      <c r="G1038" s="120"/>
      <c r="H1038" s="120"/>
      <c r="I1038" s="120"/>
      <c r="J1038" s="120"/>
      <c r="K1038" s="120"/>
    </row>
    <row r="1039" spans="2:11">
      <c r="B1039" s="119"/>
      <c r="C1039" s="119"/>
      <c r="D1039" s="119"/>
      <c r="E1039" s="120"/>
      <c r="F1039" s="120"/>
      <c r="G1039" s="120"/>
      <c r="H1039" s="120"/>
      <c r="I1039" s="120"/>
      <c r="J1039" s="120"/>
      <c r="K1039" s="120"/>
    </row>
    <row r="1040" spans="2:11">
      <c r="B1040" s="119"/>
      <c r="C1040" s="119"/>
      <c r="D1040" s="119"/>
      <c r="E1040" s="120"/>
      <c r="F1040" s="120"/>
      <c r="G1040" s="120"/>
      <c r="H1040" s="120"/>
      <c r="I1040" s="120"/>
      <c r="J1040" s="120"/>
      <c r="K1040" s="120"/>
    </row>
    <row r="1041" spans="2:11">
      <c r="B1041" s="119"/>
      <c r="C1041" s="119"/>
      <c r="D1041" s="119"/>
      <c r="E1041" s="120"/>
      <c r="F1041" s="120"/>
      <c r="G1041" s="120"/>
      <c r="H1041" s="120"/>
      <c r="I1041" s="120"/>
      <c r="J1041" s="120"/>
      <c r="K1041" s="120"/>
    </row>
    <row r="1042" spans="2:11">
      <c r="B1042" s="119"/>
      <c r="C1042" s="119"/>
      <c r="D1042" s="119"/>
      <c r="E1042" s="120"/>
      <c r="F1042" s="120"/>
      <c r="G1042" s="120"/>
      <c r="H1042" s="120"/>
      <c r="I1042" s="120"/>
      <c r="J1042" s="120"/>
      <c r="K1042" s="120"/>
    </row>
    <row r="1043" spans="2:11">
      <c r="B1043" s="119"/>
      <c r="C1043" s="119"/>
      <c r="D1043" s="119"/>
      <c r="E1043" s="120"/>
      <c r="F1043" s="120"/>
      <c r="G1043" s="120"/>
      <c r="H1043" s="120"/>
      <c r="I1043" s="120"/>
      <c r="J1043" s="120"/>
      <c r="K1043" s="120"/>
    </row>
    <row r="1044" spans="2:11">
      <c r="B1044" s="119"/>
      <c r="C1044" s="119"/>
      <c r="D1044" s="119"/>
      <c r="E1044" s="120"/>
      <c r="F1044" s="120"/>
      <c r="G1044" s="120"/>
      <c r="H1044" s="120"/>
      <c r="I1044" s="120"/>
      <c r="J1044" s="120"/>
      <c r="K1044" s="120"/>
    </row>
    <row r="1045" spans="2:11">
      <c r="B1045" s="119"/>
      <c r="C1045" s="119"/>
      <c r="D1045" s="119"/>
      <c r="E1045" s="120"/>
      <c r="F1045" s="120"/>
      <c r="G1045" s="120"/>
      <c r="H1045" s="120"/>
      <c r="I1045" s="120"/>
      <c r="J1045" s="120"/>
      <c r="K1045" s="120"/>
    </row>
    <row r="1046" spans="2:11">
      <c r="B1046" s="119"/>
      <c r="C1046" s="119"/>
      <c r="D1046" s="119"/>
      <c r="E1046" s="120"/>
      <c r="F1046" s="120"/>
      <c r="G1046" s="120"/>
      <c r="H1046" s="120"/>
      <c r="I1046" s="120"/>
      <c r="J1046" s="120"/>
      <c r="K1046" s="120"/>
    </row>
    <row r="1047" spans="2:11">
      <c r="B1047" s="119"/>
      <c r="C1047" s="119"/>
      <c r="D1047" s="119"/>
      <c r="E1047" s="120"/>
      <c r="F1047" s="120"/>
      <c r="G1047" s="120"/>
      <c r="H1047" s="120"/>
      <c r="I1047" s="120"/>
      <c r="J1047" s="120"/>
      <c r="K1047" s="120"/>
    </row>
    <row r="1048" spans="2:11">
      <c r="B1048" s="119"/>
      <c r="C1048" s="119"/>
      <c r="D1048" s="119"/>
      <c r="E1048" s="120"/>
      <c r="F1048" s="120"/>
      <c r="G1048" s="120"/>
      <c r="H1048" s="120"/>
      <c r="I1048" s="120"/>
      <c r="J1048" s="120"/>
      <c r="K1048" s="120"/>
    </row>
    <row r="1049" spans="2:11">
      <c r="B1049" s="119"/>
      <c r="C1049" s="119"/>
      <c r="D1049" s="119"/>
      <c r="E1049" s="120"/>
      <c r="F1049" s="120"/>
      <c r="G1049" s="120"/>
      <c r="H1049" s="120"/>
      <c r="I1049" s="120"/>
      <c r="J1049" s="120"/>
      <c r="K1049" s="120"/>
    </row>
    <row r="1050" spans="2:11">
      <c r="B1050" s="119"/>
      <c r="C1050" s="119"/>
      <c r="D1050" s="119"/>
      <c r="E1050" s="120"/>
      <c r="F1050" s="120"/>
      <c r="G1050" s="120"/>
      <c r="H1050" s="120"/>
      <c r="I1050" s="120"/>
      <c r="J1050" s="120"/>
      <c r="K1050" s="120"/>
    </row>
    <row r="1051" spans="2:11">
      <c r="B1051" s="119"/>
      <c r="C1051" s="119"/>
      <c r="D1051" s="119"/>
      <c r="E1051" s="120"/>
      <c r="F1051" s="120"/>
      <c r="G1051" s="120"/>
      <c r="H1051" s="120"/>
      <c r="I1051" s="120"/>
      <c r="J1051" s="120"/>
      <c r="K1051" s="120"/>
    </row>
    <row r="1052" spans="2:11">
      <c r="B1052" s="119"/>
      <c r="C1052" s="119"/>
      <c r="D1052" s="119"/>
      <c r="E1052" s="120"/>
      <c r="F1052" s="120"/>
      <c r="G1052" s="120"/>
      <c r="H1052" s="120"/>
      <c r="I1052" s="120"/>
      <c r="J1052" s="120"/>
      <c r="K1052" s="120"/>
    </row>
    <row r="1053" spans="2:11">
      <c r="B1053" s="119"/>
      <c r="C1053" s="119"/>
      <c r="D1053" s="119"/>
      <c r="E1053" s="120"/>
      <c r="F1053" s="120"/>
      <c r="G1053" s="120"/>
      <c r="H1053" s="120"/>
      <c r="I1053" s="120"/>
      <c r="J1053" s="120"/>
      <c r="K1053" s="120"/>
    </row>
    <row r="1054" spans="2:11">
      <c r="B1054" s="119"/>
      <c r="C1054" s="119"/>
      <c r="D1054" s="119"/>
      <c r="E1054" s="120"/>
      <c r="F1054" s="120"/>
      <c r="G1054" s="120"/>
      <c r="H1054" s="120"/>
      <c r="I1054" s="120"/>
      <c r="J1054" s="120"/>
      <c r="K1054" s="120"/>
    </row>
    <row r="1055" spans="2:11">
      <c r="B1055" s="119"/>
      <c r="C1055" s="119"/>
      <c r="D1055" s="119"/>
      <c r="E1055" s="120"/>
      <c r="F1055" s="120"/>
      <c r="G1055" s="120"/>
      <c r="H1055" s="120"/>
      <c r="I1055" s="120"/>
      <c r="J1055" s="120"/>
      <c r="K1055" s="120"/>
    </row>
    <row r="1056" spans="2:11">
      <c r="B1056" s="119"/>
      <c r="C1056" s="119"/>
      <c r="D1056" s="119"/>
      <c r="E1056" s="120"/>
      <c r="F1056" s="120"/>
      <c r="G1056" s="120"/>
      <c r="H1056" s="120"/>
      <c r="I1056" s="120"/>
      <c r="J1056" s="120"/>
      <c r="K1056" s="120"/>
    </row>
    <row r="1057" spans="2:11">
      <c r="B1057" s="119"/>
      <c r="C1057" s="119"/>
      <c r="D1057" s="119"/>
      <c r="E1057" s="120"/>
      <c r="F1057" s="120"/>
      <c r="G1057" s="120"/>
      <c r="H1057" s="120"/>
      <c r="I1057" s="120"/>
      <c r="J1057" s="120"/>
      <c r="K1057" s="120"/>
    </row>
    <row r="1058" spans="2:11">
      <c r="B1058" s="119"/>
      <c r="C1058" s="119"/>
      <c r="D1058" s="119"/>
      <c r="E1058" s="120"/>
      <c r="F1058" s="120"/>
      <c r="G1058" s="120"/>
      <c r="H1058" s="120"/>
      <c r="I1058" s="120"/>
      <c r="J1058" s="120"/>
      <c r="K1058" s="120"/>
    </row>
    <row r="1059" spans="2:11">
      <c r="B1059" s="119"/>
      <c r="C1059" s="119"/>
      <c r="D1059" s="119"/>
      <c r="E1059" s="120"/>
      <c r="F1059" s="120"/>
      <c r="G1059" s="120"/>
      <c r="H1059" s="120"/>
      <c r="I1059" s="120"/>
      <c r="J1059" s="120"/>
      <c r="K1059" s="120"/>
    </row>
    <row r="1060" spans="2:11">
      <c r="B1060" s="119"/>
      <c r="C1060" s="119"/>
      <c r="D1060" s="119"/>
      <c r="E1060" s="120"/>
      <c r="F1060" s="120"/>
      <c r="G1060" s="120"/>
      <c r="H1060" s="120"/>
      <c r="I1060" s="120"/>
      <c r="J1060" s="120"/>
      <c r="K1060" s="120"/>
    </row>
    <row r="1061" spans="2:11">
      <c r="B1061" s="119"/>
      <c r="C1061" s="119"/>
      <c r="D1061" s="119"/>
      <c r="E1061" s="120"/>
      <c r="F1061" s="120"/>
      <c r="G1061" s="120"/>
      <c r="H1061" s="120"/>
      <c r="I1061" s="120"/>
      <c r="J1061" s="120"/>
      <c r="K1061" s="120"/>
    </row>
    <row r="1062" spans="2:11">
      <c r="B1062" s="119"/>
      <c r="C1062" s="119"/>
      <c r="D1062" s="119"/>
      <c r="E1062" s="120"/>
      <c r="F1062" s="120"/>
      <c r="G1062" s="120"/>
      <c r="H1062" s="120"/>
      <c r="I1062" s="120"/>
      <c r="J1062" s="120"/>
      <c r="K1062" s="120"/>
    </row>
    <row r="1063" spans="2:11">
      <c r="B1063" s="119"/>
      <c r="C1063" s="119"/>
      <c r="D1063" s="119"/>
      <c r="E1063" s="120"/>
      <c r="F1063" s="120"/>
      <c r="G1063" s="120"/>
      <c r="H1063" s="120"/>
      <c r="I1063" s="120"/>
      <c r="J1063" s="120"/>
      <c r="K1063" s="120"/>
    </row>
    <row r="1064" spans="2:11">
      <c r="B1064" s="119"/>
      <c r="C1064" s="119"/>
      <c r="D1064" s="119"/>
      <c r="E1064" s="120"/>
      <c r="F1064" s="120"/>
      <c r="G1064" s="120"/>
      <c r="H1064" s="120"/>
      <c r="I1064" s="120"/>
      <c r="J1064" s="120"/>
      <c r="K1064" s="120"/>
    </row>
    <row r="1065" spans="2:11">
      <c r="B1065" s="119"/>
      <c r="C1065" s="119"/>
      <c r="D1065" s="119"/>
      <c r="E1065" s="120"/>
      <c r="F1065" s="120"/>
      <c r="G1065" s="120"/>
      <c r="H1065" s="120"/>
      <c r="I1065" s="120"/>
      <c r="J1065" s="120"/>
      <c r="K1065" s="120"/>
    </row>
    <row r="1066" spans="2:11">
      <c r="B1066" s="119"/>
      <c r="C1066" s="119"/>
      <c r="D1066" s="119"/>
      <c r="E1066" s="120"/>
      <c r="F1066" s="120"/>
      <c r="G1066" s="120"/>
      <c r="H1066" s="120"/>
      <c r="I1066" s="120"/>
      <c r="J1066" s="120"/>
      <c r="K1066" s="120"/>
    </row>
    <row r="1067" spans="2:11">
      <c r="B1067" s="119"/>
      <c r="C1067" s="119"/>
      <c r="D1067" s="119"/>
      <c r="E1067" s="120"/>
      <c r="F1067" s="120"/>
      <c r="G1067" s="120"/>
      <c r="H1067" s="120"/>
      <c r="I1067" s="120"/>
      <c r="J1067" s="120"/>
      <c r="K1067" s="120"/>
    </row>
    <row r="1068" spans="2:11">
      <c r="B1068" s="119"/>
      <c r="C1068" s="119"/>
      <c r="D1068" s="119"/>
      <c r="E1068" s="120"/>
      <c r="F1068" s="120"/>
      <c r="G1068" s="120"/>
      <c r="H1068" s="120"/>
      <c r="I1068" s="120"/>
      <c r="J1068" s="120"/>
      <c r="K1068" s="120"/>
    </row>
    <row r="1069" spans="2:11">
      <c r="B1069" s="119"/>
      <c r="C1069" s="119"/>
      <c r="D1069" s="119"/>
      <c r="E1069" s="120"/>
      <c r="F1069" s="120"/>
      <c r="G1069" s="120"/>
      <c r="H1069" s="120"/>
      <c r="I1069" s="120"/>
      <c r="J1069" s="120"/>
      <c r="K1069" s="120"/>
    </row>
    <row r="1070" spans="2:11">
      <c r="B1070" s="119"/>
      <c r="C1070" s="119"/>
      <c r="D1070" s="119"/>
      <c r="E1070" s="120"/>
      <c r="F1070" s="120"/>
      <c r="G1070" s="120"/>
      <c r="H1070" s="120"/>
      <c r="I1070" s="120"/>
      <c r="J1070" s="120"/>
      <c r="K1070" s="120"/>
    </row>
    <row r="1071" spans="2:11">
      <c r="B1071" s="119"/>
      <c r="C1071" s="119"/>
      <c r="D1071" s="119"/>
      <c r="E1071" s="120"/>
      <c r="F1071" s="120"/>
      <c r="G1071" s="120"/>
      <c r="H1071" s="120"/>
      <c r="I1071" s="120"/>
      <c r="J1071" s="120"/>
      <c r="K1071" s="120"/>
    </row>
    <row r="1072" spans="2:11">
      <c r="B1072" s="119"/>
      <c r="C1072" s="119"/>
      <c r="D1072" s="119"/>
      <c r="E1072" s="120"/>
      <c r="F1072" s="120"/>
      <c r="G1072" s="120"/>
      <c r="H1072" s="120"/>
      <c r="I1072" s="120"/>
      <c r="J1072" s="120"/>
      <c r="K1072" s="120"/>
    </row>
    <row r="1073" spans="2:11">
      <c r="B1073" s="119"/>
      <c r="C1073" s="119"/>
      <c r="D1073" s="119"/>
      <c r="E1073" s="120"/>
      <c r="F1073" s="120"/>
      <c r="G1073" s="120"/>
      <c r="H1073" s="120"/>
      <c r="I1073" s="120"/>
      <c r="J1073" s="120"/>
      <c r="K1073" s="120"/>
    </row>
    <row r="1074" spans="2:11">
      <c r="B1074" s="119"/>
      <c r="C1074" s="119"/>
      <c r="D1074" s="119"/>
      <c r="E1074" s="120"/>
      <c r="F1074" s="120"/>
      <c r="G1074" s="120"/>
      <c r="H1074" s="120"/>
      <c r="I1074" s="120"/>
      <c r="J1074" s="120"/>
      <c r="K1074" s="120"/>
    </row>
    <row r="1075" spans="2:11">
      <c r="B1075" s="119"/>
      <c r="C1075" s="119"/>
      <c r="D1075" s="119"/>
      <c r="E1075" s="120"/>
      <c r="F1075" s="120"/>
      <c r="G1075" s="120"/>
      <c r="H1075" s="120"/>
      <c r="I1075" s="120"/>
      <c r="J1075" s="120"/>
      <c r="K1075" s="120"/>
    </row>
    <row r="1076" spans="2:11">
      <c r="B1076" s="119"/>
      <c r="C1076" s="119"/>
      <c r="D1076" s="119"/>
      <c r="E1076" s="120"/>
      <c r="F1076" s="120"/>
      <c r="G1076" s="120"/>
      <c r="H1076" s="120"/>
      <c r="I1076" s="120"/>
      <c r="J1076" s="120"/>
      <c r="K1076" s="120"/>
    </row>
    <row r="1077" spans="2:11">
      <c r="B1077" s="119"/>
      <c r="C1077" s="119"/>
      <c r="D1077" s="119"/>
      <c r="E1077" s="120"/>
      <c r="F1077" s="120"/>
      <c r="G1077" s="120"/>
      <c r="H1077" s="120"/>
      <c r="I1077" s="120"/>
      <c r="J1077" s="120"/>
      <c r="K1077" s="120"/>
    </row>
    <row r="1078" spans="2:11">
      <c r="B1078" s="119"/>
      <c r="C1078" s="119"/>
      <c r="D1078" s="119"/>
      <c r="E1078" s="120"/>
      <c r="F1078" s="120"/>
      <c r="G1078" s="120"/>
      <c r="H1078" s="120"/>
      <c r="I1078" s="120"/>
      <c r="J1078" s="120"/>
      <c r="K1078" s="120"/>
    </row>
    <row r="1079" spans="2:11">
      <c r="B1079" s="119"/>
      <c r="C1079" s="119"/>
      <c r="D1079" s="119"/>
      <c r="E1079" s="120"/>
      <c r="F1079" s="120"/>
      <c r="G1079" s="120"/>
      <c r="H1079" s="120"/>
      <c r="I1079" s="120"/>
      <c r="J1079" s="120"/>
      <c r="K1079" s="120"/>
    </row>
    <row r="1080" spans="2:11">
      <c r="B1080" s="119"/>
      <c r="C1080" s="119"/>
      <c r="D1080" s="119"/>
      <c r="E1080" s="120"/>
      <c r="F1080" s="120"/>
      <c r="G1080" s="120"/>
      <c r="H1080" s="120"/>
      <c r="I1080" s="120"/>
      <c r="J1080" s="120"/>
      <c r="K1080" s="120"/>
    </row>
    <row r="1081" spans="2:11">
      <c r="B1081" s="119"/>
      <c r="C1081" s="119"/>
      <c r="D1081" s="119"/>
      <c r="E1081" s="120"/>
      <c r="F1081" s="120"/>
      <c r="G1081" s="120"/>
      <c r="H1081" s="120"/>
      <c r="I1081" s="120"/>
      <c r="J1081" s="120"/>
      <c r="K1081" s="120"/>
    </row>
    <row r="1082" spans="2:11">
      <c r="B1082" s="119"/>
      <c r="C1082" s="119"/>
      <c r="D1082" s="119"/>
      <c r="E1082" s="120"/>
      <c r="F1082" s="120"/>
      <c r="G1082" s="120"/>
      <c r="H1082" s="120"/>
      <c r="I1082" s="120"/>
      <c r="J1082" s="120"/>
      <c r="K1082" s="120"/>
    </row>
    <row r="1083" spans="2:11">
      <c r="B1083" s="119"/>
      <c r="C1083" s="119"/>
      <c r="D1083" s="119"/>
      <c r="E1083" s="120"/>
      <c r="F1083" s="120"/>
      <c r="G1083" s="120"/>
      <c r="H1083" s="120"/>
      <c r="I1083" s="120"/>
      <c r="J1083" s="120"/>
      <c r="K1083" s="120"/>
    </row>
    <row r="1084" spans="2:11">
      <c r="B1084" s="119"/>
      <c r="C1084" s="119"/>
      <c r="D1084" s="119"/>
      <c r="E1084" s="120"/>
      <c r="F1084" s="120"/>
      <c r="G1084" s="120"/>
      <c r="H1084" s="120"/>
      <c r="I1084" s="120"/>
      <c r="J1084" s="120"/>
      <c r="K1084" s="120"/>
    </row>
    <row r="1085" spans="2:11">
      <c r="B1085" s="119"/>
      <c r="C1085" s="119"/>
      <c r="D1085" s="119"/>
      <c r="E1085" s="120"/>
      <c r="F1085" s="120"/>
      <c r="G1085" s="120"/>
      <c r="H1085" s="120"/>
      <c r="I1085" s="120"/>
      <c r="J1085" s="120"/>
      <c r="K1085" s="120"/>
    </row>
    <row r="1086" spans="2:11">
      <c r="B1086" s="119"/>
      <c r="C1086" s="119"/>
      <c r="D1086" s="119"/>
      <c r="E1086" s="120"/>
      <c r="F1086" s="120"/>
      <c r="G1086" s="120"/>
      <c r="H1086" s="120"/>
      <c r="I1086" s="120"/>
      <c r="J1086" s="120"/>
      <c r="K1086" s="120"/>
    </row>
    <row r="1087" spans="2:11">
      <c r="B1087" s="119"/>
      <c r="C1087" s="119"/>
      <c r="D1087" s="119"/>
      <c r="E1087" s="120"/>
      <c r="F1087" s="120"/>
      <c r="G1087" s="120"/>
      <c r="H1087" s="120"/>
      <c r="I1087" s="120"/>
      <c r="J1087" s="120"/>
      <c r="K1087" s="120"/>
    </row>
    <row r="1088" spans="2:11">
      <c r="B1088" s="119"/>
      <c r="C1088" s="119"/>
      <c r="D1088" s="119"/>
      <c r="E1088" s="120"/>
      <c r="F1088" s="120"/>
      <c r="G1088" s="120"/>
      <c r="H1088" s="120"/>
      <c r="I1088" s="120"/>
      <c r="J1088" s="120"/>
      <c r="K1088" s="120"/>
    </row>
    <row r="1089" spans="2:11">
      <c r="B1089" s="119"/>
      <c r="C1089" s="119"/>
      <c r="D1089" s="119"/>
      <c r="E1089" s="120"/>
      <c r="F1089" s="120"/>
      <c r="G1089" s="120"/>
      <c r="H1089" s="120"/>
      <c r="I1089" s="120"/>
      <c r="J1089" s="120"/>
      <c r="K1089" s="120"/>
    </row>
    <row r="1090" spans="2:11">
      <c r="B1090" s="119"/>
      <c r="C1090" s="119"/>
      <c r="D1090" s="119"/>
      <c r="E1090" s="120"/>
      <c r="F1090" s="120"/>
      <c r="G1090" s="120"/>
      <c r="H1090" s="120"/>
      <c r="I1090" s="120"/>
      <c r="J1090" s="120"/>
      <c r="K1090" s="120"/>
    </row>
    <row r="1091" spans="2:11">
      <c r="B1091" s="119"/>
      <c r="C1091" s="119"/>
      <c r="D1091" s="119"/>
      <c r="E1091" s="120"/>
      <c r="F1091" s="120"/>
      <c r="G1091" s="120"/>
      <c r="H1091" s="120"/>
      <c r="I1091" s="120"/>
      <c r="J1091" s="120"/>
      <c r="K1091" s="120"/>
    </row>
    <row r="1092" spans="2:11">
      <c r="B1092" s="119"/>
      <c r="C1092" s="119"/>
      <c r="D1092" s="119"/>
      <c r="E1092" s="120"/>
      <c r="F1092" s="120"/>
      <c r="G1092" s="120"/>
      <c r="H1092" s="120"/>
      <c r="I1092" s="120"/>
      <c r="J1092" s="120"/>
      <c r="K1092" s="120"/>
    </row>
    <row r="1093" spans="2:11">
      <c r="B1093" s="119"/>
      <c r="C1093" s="119"/>
      <c r="D1093" s="119"/>
      <c r="E1093" s="120"/>
      <c r="F1093" s="120"/>
      <c r="G1093" s="120"/>
      <c r="H1093" s="120"/>
      <c r="I1093" s="120"/>
      <c r="J1093" s="120"/>
      <c r="K1093" s="120"/>
    </row>
    <row r="1094" spans="2:11">
      <c r="B1094" s="119"/>
      <c r="C1094" s="119"/>
      <c r="D1094" s="119"/>
      <c r="E1094" s="120"/>
      <c r="F1094" s="120"/>
      <c r="G1094" s="120"/>
      <c r="H1094" s="120"/>
      <c r="I1094" s="120"/>
      <c r="J1094" s="120"/>
      <c r="K1094" s="120"/>
    </row>
    <row r="1095" spans="2:11">
      <c r="B1095" s="119"/>
      <c r="C1095" s="119"/>
      <c r="D1095" s="119"/>
      <c r="E1095" s="120"/>
      <c r="F1095" s="120"/>
      <c r="G1095" s="120"/>
      <c r="H1095" s="120"/>
      <c r="I1095" s="120"/>
      <c r="J1095" s="120"/>
      <c r="K1095" s="120"/>
    </row>
    <row r="1096" spans="2:11">
      <c r="B1096" s="119"/>
      <c r="C1096" s="119"/>
      <c r="D1096" s="119"/>
      <c r="E1096" s="120"/>
      <c r="F1096" s="120"/>
      <c r="G1096" s="120"/>
      <c r="H1096" s="120"/>
      <c r="I1096" s="120"/>
      <c r="J1096" s="120"/>
      <c r="K1096" s="120"/>
    </row>
    <row r="1097" spans="2:11">
      <c r="B1097" s="119"/>
      <c r="C1097" s="119"/>
      <c r="D1097" s="119"/>
      <c r="E1097" s="120"/>
      <c r="F1097" s="120"/>
      <c r="G1097" s="120"/>
      <c r="H1097" s="120"/>
      <c r="I1097" s="120"/>
      <c r="J1097" s="120"/>
      <c r="K1097" s="120"/>
    </row>
    <row r="1098" spans="2:11">
      <c r="B1098" s="119"/>
      <c r="C1098" s="119"/>
      <c r="D1098" s="119"/>
      <c r="E1098" s="120"/>
      <c r="F1098" s="120"/>
      <c r="G1098" s="120"/>
      <c r="H1098" s="120"/>
      <c r="I1098" s="120"/>
      <c r="J1098" s="120"/>
      <c r="K1098" s="120"/>
    </row>
    <row r="1099" spans="2:11">
      <c r="B1099" s="119"/>
      <c r="C1099" s="119"/>
      <c r="D1099" s="119"/>
      <c r="E1099" s="120"/>
      <c r="F1099" s="120"/>
      <c r="G1099" s="120"/>
      <c r="H1099" s="120"/>
      <c r="I1099" s="120"/>
      <c r="J1099" s="120"/>
      <c r="K1099" s="120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144</v>
      </c>
      <c r="C1" s="67" t="s" vm="1">
        <v>228</v>
      </c>
    </row>
    <row r="2" spans="2:17">
      <c r="B2" s="46" t="s">
        <v>143</v>
      </c>
      <c r="C2" s="67" t="s">
        <v>229</v>
      </c>
    </row>
    <row r="3" spans="2:17">
      <c r="B3" s="46" t="s">
        <v>145</v>
      </c>
      <c r="C3" s="67" t="s">
        <v>230</v>
      </c>
    </row>
    <row r="4" spans="2:17">
      <c r="B4" s="46" t="s">
        <v>146</v>
      </c>
      <c r="C4" s="67">
        <v>12145</v>
      </c>
    </row>
    <row r="6" spans="2:17" ht="26.25" customHeight="1">
      <c r="B6" s="150" t="s">
        <v>173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2"/>
    </row>
    <row r="7" spans="2:17" ht="26.25" customHeight="1">
      <c r="B7" s="150" t="s">
        <v>101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</row>
    <row r="8" spans="2:17" s="3" customFormat="1" ht="47.25">
      <c r="B8" s="21" t="s">
        <v>115</v>
      </c>
      <c r="C8" s="29" t="s">
        <v>45</v>
      </c>
      <c r="D8" s="29" t="s">
        <v>51</v>
      </c>
      <c r="E8" s="29" t="s">
        <v>14</v>
      </c>
      <c r="F8" s="29" t="s">
        <v>66</v>
      </c>
      <c r="G8" s="29" t="s">
        <v>103</v>
      </c>
      <c r="H8" s="29" t="s">
        <v>17</v>
      </c>
      <c r="I8" s="29" t="s">
        <v>102</v>
      </c>
      <c r="J8" s="29" t="s">
        <v>16</v>
      </c>
      <c r="K8" s="29" t="s">
        <v>18</v>
      </c>
      <c r="L8" s="29" t="s">
        <v>204</v>
      </c>
      <c r="M8" s="29" t="s">
        <v>203</v>
      </c>
      <c r="N8" s="29" t="s">
        <v>110</v>
      </c>
      <c r="O8" s="29" t="s">
        <v>58</v>
      </c>
      <c r="P8" s="29" t="s">
        <v>147</v>
      </c>
      <c r="Q8" s="30" t="s">
        <v>149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211</v>
      </c>
      <c r="M9" s="15"/>
      <c r="N9" s="15" t="s">
        <v>207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112</v>
      </c>
    </row>
    <row r="11" spans="2:17" s="4" customFormat="1" ht="18" customHeight="1">
      <c r="B11" s="123" t="s">
        <v>3042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124">
        <v>0</v>
      </c>
      <c r="O11" s="89"/>
      <c r="P11" s="125">
        <v>0</v>
      </c>
      <c r="Q11" s="125">
        <v>0</v>
      </c>
    </row>
    <row r="12" spans="2:17" ht="18" customHeight="1">
      <c r="B12" s="126" t="s">
        <v>219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</row>
    <row r="13" spans="2:17">
      <c r="B13" s="126" t="s">
        <v>111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</row>
    <row r="14" spans="2:17">
      <c r="B14" s="126" t="s">
        <v>202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2:17">
      <c r="B15" s="126" t="s">
        <v>210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2:17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</row>
    <row r="17" spans="2:17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</row>
    <row r="18" spans="2:17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</row>
    <row r="19" spans="2:17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</row>
    <row r="20" spans="2:17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</row>
    <row r="21" spans="2:17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2:17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2:17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2:17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</row>
    <row r="25" spans="2:17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</row>
    <row r="26" spans="2:17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</row>
    <row r="27" spans="2:17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</row>
    <row r="28" spans="2:17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</row>
    <row r="29" spans="2:17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</row>
    <row r="30" spans="2:17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</row>
    <row r="31" spans="2:17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</row>
    <row r="32" spans="2:17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</row>
    <row r="33" spans="2:17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</row>
    <row r="34" spans="2:17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</row>
    <row r="35" spans="2:17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</row>
    <row r="36" spans="2:17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</row>
    <row r="37" spans="2:17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</row>
    <row r="38" spans="2:17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</row>
    <row r="39" spans="2:17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</row>
    <row r="40" spans="2:17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</row>
    <row r="41" spans="2:17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</row>
    <row r="42" spans="2:17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</row>
    <row r="43" spans="2:17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</row>
    <row r="44" spans="2:17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</row>
    <row r="45" spans="2:17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</row>
    <row r="46" spans="2:17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</row>
    <row r="47" spans="2:17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</row>
    <row r="48" spans="2:17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</row>
    <row r="49" spans="2:17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</row>
    <row r="50" spans="2:17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</row>
    <row r="51" spans="2:17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</row>
    <row r="52" spans="2:17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</row>
    <row r="53" spans="2:17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</row>
    <row r="54" spans="2:17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</row>
    <row r="55" spans="2:17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</row>
    <row r="56" spans="2:17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</row>
    <row r="57" spans="2:17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</row>
    <row r="58" spans="2:17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</row>
    <row r="59" spans="2:17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</row>
    <row r="60" spans="2:17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</row>
    <row r="61" spans="2:17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</row>
    <row r="62" spans="2:17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</row>
    <row r="63" spans="2:17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</row>
    <row r="64" spans="2:17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</row>
    <row r="65" spans="2:17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</row>
    <row r="66" spans="2:17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</row>
    <row r="67" spans="2:17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</row>
    <row r="68" spans="2:17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</row>
    <row r="69" spans="2:17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</row>
    <row r="70" spans="2:17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</row>
    <row r="71" spans="2:17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</row>
    <row r="72" spans="2:17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</row>
    <row r="73" spans="2:17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</row>
    <row r="74" spans="2:17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</row>
    <row r="75" spans="2:17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</row>
    <row r="76" spans="2:17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</row>
    <row r="77" spans="2:17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</row>
    <row r="78" spans="2:17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</row>
    <row r="79" spans="2:17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</row>
    <row r="80" spans="2:17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</row>
    <row r="81" spans="2:17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</row>
    <row r="82" spans="2:17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</row>
    <row r="83" spans="2:17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</row>
    <row r="84" spans="2:17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</row>
    <row r="85" spans="2:17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</row>
    <row r="86" spans="2:17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</row>
    <row r="87" spans="2:17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</row>
    <row r="88" spans="2:17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</row>
    <row r="89" spans="2:17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</row>
    <row r="90" spans="2:17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</row>
    <row r="91" spans="2:17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</row>
    <row r="92" spans="2:17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</row>
    <row r="93" spans="2:17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</row>
    <row r="94" spans="2:17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</row>
    <row r="95" spans="2:17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</row>
    <row r="96" spans="2:17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</row>
    <row r="97" spans="2:17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</row>
    <row r="98" spans="2:17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</row>
    <row r="99" spans="2:17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</row>
    <row r="100" spans="2:17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</row>
    <row r="101" spans="2:17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</row>
    <row r="102" spans="2:17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</row>
    <row r="103" spans="2:17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</row>
    <row r="104" spans="2:17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</row>
    <row r="105" spans="2:17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</row>
    <row r="106" spans="2:17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</row>
    <row r="107" spans="2:17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</row>
    <row r="108" spans="2:17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</row>
    <row r="109" spans="2:17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</row>
    <row r="110" spans="2:17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</row>
    <row r="111" spans="2:17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</row>
    <row r="112" spans="2:17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</row>
    <row r="113" spans="2:17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</row>
    <row r="114" spans="2:17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</row>
    <row r="115" spans="2:17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</row>
    <row r="116" spans="2:17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</row>
    <row r="117" spans="2:17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</row>
    <row r="118" spans="2:17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</row>
    <row r="119" spans="2:17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</row>
    <row r="120" spans="2:17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</row>
    <row r="121" spans="2:17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</row>
    <row r="122" spans="2:17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</row>
    <row r="123" spans="2:17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</row>
    <row r="124" spans="2:17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</row>
    <row r="125" spans="2:17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</row>
    <row r="126" spans="2:17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</row>
    <row r="127" spans="2:17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</row>
    <row r="128" spans="2:17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</row>
    <row r="129" spans="2:17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</row>
    <row r="130" spans="2:17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</row>
    <row r="131" spans="2:17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</row>
    <row r="132" spans="2:17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</row>
    <row r="133" spans="2:17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</row>
    <row r="134" spans="2:17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</row>
    <row r="135" spans="2:17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</row>
    <row r="136" spans="2:17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</row>
    <row r="137" spans="2:17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</row>
    <row r="138" spans="2:17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</row>
    <row r="139" spans="2:17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</row>
    <row r="140" spans="2:17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</row>
    <row r="141" spans="2:17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</row>
    <row r="142" spans="2:17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</row>
    <row r="143" spans="2:17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</row>
    <row r="144" spans="2:17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</row>
    <row r="145" spans="2:17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</row>
    <row r="146" spans="2:17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</row>
    <row r="147" spans="2:17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</row>
    <row r="148" spans="2:17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</row>
    <row r="149" spans="2:17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</row>
    <row r="150" spans="2:17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</row>
    <row r="151" spans="2:17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</row>
    <row r="152" spans="2:17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</row>
    <row r="153" spans="2:17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</row>
    <row r="154" spans="2:17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</row>
    <row r="155" spans="2:17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</row>
    <row r="156" spans="2:17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</row>
    <row r="157" spans="2:17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</row>
    <row r="158" spans="2:17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</row>
    <row r="159" spans="2:17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</row>
    <row r="160" spans="2:17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</row>
    <row r="161" spans="2:17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</row>
    <row r="162" spans="2:17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</row>
    <row r="163" spans="2:17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</row>
    <row r="164" spans="2:17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</row>
    <row r="165" spans="2:17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</row>
    <row r="166" spans="2:17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</row>
    <row r="167" spans="2:17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</row>
    <row r="168" spans="2:17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</row>
    <row r="169" spans="2:17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</row>
    <row r="170" spans="2:17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</row>
    <row r="171" spans="2:17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</row>
    <row r="172" spans="2:17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</row>
    <row r="173" spans="2:17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</row>
    <row r="174" spans="2:17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</row>
    <row r="175" spans="2:17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</row>
    <row r="176" spans="2:17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</row>
    <row r="177" spans="2:17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</row>
    <row r="178" spans="2:17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</row>
    <row r="179" spans="2:17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</row>
    <row r="180" spans="2:17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</row>
    <row r="181" spans="2:17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</row>
    <row r="182" spans="2:17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</row>
    <row r="183" spans="2:17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</row>
    <row r="184" spans="2:17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</row>
    <row r="185" spans="2:17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</row>
    <row r="186" spans="2:17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</row>
    <row r="187" spans="2:17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</row>
    <row r="188" spans="2:17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</row>
    <row r="189" spans="2:17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</row>
    <row r="190" spans="2:17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</row>
    <row r="191" spans="2:17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</row>
    <row r="192" spans="2:17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</row>
    <row r="193" spans="2:17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</row>
    <row r="194" spans="2:17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</row>
    <row r="195" spans="2:17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</row>
    <row r="196" spans="2:17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</row>
    <row r="197" spans="2:17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</row>
    <row r="198" spans="2:17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</row>
    <row r="199" spans="2:17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</row>
    <row r="200" spans="2:17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</row>
    <row r="201" spans="2:17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</row>
    <row r="202" spans="2:17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</row>
    <row r="203" spans="2:17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</row>
    <row r="204" spans="2:17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</row>
    <row r="205" spans="2:17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</row>
    <row r="206" spans="2:17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</row>
    <row r="207" spans="2:17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</row>
    <row r="208" spans="2:17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</row>
    <row r="209" spans="2:17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</row>
    <row r="210" spans="2:17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</row>
    <row r="211" spans="2:17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</row>
    <row r="212" spans="2:17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</row>
    <row r="213" spans="2:17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</row>
    <row r="214" spans="2:17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</row>
    <row r="215" spans="2:17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</row>
    <row r="216" spans="2:17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</row>
    <row r="217" spans="2:17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</row>
    <row r="218" spans="2:17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</row>
    <row r="219" spans="2:17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</row>
    <row r="220" spans="2:17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</row>
    <row r="221" spans="2:17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</row>
    <row r="222" spans="2:17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</row>
    <row r="223" spans="2:17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</row>
    <row r="224" spans="2:17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</row>
    <row r="225" spans="2:17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</row>
    <row r="226" spans="2:17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</row>
    <row r="227" spans="2:17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</row>
    <row r="228" spans="2:17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</row>
    <row r="229" spans="2:17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</row>
    <row r="230" spans="2:17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</row>
    <row r="231" spans="2:17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</row>
    <row r="232" spans="2:17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</row>
    <row r="233" spans="2:17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</row>
    <row r="234" spans="2:17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</row>
    <row r="235" spans="2:17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</row>
    <row r="236" spans="2:17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</row>
    <row r="237" spans="2:17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</row>
    <row r="238" spans="2:17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</row>
    <row r="239" spans="2:17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</row>
    <row r="240" spans="2:17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</row>
    <row r="241" spans="2:17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</row>
    <row r="242" spans="2:17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</row>
    <row r="243" spans="2:17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</row>
    <row r="244" spans="2:17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</row>
    <row r="245" spans="2:17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</row>
    <row r="246" spans="2:17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</row>
    <row r="247" spans="2:17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</row>
    <row r="248" spans="2:17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</row>
    <row r="249" spans="2:17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</row>
    <row r="250" spans="2:17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</row>
    <row r="251" spans="2:17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</row>
    <row r="252" spans="2:17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</row>
    <row r="253" spans="2:17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</row>
    <row r="254" spans="2:17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</row>
    <row r="255" spans="2:17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</row>
    <row r="256" spans="2:17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</row>
    <row r="257" spans="2:17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</row>
    <row r="258" spans="2:17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</row>
    <row r="259" spans="2:17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</row>
    <row r="260" spans="2:17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</row>
    <row r="261" spans="2:17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</row>
    <row r="262" spans="2:17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</row>
    <row r="263" spans="2:17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</row>
    <row r="264" spans="2:17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</row>
    <row r="265" spans="2:17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</row>
    <row r="266" spans="2:17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</row>
    <row r="267" spans="2:17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</row>
    <row r="268" spans="2:17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</row>
    <row r="269" spans="2:17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</row>
    <row r="270" spans="2:17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</row>
    <row r="271" spans="2:17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</row>
    <row r="272" spans="2:17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</row>
    <row r="273" spans="2:17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</row>
    <row r="274" spans="2:17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</row>
    <row r="275" spans="2:17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</row>
    <row r="276" spans="2:17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</row>
    <row r="277" spans="2:17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</row>
    <row r="278" spans="2:17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</row>
    <row r="279" spans="2:17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</row>
    <row r="280" spans="2:17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</row>
    <row r="281" spans="2:17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</row>
    <row r="282" spans="2:17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</row>
    <row r="283" spans="2:17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</row>
    <row r="284" spans="2:17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</row>
    <row r="285" spans="2:17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</row>
    <row r="286" spans="2:17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</row>
    <row r="287" spans="2:17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</row>
    <row r="288" spans="2:17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</row>
    <row r="289" spans="2:17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</row>
    <row r="290" spans="2:17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</row>
    <row r="291" spans="2:17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</row>
    <row r="292" spans="2:17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</row>
    <row r="293" spans="2:17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</row>
    <row r="294" spans="2:17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</row>
    <row r="295" spans="2:17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</row>
    <row r="296" spans="2:17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</row>
    <row r="297" spans="2:17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</row>
    <row r="298" spans="2:17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</row>
    <row r="299" spans="2:17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</row>
    <row r="300" spans="2:17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</row>
    <row r="301" spans="2:17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</row>
    <row r="302" spans="2:17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</row>
    <row r="303" spans="2:17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</row>
    <row r="304" spans="2:17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</row>
    <row r="305" spans="2:17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</row>
    <row r="306" spans="2:17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</row>
    <row r="307" spans="2:17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</row>
    <row r="308" spans="2:17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</row>
    <row r="309" spans="2:17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</row>
    <row r="310" spans="2:17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</row>
    <row r="311" spans="2:17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</row>
    <row r="312" spans="2:17">
      <c r="B312" s="119"/>
      <c r="C312" s="119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</row>
    <row r="313" spans="2:17">
      <c r="B313" s="119"/>
      <c r="C313" s="119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</row>
    <row r="314" spans="2:17">
      <c r="B314" s="119"/>
      <c r="C314" s="119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</row>
    <row r="315" spans="2:17">
      <c r="B315" s="119"/>
      <c r="C315" s="119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</row>
    <row r="316" spans="2:17">
      <c r="B316" s="119"/>
      <c r="C316" s="119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</row>
    <row r="317" spans="2:17">
      <c r="B317" s="119"/>
      <c r="C317" s="119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</row>
    <row r="318" spans="2:17">
      <c r="B318" s="119"/>
      <c r="C318" s="119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</row>
    <row r="319" spans="2:17">
      <c r="B319" s="119"/>
      <c r="C319" s="119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</row>
    <row r="320" spans="2:17">
      <c r="B320" s="119"/>
      <c r="C320" s="119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</row>
    <row r="321" spans="2:17">
      <c r="B321" s="119"/>
      <c r="C321" s="119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</row>
    <row r="322" spans="2:17">
      <c r="B322" s="119"/>
      <c r="C322" s="119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</row>
    <row r="323" spans="2:17">
      <c r="B323" s="119"/>
      <c r="C323" s="119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</row>
    <row r="324" spans="2:17">
      <c r="B324" s="119"/>
      <c r="C324" s="119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</row>
    <row r="325" spans="2:17">
      <c r="B325" s="119"/>
      <c r="C325" s="119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</row>
    <row r="326" spans="2:17">
      <c r="B326" s="119"/>
      <c r="C326" s="119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</row>
    <row r="327" spans="2:17">
      <c r="B327" s="119"/>
      <c r="C327" s="119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</row>
    <row r="328" spans="2:17">
      <c r="B328" s="119"/>
      <c r="C328" s="119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</row>
    <row r="329" spans="2:17">
      <c r="B329" s="119"/>
      <c r="C329" s="119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</row>
    <row r="330" spans="2:17">
      <c r="B330" s="119"/>
      <c r="C330" s="119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</row>
    <row r="331" spans="2:17">
      <c r="B331" s="119"/>
      <c r="C331" s="119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</row>
    <row r="332" spans="2:17">
      <c r="B332" s="119"/>
      <c r="C332" s="119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</row>
    <row r="333" spans="2:17">
      <c r="B333" s="119"/>
      <c r="C333" s="119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</row>
    <row r="334" spans="2:17">
      <c r="B334" s="119"/>
      <c r="C334" s="119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</row>
    <row r="335" spans="2:17">
      <c r="B335" s="119"/>
      <c r="C335" s="119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</row>
    <row r="336" spans="2:17">
      <c r="B336" s="119"/>
      <c r="C336" s="119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</row>
    <row r="337" spans="2:17">
      <c r="B337" s="119"/>
      <c r="C337" s="119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</row>
    <row r="338" spans="2:17">
      <c r="B338" s="119"/>
      <c r="C338" s="119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</row>
    <row r="339" spans="2:17">
      <c r="B339" s="119"/>
      <c r="C339" s="119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</row>
    <row r="340" spans="2:17">
      <c r="B340" s="119"/>
      <c r="C340" s="119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</row>
    <row r="341" spans="2:17">
      <c r="B341" s="119"/>
      <c r="C341" s="119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</row>
    <row r="342" spans="2:17">
      <c r="B342" s="119"/>
      <c r="C342" s="119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</row>
    <row r="343" spans="2:17">
      <c r="B343" s="119"/>
      <c r="C343" s="119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</row>
    <row r="344" spans="2:17">
      <c r="B344" s="119"/>
      <c r="C344" s="119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</row>
    <row r="345" spans="2:17">
      <c r="B345" s="119"/>
      <c r="C345" s="119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</row>
    <row r="346" spans="2:17">
      <c r="B346" s="119"/>
      <c r="C346" s="119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</row>
    <row r="347" spans="2:17">
      <c r="B347" s="119"/>
      <c r="C347" s="119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</row>
    <row r="348" spans="2:17">
      <c r="B348" s="119"/>
      <c r="C348" s="119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</row>
    <row r="349" spans="2:17">
      <c r="B349" s="119"/>
      <c r="C349" s="119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</row>
    <row r="350" spans="2:17">
      <c r="B350" s="119"/>
      <c r="C350" s="119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</row>
    <row r="351" spans="2:17">
      <c r="B351" s="119"/>
      <c r="C351" s="119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</row>
    <row r="352" spans="2:17">
      <c r="B352" s="119"/>
      <c r="C352" s="119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</row>
    <row r="353" spans="2:17">
      <c r="B353" s="119"/>
      <c r="C353" s="119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</row>
    <row r="354" spans="2:17">
      <c r="B354" s="119"/>
      <c r="C354" s="119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</row>
    <row r="355" spans="2:17">
      <c r="B355" s="119"/>
      <c r="C355" s="119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</row>
    <row r="356" spans="2:17">
      <c r="B356" s="119"/>
      <c r="C356" s="119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</row>
    <row r="357" spans="2:17">
      <c r="B357" s="119"/>
      <c r="C357" s="119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</row>
    <row r="358" spans="2:17">
      <c r="B358" s="119"/>
      <c r="C358" s="119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</row>
    <row r="359" spans="2:17">
      <c r="B359" s="119"/>
      <c r="C359" s="119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</row>
    <row r="360" spans="2:17">
      <c r="B360" s="119"/>
      <c r="C360" s="119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</row>
    <row r="361" spans="2:17">
      <c r="B361" s="119"/>
      <c r="C361" s="119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</row>
    <row r="362" spans="2:17">
      <c r="B362" s="119"/>
      <c r="C362" s="119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</row>
    <row r="363" spans="2:17">
      <c r="B363" s="119"/>
      <c r="C363" s="119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</row>
    <row r="364" spans="2:17">
      <c r="B364" s="119"/>
      <c r="C364" s="119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</row>
    <row r="365" spans="2:17">
      <c r="B365" s="119"/>
      <c r="C365" s="119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</row>
    <row r="366" spans="2:17">
      <c r="B366" s="119"/>
      <c r="C366" s="119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</row>
    <row r="367" spans="2:17">
      <c r="B367" s="119"/>
      <c r="C367" s="119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</row>
    <row r="368" spans="2:17">
      <c r="B368" s="119"/>
      <c r="C368" s="119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</row>
    <row r="369" spans="2:17">
      <c r="B369" s="119"/>
      <c r="C369" s="119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</row>
    <row r="370" spans="2:17">
      <c r="B370" s="119"/>
      <c r="C370" s="119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</row>
    <row r="371" spans="2:17">
      <c r="B371" s="119"/>
      <c r="C371" s="119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</row>
    <row r="372" spans="2:17">
      <c r="B372" s="119"/>
      <c r="C372" s="119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</row>
    <row r="373" spans="2:17">
      <c r="B373" s="119"/>
      <c r="C373" s="119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</row>
    <row r="374" spans="2:17">
      <c r="B374" s="119"/>
      <c r="C374" s="119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</row>
    <row r="375" spans="2:17">
      <c r="B375" s="119"/>
      <c r="C375" s="119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</row>
    <row r="376" spans="2:17">
      <c r="B376" s="119"/>
      <c r="C376" s="119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</row>
    <row r="377" spans="2:17">
      <c r="B377" s="119"/>
      <c r="C377" s="119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</row>
    <row r="378" spans="2:17">
      <c r="B378" s="119"/>
      <c r="C378" s="119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</row>
    <row r="379" spans="2:17">
      <c r="B379" s="119"/>
      <c r="C379" s="119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</row>
    <row r="380" spans="2:17">
      <c r="B380" s="119"/>
      <c r="C380" s="119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</row>
    <row r="381" spans="2:17">
      <c r="B381" s="119"/>
      <c r="C381" s="119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</row>
    <row r="382" spans="2:17">
      <c r="B382" s="119"/>
      <c r="C382" s="119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</row>
    <row r="383" spans="2:17">
      <c r="B383" s="119"/>
      <c r="C383" s="119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</row>
    <row r="384" spans="2:17">
      <c r="B384" s="119"/>
      <c r="C384" s="119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</row>
    <row r="385" spans="2:17">
      <c r="B385" s="119"/>
      <c r="C385" s="119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</row>
    <row r="386" spans="2:17">
      <c r="B386" s="119"/>
      <c r="C386" s="119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</row>
    <row r="387" spans="2:17">
      <c r="B387" s="119"/>
      <c r="C387" s="119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</row>
    <row r="388" spans="2:17">
      <c r="B388" s="119"/>
      <c r="C388" s="119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</row>
    <row r="389" spans="2:17">
      <c r="B389" s="119"/>
      <c r="C389" s="119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</row>
    <row r="390" spans="2:17">
      <c r="B390" s="119"/>
      <c r="C390" s="119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</row>
    <row r="391" spans="2:17">
      <c r="B391" s="119"/>
      <c r="C391" s="119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</row>
    <row r="392" spans="2:17">
      <c r="B392" s="119"/>
      <c r="C392" s="119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</row>
    <row r="393" spans="2:17">
      <c r="B393" s="119"/>
      <c r="C393" s="119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</row>
    <row r="394" spans="2:17">
      <c r="B394" s="119"/>
      <c r="C394" s="119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</row>
    <row r="395" spans="2:17">
      <c r="B395" s="119"/>
      <c r="C395" s="119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</row>
    <row r="396" spans="2:17">
      <c r="B396" s="119"/>
      <c r="C396" s="119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</row>
    <row r="397" spans="2:17">
      <c r="B397" s="119"/>
      <c r="C397" s="119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</row>
    <row r="398" spans="2:17">
      <c r="B398" s="119"/>
      <c r="C398" s="119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</row>
    <row r="399" spans="2:17">
      <c r="B399" s="119"/>
      <c r="C399" s="119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</row>
    <row r="400" spans="2:17">
      <c r="B400" s="119"/>
      <c r="C400" s="119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</row>
    <row r="401" spans="2:17">
      <c r="B401" s="119"/>
      <c r="C401" s="119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</row>
    <row r="402" spans="2:17">
      <c r="B402" s="119"/>
      <c r="C402" s="119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</row>
    <row r="403" spans="2:17">
      <c r="B403" s="119"/>
      <c r="C403" s="119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</row>
    <row r="404" spans="2:17">
      <c r="B404" s="119"/>
      <c r="C404" s="119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</row>
    <row r="405" spans="2:17">
      <c r="B405" s="119"/>
      <c r="C405" s="119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</row>
    <row r="406" spans="2:17">
      <c r="B406" s="119"/>
      <c r="C406" s="119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</row>
    <row r="407" spans="2:17">
      <c r="B407" s="119"/>
      <c r="C407" s="119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</row>
    <row r="408" spans="2:17">
      <c r="B408" s="119"/>
      <c r="C408" s="119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</row>
    <row r="409" spans="2:17">
      <c r="B409" s="119"/>
      <c r="C409" s="119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</row>
    <row r="410" spans="2:17">
      <c r="B410" s="119"/>
      <c r="C410" s="119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</row>
    <row r="411" spans="2:17">
      <c r="B411" s="119"/>
      <c r="C411" s="119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</row>
    <row r="412" spans="2:17">
      <c r="B412" s="119"/>
      <c r="C412" s="119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</row>
    <row r="413" spans="2:17">
      <c r="B413" s="119"/>
      <c r="C413" s="119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</row>
    <row r="414" spans="2:17">
      <c r="B414" s="119"/>
      <c r="C414" s="119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</row>
    <row r="415" spans="2:17">
      <c r="B415" s="119"/>
      <c r="C415" s="119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</row>
    <row r="416" spans="2:17">
      <c r="B416" s="119"/>
      <c r="C416" s="119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</row>
    <row r="417" spans="2:17">
      <c r="B417" s="119"/>
      <c r="C417" s="119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</row>
    <row r="418" spans="2:17">
      <c r="B418" s="119"/>
      <c r="C418" s="119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</row>
    <row r="419" spans="2:17">
      <c r="B419" s="119"/>
      <c r="C419" s="119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</row>
    <row r="420" spans="2:17">
      <c r="B420" s="119"/>
      <c r="C420" s="119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</row>
    <row r="421" spans="2:17">
      <c r="B421" s="119"/>
      <c r="C421" s="119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</row>
    <row r="422" spans="2:17">
      <c r="B422" s="119"/>
      <c r="C422" s="119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</row>
    <row r="423" spans="2:17">
      <c r="B423" s="119"/>
      <c r="C423" s="119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</row>
    <row r="424" spans="2:17">
      <c r="B424" s="119"/>
      <c r="C424" s="119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</row>
    <row r="425" spans="2:17">
      <c r="B425" s="119"/>
      <c r="C425" s="119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</row>
    <row r="426" spans="2:17">
      <c r="B426" s="119"/>
      <c r="C426" s="119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</row>
    <row r="427" spans="2:17">
      <c r="B427" s="119"/>
      <c r="C427" s="119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</row>
    <row r="428" spans="2:17">
      <c r="B428" s="119"/>
      <c r="C428" s="119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</row>
    <row r="429" spans="2:17">
      <c r="B429" s="119"/>
      <c r="C429" s="119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</row>
    <row r="430" spans="2:17">
      <c r="B430" s="119"/>
      <c r="C430" s="119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</row>
    <row r="431" spans="2:17">
      <c r="B431" s="119"/>
      <c r="C431" s="119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</row>
    <row r="432" spans="2:17">
      <c r="B432" s="119"/>
      <c r="C432" s="119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</row>
    <row r="433" spans="2:17">
      <c r="B433" s="119"/>
      <c r="C433" s="119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</row>
    <row r="434" spans="2:17">
      <c r="B434" s="119"/>
      <c r="C434" s="119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</row>
    <row r="435" spans="2:17">
      <c r="B435" s="119"/>
      <c r="C435" s="119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</row>
    <row r="436" spans="2:17">
      <c r="B436" s="119"/>
      <c r="C436" s="119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</row>
    <row r="437" spans="2:17">
      <c r="B437" s="119"/>
      <c r="C437" s="119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</row>
    <row r="438" spans="2:17">
      <c r="B438" s="119"/>
      <c r="C438" s="119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</row>
    <row r="439" spans="2:17">
      <c r="B439" s="119"/>
      <c r="C439" s="119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</row>
    <row r="440" spans="2:17">
      <c r="B440" s="119"/>
      <c r="C440" s="119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</row>
    <row r="441" spans="2:17">
      <c r="B441" s="119"/>
      <c r="C441" s="119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</row>
    <row r="442" spans="2:17">
      <c r="B442" s="119"/>
      <c r="C442" s="119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</row>
    <row r="443" spans="2:17">
      <c r="B443" s="119"/>
      <c r="C443" s="119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</row>
    <row r="444" spans="2:17">
      <c r="B444" s="119"/>
      <c r="C444" s="119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</row>
    <row r="445" spans="2:17">
      <c r="B445" s="119"/>
      <c r="C445" s="119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</row>
    <row r="446" spans="2:17">
      <c r="B446" s="119"/>
      <c r="C446" s="119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</row>
    <row r="447" spans="2:17">
      <c r="B447" s="119"/>
      <c r="C447" s="119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</row>
    <row r="448" spans="2:17">
      <c r="B448" s="119"/>
      <c r="C448" s="119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</row>
    <row r="449" spans="2:17">
      <c r="B449" s="119"/>
      <c r="C449" s="119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</row>
    <row r="450" spans="2:17">
      <c r="B450" s="119"/>
      <c r="C450" s="119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</row>
    <row r="451" spans="2:17">
      <c r="B451" s="119"/>
      <c r="C451" s="119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</row>
    <row r="452" spans="2:17">
      <c r="B452" s="119"/>
      <c r="C452" s="119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</row>
    <row r="453" spans="2:17">
      <c r="B453" s="119"/>
      <c r="C453" s="119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</row>
    <row r="454" spans="2:17">
      <c r="B454" s="119"/>
      <c r="C454" s="119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</row>
    <row r="455" spans="2:17">
      <c r="B455" s="119"/>
      <c r="C455" s="119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</row>
    <row r="456" spans="2:17">
      <c r="B456" s="119"/>
      <c r="C456" s="119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</row>
    <row r="457" spans="2:17">
      <c r="B457" s="119"/>
      <c r="C457" s="119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</row>
    <row r="458" spans="2:17">
      <c r="B458" s="119"/>
      <c r="C458" s="119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</row>
    <row r="459" spans="2:17">
      <c r="B459" s="119"/>
      <c r="C459" s="119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</row>
    <row r="460" spans="2:17">
      <c r="B460" s="119"/>
      <c r="C460" s="119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</row>
    <row r="461" spans="2:17">
      <c r="B461" s="119"/>
      <c r="C461" s="119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</row>
    <row r="462" spans="2:17">
      <c r="B462" s="119"/>
      <c r="C462" s="119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</row>
    <row r="463" spans="2:17">
      <c r="B463" s="119"/>
      <c r="C463" s="119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</row>
    <row r="464" spans="2:17">
      <c r="B464" s="119"/>
      <c r="C464" s="119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</row>
    <row r="465" spans="2:17">
      <c r="B465" s="119"/>
      <c r="C465" s="119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</row>
    <row r="466" spans="2:17">
      <c r="B466" s="119"/>
      <c r="C466" s="119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</row>
    <row r="467" spans="2:17">
      <c r="B467" s="119"/>
      <c r="C467" s="119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</row>
    <row r="468" spans="2:17">
      <c r="B468" s="119"/>
      <c r="C468" s="119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</row>
    <row r="469" spans="2:17">
      <c r="B469" s="119"/>
      <c r="C469" s="119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</row>
    <row r="470" spans="2:17">
      <c r="B470" s="119"/>
      <c r="C470" s="119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</row>
    <row r="471" spans="2:17">
      <c r="B471" s="119"/>
      <c r="C471" s="119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</row>
    <row r="472" spans="2:17">
      <c r="B472" s="119"/>
      <c r="C472" s="119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</row>
    <row r="473" spans="2:17">
      <c r="B473" s="119"/>
      <c r="C473" s="119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</row>
    <row r="474" spans="2:17">
      <c r="B474" s="119"/>
      <c r="C474" s="119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</row>
    <row r="475" spans="2:17">
      <c r="B475" s="119"/>
      <c r="C475" s="119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</row>
    <row r="476" spans="2:17">
      <c r="B476" s="119"/>
      <c r="C476" s="119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</row>
    <row r="477" spans="2:17">
      <c r="B477" s="119"/>
      <c r="C477" s="119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</row>
    <row r="478" spans="2:17">
      <c r="B478" s="119"/>
      <c r="C478" s="119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</row>
    <row r="479" spans="2:17">
      <c r="B479" s="119"/>
      <c r="C479" s="119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</row>
    <row r="480" spans="2:17">
      <c r="B480" s="119"/>
      <c r="C480" s="119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</row>
    <row r="481" spans="2:17">
      <c r="B481" s="119"/>
      <c r="C481" s="119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</row>
    <row r="482" spans="2:17">
      <c r="B482" s="119"/>
      <c r="C482" s="119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</row>
    <row r="483" spans="2:17">
      <c r="B483" s="119"/>
      <c r="C483" s="119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</row>
    <row r="484" spans="2:17">
      <c r="B484" s="119"/>
      <c r="C484" s="119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</row>
    <row r="485" spans="2:17">
      <c r="B485" s="119"/>
      <c r="C485" s="119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</row>
    <row r="486" spans="2:17">
      <c r="B486" s="119"/>
      <c r="C486" s="119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</row>
    <row r="487" spans="2:17">
      <c r="B487" s="119"/>
      <c r="C487" s="119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</row>
    <row r="488" spans="2:17">
      <c r="B488" s="119"/>
      <c r="C488" s="119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</row>
    <row r="489" spans="2:17">
      <c r="B489" s="119"/>
      <c r="C489" s="119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</row>
    <row r="490" spans="2:17">
      <c r="B490" s="119"/>
      <c r="C490" s="119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</row>
    <row r="491" spans="2:17">
      <c r="B491" s="119"/>
      <c r="C491" s="119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</row>
    <row r="492" spans="2:17">
      <c r="B492" s="119"/>
      <c r="C492" s="119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</row>
    <row r="493" spans="2:17">
      <c r="B493" s="119"/>
      <c r="C493" s="119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</row>
    <row r="494" spans="2:17">
      <c r="B494" s="119"/>
      <c r="C494" s="119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</row>
    <row r="495" spans="2:17">
      <c r="B495" s="119"/>
      <c r="C495" s="119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</row>
    <row r="496" spans="2:17">
      <c r="B496" s="119"/>
      <c r="C496" s="119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</row>
    <row r="497" spans="2:17">
      <c r="B497" s="119"/>
      <c r="C497" s="119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</row>
    <row r="498" spans="2:17">
      <c r="B498" s="119"/>
      <c r="C498" s="119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</row>
    <row r="499" spans="2:17">
      <c r="B499" s="119"/>
      <c r="C499" s="119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</row>
    <row r="500" spans="2:17">
      <c r="B500" s="119"/>
      <c r="C500" s="119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</row>
    <row r="501" spans="2:17">
      <c r="B501" s="119"/>
      <c r="C501" s="119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</row>
    <row r="502" spans="2:17">
      <c r="B502" s="119"/>
      <c r="C502" s="119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</row>
    <row r="503" spans="2:17">
      <c r="B503" s="119"/>
      <c r="C503" s="119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</row>
    <row r="504" spans="2:17">
      <c r="B504" s="119"/>
      <c r="C504" s="119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</row>
    <row r="505" spans="2:17">
      <c r="B505" s="119"/>
      <c r="C505" s="119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</row>
    <row r="506" spans="2:17">
      <c r="B506" s="119"/>
      <c r="C506" s="119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</row>
    <row r="507" spans="2:17">
      <c r="B507" s="119"/>
      <c r="C507" s="119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</row>
    <row r="508" spans="2:17">
      <c r="B508" s="119"/>
      <c r="C508" s="119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</row>
    <row r="509" spans="2:17">
      <c r="B509" s="119"/>
      <c r="C509" s="119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</row>
    <row r="510" spans="2:17">
      <c r="B510" s="119"/>
      <c r="C510" s="119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</row>
    <row r="511" spans="2:17">
      <c r="B511" s="119"/>
      <c r="C511" s="119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</row>
    <row r="512" spans="2:17">
      <c r="B512" s="119"/>
      <c r="C512" s="119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</row>
    <row r="513" spans="2:17">
      <c r="B513" s="119"/>
      <c r="C513" s="119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</row>
    <row r="514" spans="2:17">
      <c r="B514" s="119"/>
      <c r="C514" s="119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</row>
    <row r="515" spans="2:17">
      <c r="B515" s="119"/>
      <c r="C515" s="119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</row>
    <row r="516" spans="2:17">
      <c r="B516" s="119"/>
      <c r="C516" s="119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</row>
    <row r="517" spans="2:17">
      <c r="B517" s="119"/>
      <c r="C517" s="119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</row>
    <row r="518" spans="2:17">
      <c r="B518" s="119"/>
      <c r="C518" s="119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</row>
    <row r="519" spans="2:17">
      <c r="B519" s="119"/>
      <c r="C519" s="119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</row>
    <row r="520" spans="2:17">
      <c r="B520" s="119"/>
      <c r="C520" s="119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</row>
    <row r="521" spans="2:17">
      <c r="B521" s="119"/>
      <c r="C521" s="119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</row>
    <row r="522" spans="2:17">
      <c r="B522" s="119"/>
      <c r="C522" s="119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</row>
    <row r="523" spans="2:17">
      <c r="B523" s="119"/>
      <c r="C523" s="119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</row>
    <row r="524" spans="2:17">
      <c r="B524" s="119"/>
      <c r="C524" s="119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</row>
    <row r="525" spans="2:17">
      <c r="B525" s="119"/>
      <c r="C525" s="119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</row>
    <row r="526" spans="2:17">
      <c r="B526" s="119"/>
      <c r="C526" s="119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</row>
    <row r="527" spans="2:17">
      <c r="B527" s="119"/>
      <c r="C527" s="119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</row>
    <row r="528" spans="2:17">
      <c r="B528" s="119"/>
      <c r="C528" s="119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</row>
    <row r="529" spans="2:17">
      <c r="B529" s="119"/>
      <c r="C529" s="119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</row>
    <row r="530" spans="2:17">
      <c r="B530" s="119"/>
      <c r="C530" s="119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</row>
    <row r="531" spans="2:17">
      <c r="B531" s="119"/>
      <c r="C531" s="119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</row>
    <row r="532" spans="2:17">
      <c r="B532" s="119"/>
      <c r="C532" s="119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</row>
    <row r="533" spans="2:17">
      <c r="B533" s="119"/>
      <c r="C533" s="119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</row>
    <row r="534" spans="2:17">
      <c r="B534" s="119"/>
      <c r="C534" s="119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</row>
    <row r="535" spans="2:17">
      <c r="B535" s="119"/>
      <c r="C535" s="119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</row>
    <row r="536" spans="2:17">
      <c r="B536" s="119"/>
      <c r="C536" s="119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</row>
    <row r="537" spans="2:17">
      <c r="B537" s="119"/>
      <c r="C537" s="119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</row>
    <row r="538" spans="2:17">
      <c r="B538" s="119"/>
      <c r="C538" s="119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</row>
    <row r="539" spans="2:17">
      <c r="B539" s="119"/>
      <c r="C539" s="119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</row>
    <row r="540" spans="2:17">
      <c r="B540" s="119"/>
      <c r="C540" s="119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</row>
    <row r="541" spans="2:17">
      <c r="B541" s="119"/>
      <c r="C541" s="119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</row>
    <row r="542" spans="2:17">
      <c r="B542" s="119"/>
      <c r="C542" s="119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</row>
    <row r="543" spans="2:17">
      <c r="B543" s="119"/>
      <c r="C543" s="119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</row>
    <row r="544" spans="2:17">
      <c r="B544" s="119"/>
      <c r="C544" s="119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</row>
    <row r="545" spans="2:17">
      <c r="B545" s="119"/>
      <c r="C545" s="119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</row>
    <row r="546" spans="2:17">
      <c r="B546" s="119"/>
      <c r="C546" s="119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</row>
    <row r="547" spans="2:17">
      <c r="B547" s="119"/>
      <c r="C547" s="119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</row>
    <row r="548" spans="2:17">
      <c r="B548" s="119"/>
      <c r="C548" s="119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</row>
    <row r="549" spans="2:17">
      <c r="B549" s="119"/>
      <c r="C549" s="119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</row>
    <row r="550" spans="2:17">
      <c r="B550" s="119"/>
      <c r="C550" s="119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</row>
    <row r="551" spans="2:17">
      <c r="B551" s="119"/>
      <c r="C551" s="119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</row>
    <row r="552" spans="2:17">
      <c r="B552" s="119"/>
      <c r="C552" s="119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</row>
    <row r="553" spans="2:17">
      <c r="B553" s="119"/>
      <c r="C553" s="119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</row>
    <row r="554" spans="2:17">
      <c r="B554" s="119"/>
      <c r="C554" s="119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</row>
    <row r="555" spans="2:17">
      <c r="B555" s="119"/>
      <c r="C555" s="119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</row>
    <row r="556" spans="2:17">
      <c r="B556" s="119"/>
      <c r="C556" s="119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</row>
    <row r="557" spans="2:17">
      <c r="B557" s="119"/>
      <c r="C557" s="119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</row>
    <row r="558" spans="2:17">
      <c r="B558" s="119"/>
      <c r="C558" s="119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4" type="noConversion"/>
  <conditionalFormatting sqref="B16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1066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32.42578125" style="2" customWidth="1"/>
    <col min="4" max="4" width="10.140625" style="2" bestFit="1" customWidth="1"/>
    <col min="5" max="5" width="13.7109375" style="2" bestFit="1" customWidth="1"/>
    <col min="6" max="6" width="6" style="1" bestFit="1" customWidth="1"/>
    <col min="7" max="7" width="12.425781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10.7109375" style="1" bestFit="1" customWidth="1"/>
    <col min="13" max="13" width="8.7109375" style="1" bestFit="1" customWidth="1"/>
    <col min="14" max="14" width="14.42578125" style="1" bestFit="1" customWidth="1"/>
    <col min="15" max="15" width="9.5703125" style="1" bestFit="1" customWidth="1"/>
    <col min="16" max="16" width="12.425781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144</v>
      </c>
      <c r="C1" s="67" t="s" vm="1">
        <v>228</v>
      </c>
    </row>
    <row r="2" spans="2:18">
      <c r="B2" s="46" t="s">
        <v>143</v>
      </c>
      <c r="C2" s="67" t="s">
        <v>229</v>
      </c>
    </row>
    <row r="3" spans="2:18">
      <c r="B3" s="46" t="s">
        <v>145</v>
      </c>
      <c r="C3" s="67" t="s">
        <v>230</v>
      </c>
    </row>
    <row r="4" spans="2:18">
      <c r="B4" s="46" t="s">
        <v>146</v>
      </c>
      <c r="C4" s="67">
        <v>12145</v>
      </c>
    </row>
    <row r="6" spans="2:18" ht="26.25" customHeight="1">
      <c r="B6" s="150" t="s">
        <v>174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2"/>
    </row>
    <row r="7" spans="2:18" s="3" customFormat="1" ht="78.75">
      <c r="B7" s="47" t="s">
        <v>115</v>
      </c>
      <c r="C7" s="48" t="s">
        <v>186</v>
      </c>
      <c r="D7" s="48" t="s">
        <v>45</v>
      </c>
      <c r="E7" s="48" t="s">
        <v>116</v>
      </c>
      <c r="F7" s="48" t="s">
        <v>14</v>
      </c>
      <c r="G7" s="48" t="s">
        <v>103</v>
      </c>
      <c r="H7" s="48" t="s">
        <v>66</v>
      </c>
      <c r="I7" s="48" t="s">
        <v>17</v>
      </c>
      <c r="J7" s="48" t="s">
        <v>227</v>
      </c>
      <c r="K7" s="48" t="s">
        <v>102</v>
      </c>
      <c r="L7" s="48" t="s">
        <v>34</v>
      </c>
      <c r="M7" s="48" t="s">
        <v>18</v>
      </c>
      <c r="N7" s="48" t="s">
        <v>204</v>
      </c>
      <c r="O7" s="48" t="s">
        <v>203</v>
      </c>
      <c r="P7" s="48" t="s">
        <v>110</v>
      </c>
      <c r="Q7" s="48" t="s">
        <v>147</v>
      </c>
      <c r="R7" s="50" t="s">
        <v>149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211</v>
      </c>
      <c r="O8" s="15"/>
      <c r="P8" s="15" t="s">
        <v>207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112</v>
      </c>
      <c r="R9" s="19" t="s">
        <v>113</v>
      </c>
    </row>
    <row r="10" spans="2:18" s="4" customFormat="1" ht="18" customHeight="1">
      <c r="B10" s="68" t="s">
        <v>39</v>
      </c>
      <c r="C10" s="69"/>
      <c r="D10" s="69"/>
      <c r="E10" s="69"/>
      <c r="F10" s="69"/>
      <c r="G10" s="69"/>
      <c r="H10" s="69"/>
      <c r="I10" s="77">
        <v>4.3944498800376408</v>
      </c>
      <c r="J10" s="69"/>
      <c r="K10" s="69"/>
      <c r="L10" s="69"/>
      <c r="M10" s="91">
        <v>5.5219224207191858E-2</v>
      </c>
      <c r="N10" s="77"/>
      <c r="O10" s="79"/>
      <c r="P10" s="77">
        <f>P11+P253</f>
        <v>250402.78305356001</v>
      </c>
      <c r="Q10" s="78">
        <f>IFERROR(P10/$P$10,0)</f>
        <v>1</v>
      </c>
      <c r="R10" s="78">
        <f>P10/'סכום נכסי הקרן'!$C$42</f>
        <v>4.1427606492450211E-2</v>
      </c>
    </row>
    <row r="11" spans="2:18" ht="21.75" customHeight="1">
      <c r="B11" s="70" t="s">
        <v>37</v>
      </c>
      <c r="C11" s="71"/>
      <c r="D11" s="71"/>
      <c r="E11" s="71"/>
      <c r="F11" s="71"/>
      <c r="G11" s="71"/>
      <c r="H11" s="71"/>
      <c r="I11" s="80">
        <v>5.5498523875675465</v>
      </c>
      <c r="J11" s="71"/>
      <c r="K11" s="71"/>
      <c r="L11" s="71"/>
      <c r="M11" s="92">
        <v>4.4624839234833201E-2</v>
      </c>
      <c r="N11" s="80"/>
      <c r="O11" s="82"/>
      <c r="P11" s="80">
        <f>P12+P33</f>
        <v>147906.62657978499</v>
      </c>
      <c r="Q11" s="81">
        <f t="shared" ref="Q11:Q74" si="0">IFERROR(P11/$P$10,0)</f>
        <v>0.59067485103849038</v>
      </c>
      <c r="R11" s="81">
        <f>P11/'סכום נכסי הקרן'!$C$42</f>
        <v>2.4470245293809229E-2</v>
      </c>
    </row>
    <row r="12" spans="2:18">
      <c r="B12" s="90" t="s">
        <v>35</v>
      </c>
      <c r="C12" s="71"/>
      <c r="D12" s="71"/>
      <c r="E12" s="71"/>
      <c r="F12" s="71"/>
      <c r="G12" s="71"/>
      <c r="H12" s="71"/>
      <c r="I12" s="80">
        <v>6.6722203579753279</v>
      </c>
      <c r="J12" s="71"/>
      <c r="K12" s="71"/>
      <c r="L12" s="71"/>
      <c r="M12" s="92">
        <v>4.2838885500397744E-2</v>
      </c>
      <c r="N12" s="80"/>
      <c r="O12" s="82"/>
      <c r="P12" s="80">
        <f>SUM(P13:P31)</f>
        <v>25848.704771385001</v>
      </c>
      <c r="Q12" s="81">
        <f t="shared" si="0"/>
        <v>0.10322850431680738</v>
      </c>
      <c r="R12" s="81">
        <f>P12/'סכום נכסי הקרן'!$C$42</f>
        <v>4.2765098556408945E-3</v>
      </c>
    </row>
    <row r="13" spans="2:18">
      <c r="B13" s="76" t="s">
        <v>3201</v>
      </c>
      <c r="C13" s="86" t="s">
        <v>2845</v>
      </c>
      <c r="D13" s="73">
        <v>6028</v>
      </c>
      <c r="E13" s="73"/>
      <c r="F13" s="73" t="s">
        <v>511</v>
      </c>
      <c r="G13" s="95">
        <v>43100</v>
      </c>
      <c r="H13" s="73"/>
      <c r="I13" s="83">
        <v>7.5500000000005052</v>
      </c>
      <c r="J13" s="86" t="s">
        <v>27</v>
      </c>
      <c r="K13" s="86" t="s">
        <v>131</v>
      </c>
      <c r="L13" s="87">
        <v>6.6800000000003579E-2</v>
      </c>
      <c r="M13" s="87">
        <v>6.6800000000003579E-2</v>
      </c>
      <c r="N13" s="83">
        <v>888085.75007200008</v>
      </c>
      <c r="O13" s="85">
        <v>100.35</v>
      </c>
      <c r="P13" s="83">
        <v>891.19405030100006</v>
      </c>
      <c r="Q13" s="84">
        <f t="shared" si="0"/>
        <v>3.5590421138026159E-3</v>
      </c>
      <c r="R13" s="84">
        <f>P13/'סכום נכסי הקרן'!$C$42</f>
        <v>1.4744259618067299E-4</v>
      </c>
    </row>
    <row r="14" spans="2:18">
      <c r="B14" s="76" t="s">
        <v>3201</v>
      </c>
      <c r="C14" s="86" t="s">
        <v>2845</v>
      </c>
      <c r="D14" s="73">
        <v>6869</v>
      </c>
      <c r="E14" s="73"/>
      <c r="F14" s="73" t="s">
        <v>511</v>
      </c>
      <c r="G14" s="95">
        <v>43555</v>
      </c>
      <c r="H14" s="73"/>
      <c r="I14" s="83">
        <v>3.6500000000050088</v>
      </c>
      <c r="J14" s="86" t="s">
        <v>27</v>
      </c>
      <c r="K14" s="86" t="s">
        <v>131</v>
      </c>
      <c r="L14" s="87">
        <v>5.6300000000040075E-2</v>
      </c>
      <c r="M14" s="87">
        <v>5.6300000000040075E-2</v>
      </c>
      <c r="N14" s="83">
        <v>197952.273223</v>
      </c>
      <c r="O14" s="85">
        <v>100.86</v>
      </c>
      <c r="P14" s="83">
        <v>199.65466273999999</v>
      </c>
      <c r="Q14" s="84">
        <f t="shared" si="0"/>
        <v>7.9733404040199817E-4</v>
      </c>
      <c r="R14" s="84">
        <f>P14/'סכום נכסי הקרן'!$C$42</f>
        <v>3.3031640868809378E-5</v>
      </c>
    </row>
    <row r="15" spans="2:18">
      <c r="B15" s="76" t="s">
        <v>3201</v>
      </c>
      <c r="C15" s="86" t="s">
        <v>2845</v>
      </c>
      <c r="D15" s="73">
        <v>6870</v>
      </c>
      <c r="E15" s="73"/>
      <c r="F15" s="73" t="s">
        <v>511</v>
      </c>
      <c r="G15" s="95">
        <v>43555</v>
      </c>
      <c r="H15" s="73"/>
      <c r="I15" s="83">
        <v>5.3299999999986643</v>
      </c>
      <c r="J15" s="86" t="s">
        <v>27</v>
      </c>
      <c r="K15" s="86" t="s">
        <v>131</v>
      </c>
      <c r="L15" s="87">
        <v>4.3899999999988858E-2</v>
      </c>
      <c r="M15" s="87">
        <v>4.3899999999988858E-2</v>
      </c>
      <c r="N15" s="83">
        <v>2353456.5018190001</v>
      </c>
      <c r="O15" s="85">
        <v>99.88</v>
      </c>
      <c r="P15" s="83">
        <v>2350.6323540579997</v>
      </c>
      <c r="Q15" s="84">
        <f t="shared" si="0"/>
        <v>9.3874050655228143E-3</v>
      </c>
      <c r="R15" s="84">
        <f>P15/'סכום נכסי הקרן'!$C$42</f>
        <v>3.8889772303971298E-4</v>
      </c>
    </row>
    <row r="16" spans="2:18">
      <c r="B16" s="76" t="s">
        <v>3201</v>
      </c>
      <c r="C16" s="86" t="s">
        <v>2845</v>
      </c>
      <c r="D16" s="73">
        <v>6868</v>
      </c>
      <c r="E16" s="73"/>
      <c r="F16" s="73" t="s">
        <v>511</v>
      </c>
      <c r="G16" s="95">
        <v>43555</v>
      </c>
      <c r="H16" s="73"/>
      <c r="I16" s="83">
        <v>5.2600000000074827</v>
      </c>
      <c r="J16" s="86" t="s">
        <v>27</v>
      </c>
      <c r="K16" s="86" t="s">
        <v>131</v>
      </c>
      <c r="L16" s="87">
        <v>5.1300000000092973E-2</v>
      </c>
      <c r="M16" s="87">
        <v>5.1300000000092973E-2</v>
      </c>
      <c r="N16" s="83">
        <v>222626.15895099996</v>
      </c>
      <c r="O16" s="85">
        <v>121.25</v>
      </c>
      <c r="P16" s="83">
        <v>269.93418607300003</v>
      </c>
      <c r="Q16" s="84">
        <f t="shared" si="0"/>
        <v>1.0779999438555055E-3</v>
      </c>
      <c r="R16" s="84">
        <f>P16/'סכום נכסי הקרן'!$C$42</f>
        <v>4.4658957472929309E-5</v>
      </c>
    </row>
    <row r="17" spans="2:18">
      <c r="B17" s="76" t="s">
        <v>3201</v>
      </c>
      <c r="C17" s="86" t="s">
        <v>2845</v>
      </c>
      <c r="D17" s="73">
        <v>6867</v>
      </c>
      <c r="E17" s="73"/>
      <c r="F17" s="73" t="s">
        <v>511</v>
      </c>
      <c r="G17" s="95">
        <v>43555</v>
      </c>
      <c r="H17" s="73"/>
      <c r="I17" s="83">
        <v>5.2500000000036744</v>
      </c>
      <c r="J17" s="86" t="s">
        <v>27</v>
      </c>
      <c r="K17" s="86" t="s">
        <v>131</v>
      </c>
      <c r="L17" s="87">
        <v>5.0400000000033966E-2</v>
      </c>
      <c r="M17" s="87">
        <v>5.0400000000033966E-2</v>
      </c>
      <c r="N17" s="83">
        <v>543995.451535</v>
      </c>
      <c r="O17" s="85">
        <v>112.56</v>
      </c>
      <c r="P17" s="83">
        <v>612.32120922299998</v>
      </c>
      <c r="Q17" s="84">
        <f t="shared" si="0"/>
        <v>2.4453450626865728E-3</v>
      </c>
      <c r="R17" s="84">
        <f>P17/'סכום נכסי הקרן'!$C$42</f>
        <v>1.0130479299523533E-4</v>
      </c>
    </row>
    <row r="18" spans="2:18">
      <c r="B18" s="76" t="s">
        <v>3201</v>
      </c>
      <c r="C18" s="86" t="s">
        <v>2845</v>
      </c>
      <c r="D18" s="73">
        <v>6866</v>
      </c>
      <c r="E18" s="73"/>
      <c r="F18" s="73" t="s">
        <v>511</v>
      </c>
      <c r="G18" s="95">
        <v>43555</v>
      </c>
      <c r="H18" s="73"/>
      <c r="I18" s="83">
        <v>5.9700000000038376</v>
      </c>
      <c r="J18" s="86" t="s">
        <v>27</v>
      </c>
      <c r="K18" s="86" t="s">
        <v>131</v>
      </c>
      <c r="L18" s="87">
        <v>3.1200000000018324E-2</v>
      </c>
      <c r="M18" s="87">
        <v>3.1200000000018324E-2</v>
      </c>
      <c r="N18" s="83">
        <v>802429.04249599995</v>
      </c>
      <c r="O18" s="85">
        <v>108.77</v>
      </c>
      <c r="P18" s="83">
        <v>872.801965645</v>
      </c>
      <c r="Q18" s="84">
        <f t="shared" si="0"/>
        <v>3.4855921128413006E-3</v>
      </c>
      <c r="R18" s="84">
        <f>P18/'סכום נכסי הקרן'!$C$42</f>
        <v>1.4439973844397751E-4</v>
      </c>
    </row>
    <row r="19" spans="2:18">
      <c r="B19" s="76" t="s">
        <v>3201</v>
      </c>
      <c r="C19" s="86" t="s">
        <v>2845</v>
      </c>
      <c r="D19" s="73">
        <v>6865</v>
      </c>
      <c r="E19" s="73"/>
      <c r="F19" s="73" t="s">
        <v>511</v>
      </c>
      <c r="G19" s="95">
        <v>43555</v>
      </c>
      <c r="H19" s="73"/>
      <c r="I19" s="83">
        <v>4.1999999999964679</v>
      </c>
      <c r="J19" s="86" t="s">
        <v>27</v>
      </c>
      <c r="K19" s="86" t="s">
        <v>131</v>
      </c>
      <c r="L19" s="87">
        <v>2.3999999999988225E-2</v>
      </c>
      <c r="M19" s="87">
        <v>2.3999999999988225E-2</v>
      </c>
      <c r="N19" s="83">
        <v>422576.69811</v>
      </c>
      <c r="O19" s="85">
        <v>120.59</v>
      </c>
      <c r="P19" s="83">
        <v>509.58528937899996</v>
      </c>
      <c r="Q19" s="84">
        <f t="shared" si="0"/>
        <v>2.0350624029206658E-3</v>
      </c>
      <c r="R19" s="84">
        <f>P19/'סכום נכסי הקרן'!$C$42</f>
        <v>8.4307764415777494E-5</v>
      </c>
    </row>
    <row r="20" spans="2:18">
      <c r="B20" s="76" t="s">
        <v>3201</v>
      </c>
      <c r="C20" s="86" t="s">
        <v>2845</v>
      </c>
      <c r="D20" s="73">
        <v>5212</v>
      </c>
      <c r="E20" s="73"/>
      <c r="F20" s="73" t="s">
        <v>511</v>
      </c>
      <c r="G20" s="95">
        <v>42643</v>
      </c>
      <c r="H20" s="73"/>
      <c r="I20" s="83">
        <v>6.9400000000002535</v>
      </c>
      <c r="J20" s="86" t="s">
        <v>27</v>
      </c>
      <c r="K20" s="86" t="s">
        <v>131</v>
      </c>
      <c r="L20" s="87">
        <v>4.6600000000000287E-2</v>
      </c>
      <c r="M20" s="87">
        <v>4.6600000000000287E-2</v>
      </c>
      <c r="N20" s="83">
        <v>2170221.3758760002</v>
      </c>
      <c r="O20" s="85">
        <v>98.11</v>
      </c>
      <c r="P20" s="83">
        <v>2129.2041918589998</v>
      </c>
      <c r="Q20" s="84">
        <f t="shared" si="0"/>
        <v>8.5031171215200624E-3</v>
      </c>
      <c r="R20" s="84">
        <f>P20/'סכום נכסי הקרן'!$C$42</f>
        <v>3.5226379006954908E-4</v>
      </c>
    </row>
    <row r="21" spans="2:18">
      <c r="B21" s="76" t="s">
        <v>3201</v>
      </c>
      <c r="C21" s="86" t="s">
        <v>2845</v>
      </c>
      <c r="D21" s="73">
        <v>5211</v>
      </c>
      <c r="E21" s="73"/>
      <c r="F21" s="73" t="s">
        <v>511</v>
      </c>
      <c r="G21" s="95">
        <v>42643</v>
      </c>
      <c r="H21" s="73"/>
      <c r="I21" s="83">
        <v>4.6900000000012207</v>
      </c>
      <c r="J21" s="86" t="s">
        <v>27</v>
      </c>
      <c r="K21" s="86" t="s">
        <v>131</v>
      </c>
      <c r="L21" s="87">
        <v>4.7400000000012203E-2</v>
      </c>
      <c r="M21" s="87">
        <v>4.7400000000012203E-2</v>
      </c>
      <c r="N21" s="83">
        <v>1697669.8495159999</v>
      </c>
      <c r="O21" s="85">
        <v>96.48</v>
      </c>
      <c r="P21" s="83">
        <v>1637.9118708999999</v>
      </c>
      <c r="Q21" s="84">
        <f t="shared" si="0"/>
        <v>6.5411088923466882E-3</v>
      </c>
      <c r="R21" s="84">
        <f>P21/'סכום נכסי הקרן'!$C$42</f>
        <v>2.7098248521640548E-4</v>
      </c>
    </row>
    <row r="22" spans="2:18">
      <c r="B22" s="76" t="s">
        <v>3201</v>
      </c>
      <c r="C22" s="86" t="s">
        <v>2845</v>
      </c>
      <c r="D22" s="73">
        <v>6027</v>
      </c>
      <c r="E22" s="73"/>
      <c r="F22" s="73" t="s">
        <v>511</v>
      </c>
      <c r="G22" s="95">
        <v>43100</v>
      </c>
      <c r="H22" s="73"/>
      <c r="I22" s="83">
        <v>8.1699999999999893</v>
      </c>
      <c r="J22" s="86" t="s">
        <v>27</v>
      </c>
      <c r="K22" s="86" t="s">
        <v>131</v>
      </c>
      <c r="L22" s="87">
        <v>4.4900000000000349E-2</v>
      </c>
      <c r="M22" s="87">
        <v>4.4900000000000349E-2</v>
      </c>
      <c r="N22" s="83">
        <v>3513142.7008059998</v>
      </c>
      <c r="O22" s="85">
        <v>99.26</v>
      </c>
      <c r="P22" s="83">
        <v>3487.1454448119998</v>
      </c>
      <c r="Q22" s="84">
        <f t="shared" si="0"/>
        <v>1.3926144918549549E-2</v>
      </c>
      <c r="R22" s="84">
        <f>P22/'סכום נכסי הקרן'!$C$42</f>
        <v>5.7692685164250582E-4</v>
      </c>
    </row>
    <row r="23" spans="2:18">
      <c r="B23" s="76" t="s">
        <v>3201</v>
      </c>
      <c r="C23" s="86" t="s">
        <v>2845</v>
      </c>
      <c r="D23" s="73">
        <v>5025</v>
      </c>
      <c r="E23" s="73"/>
      <c r="F23" s="73" t="s">
        <v>511</v>
      </c>
      <c r="G23" s="95">
        <v>42551</v>
      </c>
      <c r="H23" s="73"/>
      <c r="I23" s="83">
        <v>7.6200000000014088</v>
      </c>
      <c r="J23" s="86" t="s">
        <v>27</v>
      </c>
      <c r="K23" s="86" t="s">
        <v>131</v>
      </c>
      <c r="L23" s="87">
        <v>4.8400000000007132E-2</v>
      </c>
      <c r="M23" s="87">
        <v>4.8400000000007132E-2</v>
      </c>
      <c r="N23" s="83">
        <v>2247172.7911419999</v>
      </c>
      <c r="O23" s="85">
        <v>97.28</v>
      </c>
      <c r="P23" s="83">
        <v>2186.0496911159998</v>
      </c>
      <c r="Q23" s="84">
        <f t="shared" si="0"/>
        <v>8.7301333653644498E-3</v>
      </c>
      <c r="R23" s="84">
        <f>P23/'סכום נכסי הקרן'!$C$42</f>
        <v>3.6166852968692848E-4</v>
      </c>
    </row>
    <row r="24" spans="2:18">
      <c r="B24" s="76" t="s">
        <v>3201</v>
      </c>
      <c r="C24" s="86" t="s">
        <v>2845</v>
      </c>
      <c r="D24" s="73">
        <v>5024</v>
      </c>
      <c r="E24" s="73"/>
      <c r="F24" s="73" t="s">
        <v>511</v>
      </c>
      <c r="G24" s="95">
        <v>42551</v>
      </c>
      <c r="H24" s="73"/>
      <c r="I24" s="83">
        <v>5.5999999999981833</v>
      </c>
      <c r="J24" s="86" t="s">
        <v>27</v>
      </c>
      <c r="K24" s="86" t="s">
        <v>131</v>
      </c>
      <c r="L24" s="87">
        <v>4.7299999999984771E-2</v>
      </c>
      <c r="M24" s="87">
        <v>4.7299999999984771E-2</v>
      </c>
      <c r="N24" s="83">
        <v>1451296.425604</v>
      </c>
      <c r="O24" s="85">
        <v>98.61</v>
      </c>
      <c r="P24" s="83">
        <v>1431.123405266</v>
      </c>
      <c r="Q24" s="84">
        <f t="shared" si="0"/>
        <v>5.7152855404162548E-3</v>
      </c>
      <c r="R24" s="84">
        <f>P24/'סכום נכסי הקרן'!$C$42</f>
        <v>2.3677060036035526E-4</v>
      </c>
    </row>
    <row r="25" spans="2:18">
      <c r="B25" s="76" t="s">
        <v>3201</v>
      </c>
      <c r="C25" s="86" t="s">
        <v>2845</v>
      </c>
      <c r="D25" s="73">
        <v>6026</v>
      </c>
      <c r="E25" s="73"/>
      <c r="F25" s="73" t="s">
        <v>511</v>
      </c>
      <c r="G25" s="95">
        <v>43100</v>
      </c>
      <c r="H25" s="73"/>
      <c r="I25" s="83">
        <v>6.3399999999994199</v>
      </c>
      <c r="J25" s="86" t="s">
        <v>27</v>
      </c>
      <c r="K25" s="86" t="s">
        <v>131</v>
      </c>
      <c r="L25" s="87">
        <v>4.6299999999996268E-2</v>
      </c>
      <c r="M25" s="87">
        <v>4.6299999999996268E-2</v>
      </c>
      <c r="N25" s="83">
        <v>4264508.0694390005</v>
      </c>
      <c r="O25" s="85">
        <v>93.964204398026595</v>
      </c>
      <c r="P25" s="83">
        <v>4007.111078938</v>
      </c>
      <c r="Q25" s="84">
        <f t="shared" si="0"/>
        <v>1.6002661911632576E-2</v>
      </c>
      <c r="R25" s="84">
        <f>P25/'סכום נכסי הקרן'!$C$42</f>
        <v>6.629519805068355E-4</v>
      </c>
    </row>
    <row r="26" spans="2:18">
      <c r="B26" s="76" t="s">
        <v>3201</v>
      </c>
      <c r="C26" s="86" t="s">
        <v>2845</v>
      </c>
      <c r="D26" s="73">
        <v>5023</v>
      </c>
      <c r="E26" s="73"/>
      <c r="F26" s="73" t="s">
        <v>511</v>
      </c>
      <c r="G26" s="95">
        <v>42551</v>
      </c>
      <c r="H26" s="73"/>
      <c r="I26" s="83">
        <v>7.7599999999993274</v>
      </c>
      <c r="J26" s="86" t="s">
        <v>27</v>
      </c>
      <c r="K26" s="86" t="s">
        <v>131</v>
      </c>
      <c r="L26" s="87">
        <v>4.1899999999993644E-2</v>
      </c>
      <c r="M26" s="87">
        <v>4.1899999999993644E-2</v>
      </c>
      <c r="N26" s="83">
        <v>1041344.948896</v>
      </c>
      <c r="O26" s="85">
        <v>102.76</v>
      </c>
      <c r="P26" s="83">
        <v>1070.085583072</v>
      </c>
      <c r="Q26" s="84">
        <f t="shared" si="0"/>
        <v>4.273457227682304E-3</v>
      </c>
      <c r="R26" s="84">
        <f>P26/'סכום נכסי הקרן'!$C$42</f>
        <v>1.7703910439073972E-4</v>
      </c>
    </row>
    <row r="27" spans="2:18">
      <c r="B27" s="76" t="s">
        <v>3201</v>
      </c>
      <c r="C27" s="86" t="s">
        <v>2845</v>
      </c>
      <c r="D27" s="73">
        <v>5210</v>
      </c>
      <c r="E27" s="73"/>
      <c r="F27" s="73" t="s">
        <v>511</v>
      </c>
      <c r="G27" s="95">
        <v>42643</v>
      </c>
      <c r="H27" s="73"/>
      <c r="I27" s="83">
        <v>7.1599999999982362</v>
      </c>
      <c r="J27" s="86" t="s">
        <v>27</v>
      </c>
      <c r="K27" s="86" t="s">
        <v>131</v>
      </c>
      <c r="L27" s="87">
        <v>3.3099999999993392E-2</v>
      </c>
      <c r="M27" s="87">
        <v>3.3099999999993392E-2</v>
      </c>
      <c r="N27" s="83">
        <v>799446.98145899992</v>
      </c>
      <c r="O27" s="85">
        <v>107.91</v>
      </c>
      <c r="P27" s="83">
        <v>862.68287064700007</v>
      </c>
      <c r="Q27" s="84">
        <f t="shared" si="0"/>
        <v>3.4451808407515829E-3</v>
      </c>
      <c r="R27" s="84">
        <f>P27/'סכום נכסי הקרן'!$C$42</f>
        <v>1.4272559616598535E-4</v>
      </c>
    </row>
    <row r="28" spans="2:18">
      <c r="B28" s="76" t="s">
        <v>3201</v>
      </c>
      <c r="C28" s="86" t="s">
        <v>2845</v>
      </c>
      <c r="D28" s="73">
        <v>6025</v>
      </c>
      <c r="E28" s="73"/>
      <c r="F28" s="73" t="s">
        <v>511</v>
      </c>
      <c r="G28" s="95">
        <v>43100</v>
      </c>
      <c r="H28" s="73"/>
      <c r="I28" s="83">
        <v>8.5099999999983158</v>
      </c>
      <c r="J28" s="86" t="s">
        <v>27</v>
      </c>
      <c r="K28" s="86" t="s">
        <v>131</v>
      </c>
      <c r="L28" s="87">
        <v>3.429999999999693E-2</v>
      </c>
      <c r="M28" s="87">
        <v>3.429999999999693E-2</v>
      </c>
      <c r="N28" s="83">
        <v>992845.62202500005</v>
      </c>
      <c r="O28" s="85">
        <v>108.2</v>
      </c>
      <c r="P28" s="83">
        <v>1074.258837331</v>
      </c>
      <c r="Q28" s="84">
        <f t="shared" si="0"/>
        <v>4.2901233933219539E-3</v>
      </c>
      <c r="R28" s="84">
        <f>P28/'סכום נכסי הקרן'!$C$42</f>
        <v>1.7772954374259712E-4</v>
      </c>
    </row>
    <row r="29" spans="2:18">
      <c r="B29" s="76" t="s">
        <v>3201</v>
      </c>
      <c r="C29" s="86" t="s">
        <v>2845</v>
      </c>
      <c r="D29" s="73">
        <v>5022</v>
      </c>
      <c r="E29" s="73"/>
      <c r="F29" s="73" t="s">
        <v>511</v>
      </c>
      <c r="G29" s="95">
        <v>42551</v>
      </c>
      <c r="H29" s="73"/>
      <c r="I29" s="83">
        <v>7.1200000000010037</v>
      </c>
      <c r="J29" s="86" t="s">
        <v>27</v>
      </c>
      <c r="K29" s="86" t="s">
        <v>131</v>
      </c>
      <c r="L29" s="87">
        <v>2.350000000000314E-2</v>
      </c>
      <c r="M29" s="87">
        <v>2.350000000000314E-2</v>
      </c>
      <c r="N29" s="83">
        <v>711301.05056899996</v>
      </c>
      <c r="O29" s="85">
        <v>111.73</v>
      </c>
      <c r="P29" s="83">
        <v>794.73645568500012</v>
      </c>
      <c r="Q29" s="84">
        <f t="shared" si="0"/>
        <v>3.1738323591835225E-3</v>
      </c>
      <c r="R29" s="84">
        <f>P29/'סכום נכסי הקרן'!$C$42</f>
        <v>1.3148427804925988E-4</v>
      </c>
    </row>
    <row r="30" spans="2:18">
      <c r="B30" s="76" t="s">
        <v>3201</v>
      </c>
      <c r="C30" s="86" t="s">
        <v>2845</v>
      </c>
      <c r="D30" s="73">
        <v>6024</v>
      </c>
      <c r="E30" s="73"/>
      <c r="F30" s="73" t="s">
        <v>511</v>
      </c>
      <c r="G30" s="95">
        <v>43100</v>
      </c>
      <c r="H30" s="73"/>
      <c r="I30" s="83">
        <v>7.5800000000018661</v>
      </c>
      <c r="J30" s="86" t="s">
        <v>27</v>
      </c>
      <c r="K30" s="86" t="s">
        <v>131</v>
      </c>
      <c r="L30" s="87">
        <v>1.7500000000008863E-2</v>
      </c>
      <c r="M30" s="87">
        <v>1.7500000000008863E-2</v>
      </c>
      <c r="N30" s="83">
        <v>724447.35974900005</v>
      </c>
      <c r="O30" s="85">
        <v>116.81</v>
      </c>
      <c r="P30" s="83">
        <v>846.22704189899991</v>
      </c>
      <c r="Q30" s="84">
        <f t="shared" si="0"/>
        <v>3.3794634052369769E-3</v>
      </c>
      <c r="R30" s="84">
        <f>P30/'סכום נכסי הקרן'!$C$42</f>
        <v>1.4000308010779329E-4</v>
      </c>
    </row>
    <row r="31" spans="2:18">
      <c r="B31" s="76" t="s">
        <v>3201</v>
      </c>
      <c r="C31" s="86" t="s">
        <v>2845</v>
      </c>
      <c r="D31" s="73">
        <v>5209</v>
      </c>
      <c r="E31" s="73"/>
      <c r="F31" s="73" t="s">
        <v>511</v>
      </c>
      <c r="G31" s="95">
        <v>42643</v>
      </c>
      <c r="H31" s="73"/>
      <c r="I31" s="83">
        <v>6.1600000000023378</v>
      </c>
      <c r="J31" s="86" t="s">
        <v>27</v>
      </c>
      <c r="K31" s="86" t="s">
        <v>131</v>
      </c>
      <c r="L31" s="87">
        <v>2.0800000000011688E-2</v>
      </c>
      <c r="M31" s="87">
        <v>2.0800000000011688E-2</v>
      </c>
      <c r="N31" s="83">
        <v>547643.70594200003</v>
      </c>
      <c r="O31" s="85">
        <v>112.49</v>
      </c>
      <c r="P31" s="83">
        <v>616.04458244099999</v>
      </c>
      <c r="Q31" s="84">
        <f t="shared" si="0"/>
        <v>2.4602145987699781E-3</v>
      </c>
      <c r="R31" s="84">
        <f>P31/'סכום נכסי הקרן'!$C$42</f>
        <v>1.0192080228482393E-4</v>
      </c>
    </row>
    <row r="32" spans="2:18">
      <c r="B32" s="7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83"/>
      <c r="O32" s="85"/>
      <c r="P32" s="73"/>
      <c r="Q32" s="84"/>
      <c r="R32" s="73"/>
    </row>
    <row r="33" spans="2:18">
      <c r="B33" s="90" t="s">
        <v>36</v>
      </c>
      <c r="C33" s="71"/>
      <c r="D33" s="71"/>
      <c r="E33" s="71"/>
      <c r="F33" s="71"/>
      <c r="G33" s="71"/>
      <c r="H33" s="71"/>
      <c r="I33" s="80">
        <v>5.3115193821606228</v>
      </c>
      <c r="J33" s="71"/>
      <c r="K33" s="71"/>
      <c r="L33" s="71"/>
      <c r="M33" s="92">
        <v>4.5004083593428959E-2</v>
      </c>
      <c r="N33" s="80"/>
      <c r="O33" s="82"/>
      <c r="P33" s="80">
        <f>SUM(P34:P251)</f>
        <v>122057.9218084</v>
      </c>
      <c r="Q33" s="81">
        <f t="shared" si="0"/>
        <v>0.48744634672168308</v>
      </c>
      <c r="R33" s="81">
        <f>P33/'סכום נכסי הקרן'!$C$42</f>
        <v>2.0193735438168336E-2</v>
      </c>
    </row>
    <row r="34" spans="2:18">
      <c r="B34" s="76" t="s">
        <v>3202</v>
      </c>
      <c r="C34" s="86" t="s">
        <v>2846</v>
      </c>
      <c r="D34" s="73" t="s">
        <v>2847</v>
      </c>
      <c r="E34" s="73"/>
      <c r="F34" s="73" t="s">
        <v>330</v>
      </c>
      <c r="G34" s="95">
        <v>42368</v>
      </c>
      <c r="H34" s="73" t="s">
        <v>289</v>
      </c>
      <c r="I34" s="83">
        <v>7.449999999989819</v>
      </c>
      <c r="J34" s="86" t="s">
        <v>127</v>
      </c>
      <c r="K34" s="86" t="s">
        <v>131</v>
      </c>
      <c r="L34" s="87">
        <v>3.1699999999999999E-2</v>
      </c>
      <c r="M34" s="87">
        <v>1.8699999999989815E-2</v>
      </c>
      <c r="N34" s="83">
        <v>163934.65746300001</v>
      </c>
      <c r="O34" s="85">
        <v>119.82</v>
      </c>
      <c r="P34" s="83">
        <v>196.42652016</v>
      </c>
      <c r="Q34" s="84">
        <f t="shared" si="0"/>
        <v>7.8444224047615819E-4</v>
      </c>
      <c r="R34" s="84">
        <f>P34/'סכום נכסי הקרן'!$C$42</f>
        <v>3.2497564454502281E-5</v>
      </c>
    </row>
    <row r="35" spans="2:18">
      <c r="B35" s="76" t="s">
        <v>3202</v>
      </c>
      <c r="C35" s="86" t="s">
        <v>2846</v>
      </c>
      <c r="D35" s="73" t="s">
        <v>2848</v>
      </c>
      <c r="E35" s="73"/>
      <c r="F35" s="73" t="s">
        <v>330</v>
      </c>
      <c r="G35" s="95">
        <v>42388</v>
      </c>
      <c r="H35" s="73" t="s">
        <v>289</v>
      </c>
      <c r="I35" s="83">
        <v>7.44</v>
      </c>
      <c r="J35" s="86" t="s">
        <v>127</v>
      </c>
      <c r="K35" s="86" t="s">
        <v>131</v>
      </c>
      <c r="L35" s="87">
        <v>3.1899999999999998E-2</v>
      </c>
      <c r="M35" s="87">
        <v>1.8800000000000001E-2</v>
      </c>
      <c r="N35" s="83">
        <v>229508.522176</v>
      </c>
      <c r="O35" s="85">
        <v>119.96</v>
      </c>
      <c r="P35" s="83">
        <v>275.31843055000002</v>
      </c>
      <c r="Q35" s="84">
        <f t="shared" si="0"/>
        <v>1.0995022786592218E-3</v>
      </c>
      <c r="R35" s="84">
        <f>P35/'סכום נכסי הקרן'!$C$42</f>
        <v>4.5549747737846582E-5</v>
      </c>
    </row>
    <row r="36" spans="2:18">
      <c r="B36" s="76" t="s">
        <v>3202</v>
      </c>
      <c r="C36" s="86" t="s">
        <v>2846</v>
      </c>
      <c r="D36" s="73" t="s">
        <v>2849</v>
      </c>
      <c r="E36" s="73"/>
      <c r="F36" s="73" t="s">
        <v>330</v>
      </c>
      <c r="G36" s="95">
        <v>42509</v>
      </c>
      <c r="H36" s="73" t="s">
        <v>289</v>
      </c>
      <c r="I36" s="83">
        <v>7.5000000000018892</v>
      </c>
      <c r="J36" s="86" t="s">
        <v>127</v>
      </c>
      <c r="K36" s="86" t="s">
        <v>131</v>
      </c>
      <c r="L36" s="87">
        <v>2.7400000000000001E-2</v>
      </c>
      <c r="M36" s="87">
        <v>2.0600000000023412E-2</v>
      </c>
      <c r="N36" s="83">
        <v>229508.522176</v>
      </c>
      <c r="O36" s="85">
        <v>115.39</v>
      </c>
      <c r="P36" s="83">
        <v>264.82987082299996</v>
      </c>
      <c r="Q36" s="84">
        <f t="shared" si="0"/>
        <v>1.0576155248496343E-3</v>
      </c>
      <c r="R36" s="84">
        <f>P36/'סכום נכסי הקרן'!$C$42</f>
        <v>4.3814479783776847E-5</v>
      </c>
    </row>
    <row r="37" spans="2:18">
      <c r="B37" s="76" t="s">
        <v>3202</v>
      </c>
      <c r="C37" s="86" t="s">
        <v>2846</v>
      </c>
      <c r="D37" s="73" t="s">
        <v>2850</v>
      </c>
      <c r="E37" s="73"/>
      <c r="F37" s="73" t="s">
        <v>330</v>
      </c>
      <c r="G37" s="95">
        <v>42723</v>
      </c>
      <c r="H37" s="73" t="s">
        <v>289</v>
      </c>
      <c r="I37" s="83">
        <v>7.3900000000594597</v>
      </c>
      <c r="J37" s="86" t="s">
        <v>127</v>
      </c>
      <c r="K37" s="86" t="s">
        <v>131</v>
      </c>
      <c r="L37" s="87">
        <v>3.15E-2</v>
      </c>
      <c r="M37" s="87">
        <v>2.2800000000272415E-2</v>
      </c>
      <c r="N37" s="83">
        <v>32786.931032</v>
      </c>
      <c r="O37" s="85">
        <v>116.44</v>
      </c>
      <c r="P37" s="83">
        <v>38.177102607000002</v>
      </c>
      <c r="Q37" s="84">
        <f t="shared" si="0"/>
        <v>1.5246277274336083E-4</v>
      </c>
      <c r="R37" s="84">
        <f>P37/'סכום נכסי הקרן'!$C$42</f>
        <v>6.3161677539598162E-6</v>
      </c>
    </row>
    <row r="38" spans="2:18">
      <c r="B38" s="76" t="s">
        <v>3202</v>
      </c>
      <c r="C38" s="86" t="s">
        <v>2846</v>
      </c>
      <c r="D38" s="73" t="s">
        <v>2851</v>
      </c>
      <c r="E38" s="73"/>
      <c r="F38" s="73" t="s">
        <v>330</v>
      </c>
      <c r="G38" s="95">
        <v>42918</v>
      </c>
      <c r="H38" s="73" t="s">
        <v>289</v>
      </c>
      <c r="I38" s="83">
        <v>7.349999999986597</v>
      </c>
      <c r="J38" s="86" t="s">
        <v>127</v>
      </c>
      <c r="K38" s="86" t="s">
        <v>131</v>
      </c>
      <c r="L38" s="87">
        <v>3.1899999999999998E-2</v>
      </c>
      <c r="M38" s="87">
        <v>2.5399999999946389E-2</v>
      </c>
      <c r="N38" s="83">
        <v>163934.65746300001</v>
      </c>
      <c r="O38" s="85">
        <v>113.78</v>
      </c>
      <c r="P38" s="83">
        <v>186.52484224999998</v>
      </c>
      <c r="Q38" s="84">
        <f t="shared" si="0"/>
        <v>7.4489923784155053E-4</v>
      </c>
      <c r="R38" s="84">
        <f>P38/'סכום נכסי הקרן'!$C$42</f>
        <v>3.0859392501825831E-5</v>
      </c>
    </row>
    <row r="39" spans="2:18">
      <c r="B39" s="76" t="s">
        <v>3202</v>
      </c>
      <c r="C39" s="86" t="s">
        <v>2846</v>
      </c>
      <c r="D39" s="73" t="s">
        <v>2852</v>
      </c>
      <c r="E39" s="73"/>
      <c r="F39" s="73" t="s">
        <v>330</v>
      </c>
      <c r="G39" s="95">
        <v>43915</v>
      </c>
      <c r="H39" s="73" t="s">
        <v>289</v>
      </c>
      <c r="I39" s="83">
        <v>7.3699999999940013</v>
      </c>
      <c r="J39" s="86" t="s">
        <v>127</v>
      </c>
      <c r="K39" s="86" t="s">
        <v>131</v>
      </c>
      <c r="L39" s="87">
        <v>2.6600000000000002E-2</v>
      </c>
      <c r="M39" s="87">
        <v>3.1999999999972092E-2</v>
      </c>
      <c r="N39" s="83">
        <v>345125.59636299999</v>
      </c>
      <c r="O39" s="85">
        <v>103.84</v>
      </c>
      <c r="P39" s="83">
        <v>358.378426795</v>
      </c>
      <c r="Q39" s="84">
        <f t="shared" si="0"/>
        <v>1.431207842120287E-3</v>
      </c>
      <c r="R39" s="84">
        <f>P39/'סכום נכסי הקרן'!$C$42</f>
        <v>5.9291515292268062E-5</v>
      </c>
    </row>
    <row r="40" spans="2:18">
      <c r="B40" s="76" t="s">
        <v>3202</v>
      </c>
      <c r="C40" s="86" t="s">
        <v>2846</v>
      </c>
      <c r="D40" s="73" t="s">
        <v>2853</v>
      </c>
      <c r="E40" s="73"/>
      <c r="F40" s="73" t="s">
        <v>330</v>
      </c>
      <c r="G40" s="95">
        <v>44168</v>
      </c>
      <c r="H40" s="73" t="s">
        <v>289</v>
      </c>
      <c r="I40" s="83">
        <v>7.4999999999970095</v>
      </c>
      <c r="J40" s="86" t="s">
        <v>127</v>
      </c>
      <c r="K40" s="86" t="s">
        <v>131</v>
      </c>
      <c r="L40" s="87">
        <v>1.89E-2</v>
      </c>
      <c r="M40" s="87">
        <v>3.4899999999983854E-2</v>
      </c>
      <c r="N40" s="83">
        <v>349540.848696</v>
      </c>
      <c r="O40" s="85">
        <v>95.68</v>
      </c>
      <c r="P40" s="83">
        <v>334.44067884599997</v>
      </c>
      <c r="Q40" s="84">
        <f t="shared" si="0"/>
        <v>1.3356108696861593E-3</v>
      </c>
      <c r="R40" s="84">
        <f>P40/'סכום נכסי הקרן'!$C$42</f>
        <v>5.5331161536397407E-5</v>
      </c>
    </row>
    <row r="41" spans="2:18">
      <c r="B41" s="76" t="s">
        <v>3202</v>
      </c>
      <c r="C41" s="86" t="s">
        <v>2846</v>
      </c>
      <c r="D41" s="73" t="s">
        <v>2854</v>
      </c>
      <c r="E41" s="73"/>
      <c r="F41" s="73" t="s">
        <v>330</v>
      </c>
      <c r="G41" s="95">
        <v>44277</v>
      </c>
      <c r="H41" s="73" t="s">
        <v>289</v>
      </c>
      <c r="I41" s="83">
        <v>7.4199999999940385</v>
      </c>
      <c r="J41" s="86" t="s">
        <v>127</v>
      </c>
      <c r="K41" s="86" t="s">
        <v>131</v>
      </c>
      <c r="L41" s="87">
        <v>1.9E-2</v>
      </c>
      <c r="M41" s="87">
        <v>4.1299999999961964E-2</v>
      </c>
      <c r="N41" s="83">
        <v>531536.31487</v>
      </c>
      <c r="O41" s="85">
        <v>91.53</v>
      </c>
      <c r="P41" s="83">
        <v>486.51515884500003</v>
      </c>
      <c r="Q41" s="84">
        <f t="shared" si="0"/>
        <v>1.9429303177550413E-3</v>
      </c>
      <c r="R41" s="84">
        <f>P41/'סכום נכסי הקרן'!$C$42</f>
        <v>8.0490952646207101E-5</v>
      </c>
    </row>
    <row r="42" spans="2:18">
      <c r="B42" s="76" t="s">
        <v>3203</v>
      </c>
      <c r="C42" s="86" t="s">
        <v>2846</v>
      </c>
      <c r="D42" s="73" t="s">
        <v>2855</v>
      </c>
      <c r="E42" s="73"/>
      <c r="F42" s="73" t="s">
        <v>339</v>
      </c>
      <c r="G42" s="95">
        <v>42122</v>
      </c>
      <c r="H42" s="73" t="s">
        <v>129</v>
      </c>
      <c r="I42" s="83">
        <v>4.5199999999995795</v>
      </c>
      <c r="J42" s="86" t="s">
        <v>320</v>
      </c>
      <c r="K42" s="86" t="s">
        <v>131</v>
      </c>
      <c r="L42" s="87">
        <v>2.98E-2</v>
      </c>
      <c r="M42" s="87">
        <v>2.1499999999996661E-2</v>
      </c>
      <c r="N42" s="83">
        <v>3432132.6624389999</v>
      </c>
      <c r="O42" s="85">
        <v>113.47</v>
      </c>
      <c r="P42" s="83">
        <v>3894.440819382</v>
      </c>
      <c r="Q42" s="84">
        <f t="shared" si="0"/>
        <v>1.5552705812175407E-2</v>
      </c>
      <c r="R42" s="84">
        <f>P42/'סכום נכסי הקרן'!$C$42</f>
        <v>6.4431137627964596E-4</v>
      </c>
    </row>
    <row r="43" spans="2:18">
      <c r="B43" s="76" t="s">
        <v>3204</v>
      </c>
      <c r="C43" s="86" t="s">
        <v>2846</v>
      </c>
      <c r="D43" s="73" t="s">
        <v>2856</v>
      </c>
      <c r="E43" s="73"/>
      <c r="F43" s="73" t="s">
        <v>2857</v>
      </c>
      <c r="G43" s="95">
        <v>40742</v>
      </c>
      <c r="H43" s="73" t="s">
        <v>2844</v>
      </c>
      <c r="I43" s="83">
        <v>3.429999999999386</v>
      </c>
      <c r="J43" s="86" t="s">
        <v>309</v>
      </c>
      <c r="K43" s="86" t="s">
        <v>131</v>
      </c>
      <c r="L43" s="87">
        <v>4.4999999999999998E-2</v>
      </c>
      <c r="M43" s="87">
        <v>1.3099999999995867E-2</v>
      </c>
      <c r="N43" s="83">
        <v>1277400.511625</v>
      </c>
      <c r="O43" s="85">
        <v>124.97</v>
      </c>
      <c r="P43" s="83">
        <v>1596.3673846859999</v>
      </c>
      <c r="Q43" s="84">
        <f t="shared" si="0"/>
        <v>6.3751982514688912E-3</v>
      </c>
      <c r="R43" s="84">
        <f>P43/'סכום נכסי הקרן'!$C$42</f>
        <v>2.641092044732099E-4</v>
      </c>
    </row>
    <row r="44" spans="2:18">
      <c r="B44" s="76" t="s">
        <v>3205</v>
      </c>
      <c r="C44" s="86" t="s">
        <v>2846</v>
      </c>
      <c r="D44" s="73" t="s">
        <v>2858</v>
      </c>
      <c r="E44" s="73"/>
      <c r="F44" s="73" t="s">
        <v>403</v>
      </c>
      <c r="G44" s="95">
        <v>43431</v>
      </c>
      <c r="H44" s="73" t="s">
        <v>289</v>
      </c>
      <c r="I44" s="83">
        <v>8.240000000014172</v>
      </c>
      <c r="J44" s="86" t="s">
        <v>320</v>
      </c>
      <c r="K44" s="86" t="s">
        <v>131</v>
      </c>
      <c r="L44" s="87">
        <v>3.6600000000000001E-2</v>
      </c>
      <c r="M44" s="87">
        <v>2.9700000000036288E-2</v>
      </c>
      <c r="N44" s="83">
        <v>101841.920178</v>
      </c>
      <c r="O44" s="85">
        <v>113.65</v>
      </c>
      <c r="P44" s="83">
        <v>115.74334291399998</v>
      </c>
      <c r="Q44" s="84">
        <f t="shared" si="0"/>
        <v>4.6222866017125303E-4</v>
      </c>
      <c r="R44" s="84">
        <f>P44/'סכום נכסי הקרן'!$C$42</f>
        <v>1.9149027043107163E-5</v>
      </c>
    </row>
    <row r="45" spans="2:18">
      <c r="B45" s="76" t="s">
        <v>3205</v>
      </c>
      <c r="C45" s="86" t="s">
        <v>2846</v>
      </c>
      <c r="D45" s="73" t="s">
        <v>2859</v>
      </c>
      <c r="E45" s="73"/>
      <c r="F45" s="73" t="s">
        <v>403</v>
      </c>
      <c r="G45" s="95">
        <v>43276</v>
      </c>
      <c r="H45" s="73" t="s">
        <v>289</v>
      </c>
      <c r="I45" s="83">
        <v>8.3099999999705396</v>
      </c>
      <c r="J45" s="86" t="s">
        <v>320</v>
      </c>
      <c r="K45" s="86" t="s">
        <v>131</v>
      </c>
      <c r="L45" s="87">
        <v>3.2599999999999997E-2</v>
      </c>
      <c r="M45" s="87">
        <v>3.0399999999878208E-2</v>
      </c>
      <c r="N45" s="83">
        <v>101468.058408</v>
      </c>
      <c r="O45" s="85">
        <v>110.05</v>
      </c>
      <c r="P45" s="83">
        <v>111.66560595899999</v>
      </c>
      <c r="Q45" s="84">
        <f t="shared" si="0"/>
        <v>4.4594394917374071E-4</v>
      </c>
      <c r="R45" s="84">
        <f>P45/'סכום נכסי הקרן'!$C$42</f>
        <v>1.847439044405895E-5</v>
      </c>
    </row>
    <row r="46" spans="2:18">
      <c r="B46" s="76" t="s">
        <v>3205</v>
      </c>
      <c r="C46" s="86" t="s">
        <v>2846</v>
      </c>
      <c r="D46" s="73" t="s">
        <v>2860</v>
      </c>
      <c r="E46" s="73"/>
      <c r="F46" s="73" t="s">
        <v>403</v>
      </c>
      <c r="G46" s="95">
        <v>43222</v>
      </c>
      <c r="H46" s="73" t="s">
        <v>289</v>
      </c>
      <c r="I46" s="83">
        <v>8.3300000000066756</v>
      </c>
      <c r="J46" s="86" t="s">
        <v>320</v>
      </c>
      <c r="K46" s="86" t="s">
        <v>131</v>
      </c>
      <c r="L46" s="87">
        <v>3.2199999999999999E-2</v>
      </c>
      <c r="M46" s="87">
        <v>3.0500000000024237E-2</v>
      </c>
      <c r="N46" s="83">
        <v>484882.23663100007</v>
      </c>
      <c r="O46" s="85">
        <v>110.63</v>
      </c>
      <c r="P46" s="83">
        <v>536.42521007399989</v>
      </c>
      <c r="Q46" s="84">
        <f t="shared" si="0"/>
        <v>2.1422493932875377E-3</v>
      </c>
      <c r="R46" s="84">
        <f>P46/'סכום נכסי הקרן'!$C$42</f>
        <v>8.8748264873806331E-5</v>
      </c>
    </row>
    <row r="47" spans="2:18">
      <c r="B47" s="76" t="s">
        <v>3205</v>
      </c>
      <c r="C47" s="86" t="s">
        <v>2846</v>
      </c>
      <c r="D47" s="73" t="s">
        <v>2861</v>
      </c>
      <c r="E47" s="73"/>
      <c r="F47" s="73" t="s">
        <v>403</v>
      </c>
      <c r="G47" s="95">
        <v>43922</v>
      </c>
      <c r="H47" s="73" t="s">
        <v>289</v>
      </c>
      <c r="I47" s="83">
        <v>8.4899999999951667</v>
      </c>
      <c r="J47" s="86" t="s">
        <v>320</v>
      </c>
      <c r="K47" s="86" t="s">
        <v>131</v>
      </c>
      <c r="L47" s="87">
        <v>2.7699999999999999E-2</v>
      </c>
      <c r="M47" s="87">
        <v>2.7500000000019811E-2</v>
      </c>
      <c r="N47" s="83">
        <v>116662.51930499999</v>
      </c>
      <c r="O47" s="85">
        <v>108.17</v>
      </c>
      <c r="P47" s="83">
        <v>126.19384768900001</v>
      </c>
      <c r="Q47" s="84">
        <f t="shared" si="0"/>
        <v>5.0396343902458834E-4</v>
      </c>
      <c r="R47" s="84">
        <f>P47/'סכום נכסי הקרן'!$C$42</f>
        <v>2.0877999038492572E-5</v>
      </c>
    </row>
    <row r="48" spans="2:18">
      <c r="B48" s="76" t="s">
        <v>3205</v>
      </c>
      <c r="C48" s="86" t="s">
        <v>2846</v>
      </c>
      <c r="D48" s="73" t="s">
        <v>2862</v>
      </c>
      <c r="E48" s="73"/>
      <c r="F48" s="73" t="s">
        <v>403</v>
      </c>
      <c r="G48" s="95">
        <v>43978</v>
      </c>
      <c r="H48" s="73" t="s">
        <v>289</v>
      </c>
      <c r="I48" s="83">
        <v>8.5</v>
      </c>
      <c r="J48" s="86" t="s">
        <v>320</v>
      </c>
      <c r="K48" s="86" t="s">
        <v>131</v>
      </c>
      <c r="L48" s="87">
        <v>2.3E-2</v>
      </c>
      <c r="M48" s="87">
        <v>3.2000000000040892E-2</v>
      </c>
      <c r="N48" s="83">
        <v>48939.269798000001</v>
      </c>
      <c r="O48" s="85">
        <v>99.95</v>
      </c>
      <c r="P48" s="83">
        <v>48.914799713999997</v>
      </c>
      <c r="Q48" s="84">
        <f t="shared" si="0"/>
        <v>1.9534447308254297E-4</v>
      </c>
      <c r="R48" s="84">
        <f>P48/'סכום נכסי הקרן'!$C$42</f>
        <v>8.0926539613386232E-6</v>
      </c>
    </row>
    <row r="49" spans="2:18">
      <c r="B49" s="76" t="s">
        <v>3205</v>
      </c>
      <c r="C49" s="86" t="s">
        <v>2846</v>
      </c>
      <c r="D49" s="73" t="s">
        <v>2863</v>
      </c>
      <c r="E49" s="73"/>
      <c r="F49" s="73" t="s">
        <v>403</v>
      </c>
      <c r="G49" s="95">
        <v>44010</v>
      </c>
      <c r="H49" s="73" t="s">
        <v>289</v>
      </c>
      <c r="I49" s="83">
        <v>8.5899999999553014</v>
      </c>
      <c r="J49" s="86" t="s">
        <v>320</v>
      </c>
      <c r="K49" s="86" t="s">
        <v>131</v>
      </c>
      <c r="L49" s="87">
        <v>2.2000000000000002E-2</v>
      </c>
      <c r="M49" s="87">
        <v>2.9099999999870646E-2</v>
      </c>
      <c r="N49" s="83">
        <v>76736.504639000006</v>
      </c>
      <c r="O49" s="85">
        <v>101.75</v>
      </c>
      <c r="P49" s="83">
        <v>78.079396211000002</v>
      </c>
      <c r="Q49" s="84">
        <f t="shared" si="0"/>
        <v>3.1181520931538198E-4</v>
      </c>
      <c r="R49" s="84">
        <f>P49/'סכום נכסי הקרן'!$C$42</f>
        <v>1.2917757789878641E-5</v>
      </c>
    </row>
    <row r="50" spans="2:18">
      <c r="B50" s="76" t="s">
        <v>3205</v>
      </c>
      <c r="C50" s="86" t="s">
        <v>2846</v>
      </c>
      <c r="D50" s="73" t="s">
        <v>2864</v>
      </c>
      <c r="E50" s="73"/>
      <c r="F50" s="73" t="s">
        <v>403</v>
      </c>
      <c r="G50" s="95">
        <v>44133</v>
      </c>
      <c r="H50" s="73" t="s">
        <v>289</v>
      </c>
      <c r="I50" s="83">
        <v>8.4800000000294045</v>
      </c>
      <c r="J50" s="86" t="s">
        <v>320</v>
      </c>
      <c r="K50" s="86" t="s">
        <v>131</v>
      </c>
      <c r="L50" s="87">
        <v>2.3799999999999998E-2</v>
      </c>
      <c r="M50" s="87">
        <v>3.2100000000141064E-2</v>
      </c>
      <c r="N50" s="83">
        <v>99787.126315000001</v>
      </c>
      <c r="O50" s="85">
        <v>100.88</v>
      </c>
      <c r="P50" s="83">
        <v>100.665253398</v>
      </c>
      <c r="Q50" s="84">
        <f t="shared" si="0"/>
        <v>4.0201331698644968E-4</v>
      </c>
      <c r="R50" s="84">
        <f>P50/'סכום נכסי הקרן'!$C$42</f>
        <v>1.6654449500839287E-5</v>
      </c>
    </row>
    <row r="51" spans="2:18">
      <c r="B51" s="76" t="s">
        <v>3205</v>
      </c>
      <c r="C51" s="86" t="s">
        <v>2846</v>
      </c>
      <c r="D51" s="73" t="s">
        <v>2865</v>
      </c>
      <c r="E51" s="73"/>
      <c r="F51" s="73" t="s">
        <v>403</v>
      </c>
      <c r="G51" s="95">
        <v>44251</v>
      </c>
      <c r="H51" s="73" t="s">
        <v>289</v>
      </c>
      <c r="I51" s="83">
        <v>8.3500000000008772</v>
      </c>
      <c r="J51" s="86" t="s">
        <v>320</v>
      </c>
      <c r="K51" s="86" t="s">
        <v>131</v>
      </c>
      <c r="L51" s="87">
        <v>2.3599999999999999E-2</v>
      </c>
      <c r="M51" s="87">
        <v>3.7999999999999999E-2</v>
      </c>
      <c r="N51" s="83">
        <v>296279.99584599998</v>
      </c>
      <c r="O51" s="85">
        <v>96.1</v>
      </c>
      <c r="P51" s="83">
        <v>284.72505688500001</v>
      </c>
      <c r="Q51" s="84">
        <f t="shared" si="0"/>
        <v>1.1370682602361438E-3</v>
      </c>
      <c r="R51" s="84">
        <f>P51/'סכום נכסי הקרן'!$C$42</f>
        <v>4.7106016440117936E-5</v>
      </c>
    </row>
    <row r="52" spans="2:18">
      <c r="B52" s="76" t="s">
        <v>3205</v>
      </c>
      <c r="C52" s="86" t="s">
        <v>2846</v>
      </c>
      <c r="D52" s="73" t="s">
        <v>2866</v>
      </c>
      <c r="E52" s="73"/>
      <c r="F52" s="73" t="s">
        <v>403</v>
      </c>
      <c r="G52" s="95">
        <v>44294</v>
      </c>
      <c r="H52" s="73" t="s">
        <v>289</v>
      </c>
      <c r="I52" s="83">
        <v>8.3200000000181848</v>
      </c>
      <c r="J52" s="86" t="s">
        <v>320</v>
      </c>
      <c r="K52" s="86" t="s">
        <v>131</v>
      </c>
      <c r="L52" s="87">
        <v>2.3199999999999998E-2</v>
      </c>
      <c r="M52" s="87">
        <v>4.0000000000099921E-2</v>
      </c>
      <c r="N52" s="83">
        <v>213169.87002999999</v>
      </c>
      <c r="O52" s="85">
        <v>93.9</v>
      </c>
      <c r="P52" s="83">
        <v>200.16650219799999</v>
      </c>
      <c r="Q52" s="84">
        <f t="shared" si="0"/>
        <v>7.9937810497571541E-4</v>
      </c>
      <c r="R52" s="84">
        <f>P52/'סכום נכסי הקרן'!$C$42</f>
        <v>3.3116321571614497E-5</v>
      </c>
    </row>
    <row r="53" spans="2:18">
      <c r="B53" s="76" t="s">
        <v>3205</v>
      </c>
      <c r="C53" s="86" t="s">
        <v>2846</v>
      </c>
      <c r="D53" s="73" t="s">
        <v>2867</v>
      </c>
      <c r="E53" s="73"/>
      <c r="F53" s="73" t="s">
        <v>403</v>
      </c>
      <c r="G53" s="95">
        <v>44602</v>
      </c>
      <c r="H53" s="73" t="s">
        <v>289</v>
      </c>
      <c r="I53" s="83">
        <v>8.2600000000083291</v>
      </c>
      <c r="J53" s="86" t="s">
        <v>320</v>
      </c>
      <c r="K53" s="86" t="s">
        <v>131</v>
      </c>
      <c r="L53" s="87">
        <v>2.0899999999999998E-2</v>
      </c>
      <c r="M53" s="87">
        <v>4.5600000000041267E-2</v>
      </c>
      <c r="N53" s="83">
        <v>305404.59917499998</v>
      </c>
      <c r="O53" s="85">
        <v>85.69</v>
      </c>
      <c r="P53" s="83">
        <v>261.70120705699998</v>
      </c>
      <c r="Q53" s="84">
        <f t="shared" si="0"/>
        <v>1.0451210001169327E-3</v>
      </c>
      <c r="R53" s="84">
        <f>P53/'סכום נכסי הקרן'!$C$42</f>
        <v>4.32968615298403E-5</v>
      </c>
    </row>
    <row r="54" spans="2:18">
      <c r="B54" s="76" t="s">
        <v>3205</v>
      </c>
      <c r="C54" s="86" t="s">
        <v>2846</v>
      </c>
      <c r="D54" s="73" t="s">
        <v>2868</v>
      </c>
      <c r="E54" s="73"/>
      <c r="F54" s="73" t="s">
        <v>403</v>
      </c>
      <c r="G54" s="95">
        <v>43500</v>
      </c>
      <c r="H54" s="73" t="s">
        <v>289</v>
      </c>
      <c r="I54" s="83">
        <v>8.3299999999843628</v>
      </c>
      <c r="J54" s="86" t="s">
        <v>320</v>
      </c>
      <c r="K54" s="86" t="s">
        <v>131</v>
      </c>
      <c r="L54" s="87">
        <v>3.4500000000000003E-2</v>
      </c>
      <c r="M54" s="87">
        <v>2.7899999999961941E-2</v>
      </c>
      <c r="N54" s="83">
        <v>191157.842535</v>
      </c>
      <c r="O54" s="85">
        <v>114.07</v>
      </c>
      <c r="P54" s="83">
        <v>218.05375287699997</v>
      </c>
      <c r="Q54" s="84">
        <f t="shared" si="0"/>
        <v>8.7081201821290969E-4</v>
      </c>
      <c r="R54" s="84">
        <f>P54/'סכום נכסי הקרן'!$C$42</f>
        <v>3.6075657619420808E-5</v>
      </c>
    </row>
    <row r="55" spans="2:18">
      <c r="B55" s="76" t="s">
        <v>3205</v>
      </c>
      <c r="C55" s="86" t="s">
        <v>2846</v>
      </c>
      <c r="D55" s="73" t="s">
        <v>2869</v>
      </c>
      <c r="E55" s="73"/>
      <c r="F55" s="73" t="s">
        <v>403</v>
      </c>
      <c r="G55" s="95">
        <v>43556</v>
      </c>
      <c r="H55" s="73" t="s">
        <v>289</v>
      </c>
      <c r="I55" s="83">
        <v>8.420000000000659</v>
      </c>
      <c r="J55" s="86" t="s">
        <v>320</v>
      </c>
      <c r="K55" s="86" t="s">
        <v>131</v>
      </c>
      <c r="L55" s="87">
        <v>3.0499999999999999E-2</v>
      </c>
      <c r="M55" s="87">
        <v>2.78000000000122E-2</v>
      </c>
      <c r="N55" s="83">
        <v>192768.510633</v>
      </c>
      <c r="O55" s="85">
        <v>110.56</v>
      </c>
      <c r="P55" s="83">
        <v>213.124856233</v>
      </c>
      <c r="Q55" s="84">
        <f t="shared" si="0"/>
        <v>8.5112814495920982E-4</v>
      </c>
      <c r="R55" s="84">
        <f>P55/'סכום נכסי הקרן'!$C$42</f>
        <v>3.5260201864019266E-5</v>
      </c>
    </row>
    <row r="56" spans="2:18">
      <c r="B56" s="76" t="s">
        <v>3205</v>
      </c>
      <c r="C56" s="86" t="s">
        <v>2846</v>
      </c>
      <c r="D56" s="73" t="s">
        <v>2870</v>
      </c>
      <c r="E56" s="73"/>
      <c r="F56" s="73" t="s">
        <v>403</v>
      </c>
      <c r="G56" s="95">
        <v>43647</v>
      </c>
      <c r="H56" s="73" t="s">
        <v>289</v>
      </c>
      <c r="I56" s="83">
        <v>8.3999999999777337</v>
      </c>
      <c r="J56" s="86" t="s">
        <v>320</v>
      </c>
      <c r="K56" s="86" t="s">
        <v>131</v>
      </c>
      <c r="L56" s="87">
        <v>2.8999999999999998E-2</v>
      </c>
      <c r="M56" s="87">
        <v>3.0299999999928953E-2</v>
      </c>
      <c r="N56" s="83">
        <v>178947.67937299999</v>
      </c>
      <c r="O56" s="85">
        <v>105.4</v>
      </c>
      <c r="P56" s="83">
        <v>188.61085037800001</v>
      </c>
      <c r="Q56" s="84">
        <f t="shared" si="0"/>
        <v>7.53229848638132E-4</v>
      </c>
      <c r="R56" s="84">
        <f>P56/'סכום נכסי הקרן'!$C$42</f>
        <v>3.1204509767748367E-5</v>
      </c>
    </row>
    <row r="57" spans="2:18">
      <c r="B57" s="76" t="s">
        <v>3205</v>
      </c>
      <c r="C57" s="86" t="s">
        <v>2846</v>
      </c>
      <c r="D57" s="73" t="s">
        <v>2871</v>
      </c>
      <c r="E57" s="73"/>
      <c r="F57" s="73" t="s">
        <v>403</v>
      </c>
      <c r="G57" s="95">
        <v>43703</v>
      </c>
      <c r="H57" s="73" t="s">
        <v>289</v>
      </c>
      <c r="I57" s="83">
        <v>8.5400000000261382</v>
      </c>
      <c r="J57" s="86" t="s">
        <v>320</v>
      </c>
      <c r="K57" s="86" t="s">
        <v>131</v>
      </c>
      <c r="L57" s="87">
        <v>2.3799999999999998E-2</v>
      </c>
      <c r="M57" s="87">
        <v>2.9500000000345961E-2</v>
      </c>
      <c r="N57" s="83">
        <v>12707.279726999997</v>
      </c>
      <c r="O57" s="85">
        <v>102.36</v>
      </c>
      <c r="P57" s="83">
        <v>13.007172129000002</v>
      </c>
      <c r="Q57" s="84">
        <f t="shared" si="0"/>
        <v>5.1944998255941223E-5</v>
      </c>
      <c r="R57" s="84">
        <f>P57/'סכום נכסי הקרן'!$C$42</f>
        <v>2.1519569469981455E-6</v>
      </c>
    </row>
    <row r="58" spans="2:18">
      <c r="B58" s="76" t="s">
        <v>3205</v>
      </c>
      <c r="C58" s="86" t="s">
        <v>2846</v>
      </c>
      <c r="D58" s="73" t="s">
        <v>2872</v>
      </c>
      <c r="E58" s="73"/>
      <c r="F58" s="73" t="s">
        <v>403</v>
      </c>
      <c r="G58" s="95">
        <v>43740</v>
      </c>
      <c r="H58" s="73" t="s">
        <v>289</v>
      </c>
      <c r="I58" s="83">
        <v>8.4400000000184292</v>
      </c>
      <c r="J58" s="86" t="s">
        <v>320</v>
      </c>
      <c r="K58" s="86" t="s">
        <v>131</v>
      </c>
      <c r="L58" s="87">
        <v>2.4300000000000002E-2</v>
      </c>
      <c r="M58" s="87">
        <v>3.3300000000071245E-2</v>
      </c>
      <c r="N58" s="83">
        <v>187788.83155800001</v>
      </c>
      <c r="O58" s="85">
        <v>99.41</v>
      </c>
      <c r="P58" s="83">
        <v>186.68087959899998</v>
      </c>
      <c r="Q58" s="84">
        <f t="shared" si="0"/>
        <v>7.4552238326787998E-4</v>
      </c>
      <c r="R58" s="84">
        <f>P58/'סכום נכסי הקרן'!$C$42</f>
        <v>3.0885207925335383E-5</v>
      </c>
    </row>
    <row r="59" spans="2:18">
      <c r="B59" s="76" t="s">
        <v>3205</v>
      </c>
      <c r="C59" s="86" t="s">
        <v>2846</v>
      </c>
      <c r="D59" s="73" t="s">
        <v>2873</v>
      </c>
      <c r="E59" s="73"/>
      <c r="F59" s="73" t="s">
        <v>403</v>
      </c>
      <c r="G59" s="95">
        <v>43831</v>
      </c>
      <c r="H59" s="73" t="s">
        <v>289</v>
      </c>
      <c r="I59" s="83">
        <v>8.4299999999937167</v>
      </c>
      <c r="J59" s="86" t="s">
        <v>320</v>
      </c>
      <c r="K59" s="86" t="s">
        <v>131</v>
      </c>
      <c r="L59" s="87">
        <v>2.3799999999999998E-2</v>
      </c>
      <c r="M59" s="87">
        <v>3.4799999999989527E-2</v>
      </c>
      <c r="N59" s="83">
        <v>194905.65267000001</v>
      </c>
      <c r="O59" s="85">
        <v>97.99</v>
      </c>
      <c r="P59" s="83">
        <v>190.98805643999998</v>
      </c>
      <c r="Q59" s="84">
        <f t="shared" si="0"/>
        <v>7.6272337755586568E-4</v>
      </c>
      <c r="R59" s="84">
        <f>P59/'סכום נכסי הקרן'!$C$42</f>
        <v>3.1597803947976939E-5</v>
      </c>
    </row>
    <row r="60" spans="2:18">
      <c r="B60" s="76" t="s">
        <v>3206</v>
      </c>
      <c r="C60" s="86" t="s">
        <v>2846</v>
      </c>
      <c r="D60" s="73">
        <v>7936</v>
      </c>
      <c r="E60" s="73"/>
      <c r="F60" s="73" t="s">
        <v>2874</v>
      </c>
      <c r="G60" s="95">
        <v>44087</v>
      </c>
      <c r="H60" s="73" t="s">
        <v>2844</v>
      </c>
      <c r="I60" s="83">
        <v>5.640000000001824</v>
      </c>
      <c r="J60" s="86" t="s">
        <v>309</v>
      </c>
      <c r="K60" s="86" t="s">
        <v>131</v>
      </c>
      <c r="L60" s="87">
        <v>1.7947999999999999E-2</v>
      </c>
      <c r="M60" s="87">
        <v>2.4900000000010639E-2</v>
      </c>
      <c r="N60" s="83">
        <v>950008.60436700005</v>
      </c>
      <c r="O60" s="85">
        <v>103.89</v>
      </c>
      <c r="P60" s="83">
        <v>986.96388025499994</v>
      </c>
      <c r="Q60" s="84">
        <f t="shared" si="0"/>
        <v>3.9415052349633549E-3</v>
      </c>
      <c r="R60" s="84">
        <f>P60/'סכום נכסי הקרן'!$C$42</f>
        <v>1.6328712786199437E-4</v>
      </c>
    </row>
    <row r="61" spans="2:18">
      <c r="B61" s="76" t="s">
        <v>3206</v>
      </c>
      <c r="C61" s="86" t="s">
        <v>2846</v>
      </c>
      <c r="D61" s="73">
        <v>7937</v>
      </c>
      <c r="E61" s="73"/>
      <c r="F61" s="73" t="s">
        <v>2874</v>
      </c>
      <c r="G61" s="95">
        <v>44087</v>
      </c>
      <c r="H61" s="73" t="s">
        <v>2844</v>
      </c>
      <c r="I61" s="83">
        <v>7.4700000000111988</v>
      </c>
      <c r="J61" s="86" t="s">
        <v>309</v>
      </c>
      <c r="K61" s="86" t="s">
        <v>131</v>
      </c>
      <c r="L61" s="87">
        <v>6.0499999999999998E-2</v>
      </c>
      <c r="M61" s="87">
        <v>6.2600000000095996E-2</v>
      </c>
      <c r="N61" s="83">
        <v>237495.15343599996</v>
      </c>
      <c r="O61" s="85">
        <v>100.01</v>
      </c>
      <c r="P61" s="83">
        <v>237.51868002199998</v>
      </c>
      <c r="Q61" s="84">
        <f t="shared" si="0"/>
        <v>9.4854648628723832E-4</v>
      </c>
      <c r="R61" s="84">
        <f>P61/'סכום נכסי הקרן'!$C$42</f>
        <v>3.9296010573704033E-5</v>
      </c>
    </row>
    <row r="62" spans="2:18">
      <c r="B62" s="76" t="s">
        <v>3207</v>
      </c>
      <c r="C62" s="86" t="s">
        <v>2845</v>
      </c>
      <c r="D62" s="73">
        <v>8063</v>
      </c>
      <c r="E62" s="73"/>
      <c r="F62" s="73" t="s">
        <v>406</v>
      </c>
      <c r="G62" s="95">
        <v>44147</v>
      </c>
      <c r="H62" s="73" t="s">
        <v>129</v>
      </c>
      <c r="I62" s="83">
        <v>7.9600000000029274</v>
      </c>
      <c r="J62" s="86" t="s">
        <v>486</v>
      </c>
      <c r="K62" s="86" t="s">
        <v>131</v>
      </c>
      <c r="L62" s="87">
        <v>1.6250000000000001E-2</v>
      </c>
      <c r="M62" s="87">
        <v>2.6400000000010641E-2</v>
      </c>
      <c r="N62" s="83">
        <v>751579.95811000001</v>
      </c>
      <c r="O62" s="85">
        <v>100.07</v>
      </c>
      <c r="P62" s="83">
        <v>752.10609012999987</v>
      </c>
      <c r="Q62" s="84">
        <f t="shared" si="0"/>
        <v>3.0035851876659366E-3</v>
      </c>
      <c r="R62" s="84">
        <f>P62/'סכום נכסי הקרן'!$C$42</f>
        <v>1.2443134522117664E-4</v>
      </c>
    </row>
    <row r="63" spans="2:18">
      <c r="B63" s="76" t="s">
        <v>3207</v>
      </c>
      <c r="C63" s="86" t="s">
        <v>2845</v>
      </c>
      <c r="D63" s="73">
        <v>8145</v>
      </c>
      <c r="E63" s="73"/>
      <c r="F63" s="73" t="s">
        <v>406</v>
      </c>
      <c r="G63" s="95">
        <v>44185</v>
      </c>
      <c r="H63" s="73" t="s">
        <v>129</v>
      </c>
      <c r="I63" s="83">
        <v>7.9500000000059208</v>
      </c>
      <c r="J63" s="86" t="s">
        <v>486</v>
      </c>
      <c r="K63" s="86" t="s">
        <v>131</v>
      </c>
      <c r="L63" s="87">
        <v>1.4990000000000002E-2</v>
      </c>
      <c r="M63" s="87">
        <v>2.7600000000030041E-2</v>
      </c>
      <c r="N63" s="83">
        <v>353302.80730700004</v>
      </c>
      <c r="O63" s="85">
        <v>97.99</v>
      </c>
      <c r="P63" s="83">
        <v>346.20140872100001</v>
      </c>
      <c r="Q63" s="84">
        <f t="shared" si="0"/>
        <v>1.3825781187381976E-3</v>
      </c>
      <c r="R63" s="84">
        <f>P63/'סכום נכסי הקרן'!$C$42</f>
        <v>5.7276902248158156E-5</v>
      </c>
    </row>
    <row r="64" spans="2:18">
      <c r="B64" s="76" t="s">
        <v>3208</v>
      </c>
      <c r="C64" s="86" t="s">
        <v>2845</v>
      </c>
      <c r="D64" s="73" t="s">
        <v>2875</v>
      </c>
      <c r="E64" s="73"/>
      <c r="F64" s="73" t="s">
        <v>403</v>
      </c>
      <c r="G64" s="95">
        <v>42901</v>
      </c>
      <c r="H64" s="73" t="s">
        <v>289</v>
      </c>
      <c r="I64" s="83">
        <v>0.90999999999992531</v>
      </c>
      <c r="J64" s="86" t="s">
        <v>155</v>
      </c>
      <c r="K64" s="86" t="s">
        <v>131</v>
      </c>
      <c r="L64" s="87">
        <v>0.04</v>
      </c>
      <c r="M64" s="87">
        <v>4.8700000000011762E-2</v>
      </c>
      <c r="N64" s="83">
        <v>1479659.8667679997</v>
      </c>
      <c r="O64" s="85">
        <v>99.45</v>
      </c>
      <c r="P64" s="83">
        <v>1471.521704621</v>
      </c>
      <c r="Q64" s="84">
        <f t="shared" si="0"/>
        <v>5.8766188086106386E-3</v>
      </c>
      <c r="R64" s="84">
        <f>P64/'סכום נכסי הקרן'!$C$42</f>
        <v>2.4345425150925311E-4</v>
      </c>
    </row>
    <row r="65" spans="2:18">
      <c r="B65" s="76" t="s">
        <v>3209</v>
      </c>
      <c r="C65" s="86" t="s">
        <v>2845</v>
      </c>
      <c r="D65" s="73">
        <v>4069</v>
      </c>
      <c r="E65" s="73"/>
      <c r="F65" s="73" t="s">
        <v>406</v>
      </c>
      <c r="G65" s="95">
        <v>42052</v>
      </c>
      <c r="H65" s="73" t="s">
        <v>129</v>
      </c>
      <c r="I65" s="83">
        <v>4.3600000000033319</v>
      </c>
      <c r="J65" s="86" t="s">
        <v>522</v>
      </c>
      <c r="K65" s="86" t="s">
        <v>131</v>
      </c>
      <c r="L65" s="87">
        <v>2.9779E-2</v>
      </c>
      <c r="M65" s="87">
        <v>1.6300000000010251E-2</v>
      </c>
      <c r="N65" s="83">
        <v>537708.04282800003</v>
      </c>
      <c r="O65" s="85">
        <v>116.08</v>
      </c>
      <c r="P65" s="83">
        <v>624.1714933720001</v>
      </c>
      <c r="Q65" s="84">
        <f t="shared" si="0"/>
        <v>2.4926699526278536E-3</v>
      </c>
      <c r="R65" s="84">
        <f>P65/'סכום נכסי הקרן'!$C$42</f>
        <v>1.0326534991302123E-4</v>
      </c>
    </row>
    <row r="66" spans="2:18">
      <c r="B66" s="76" t="s">
        <v>3210</v>
      </c>
      <c r="C66" s="86" t="s">
        <v>2845</v>
      </c>
      <c r="D66" s="73">
        <v>8224</v>
      </c>
      <c r="E66" s="73"/>
      <c r="F66" s="73" t="s">
        <v>406</v>
      </c>
      <c r="G66" s="95">
        <v>44223</v>
      </c>
      <c r="H66" s="73" t="s">
        <v>129</v>
      </c>
      <c r="I66" s="83">
        <v>13.060000000001173</v>
      </c>
      <c r="J66" s="86" t="s">
        <v>309</v>
      </c>
      <c r="K66" s="86" t="s">
        <v>131</v>
      </c>
      <c r="L66" s="87">
        <v>2.1537000000000001E-2</v>
      </c>
      <c r="M66" s="87">
        <v>3.5400000000005434E-2</v>
      </c>
      <c r="N66" s="83">
        <v>1546218.4246310003</v>
      </c>
      <c r="O66" s="85">
        <v>90.44</v>
      </c>
      <c r="P66" s="83">
        <v>1398.3999077559999</v>
      </c>
      <c r="Q66" s="84">
        <f t="shared" si="0"/>
        <v>5.5846020986791058E-3</v>
      </c>
      <c r="R66" s="84">
        <f>P66/'סכום נכסי הקרן'!$C$42</f>
        <v>2.3135669816098958E-4</v>
      </c>
    </row>
    <row r="67" spans="2:18">
      <c r="B67" s="76" t="s">
        <v>3210</v>
      </c>
      <c r="C67" s="86" t="s">
        <v>2845</v>
      </c>
      <c r="D67" s="73">
        <v>2963</v>
      </c>
      <c r="E67" s="73"/>
      <c r="F67" s="73" t="s">
        <v>406</v>
      </c>
      <c r="G67" s="95">
        <v>41423</v>
      </c>
      <c r="H67" s="73" t="s">
        <v>129</v>
      </c>
      <c r="I67" s="83">
        <v>3.2900000000002327</v>
      </c>
      <c r="J67" s="86" t="s">
        <v>309</v>
      </c>
      <c r="K67" s="86" t="s">
        <v>131</v>
      </c>
      <c r="L67" s="87">
        <v>0.05</v>
      </c>
      <c r="M67" s="87">
        <v>1.7200000000003091E-2</v>
      </c>
      <c r="N67" s="83">
        <v>320664.23397399997</v>
      </c>
      <c r="O67" s="85">
        <v>121.11</v>
      </c>
      <c r="P67" s="83">
        <v>388.35646107899993</v>
      </c>
      <c r="Q67" s="84">
        <f t="shared" si="0"/>
        <v>1.5509270957101634E-3</v>
      </c>
      <c r="R67" s="84">
        <f>P67/'סכום נכסי הקרן'!$C$42</f>
        <v>6.4251197419559316E-5</v>
      </c>
    </row>
    <row r="68" spans="2:18">
      <c r="B68" s="76" t="s">
        <v>3210</v>
      </c>
      <c r="C68" s="86" t="s">
        <v>2845</v>
      </c>
      <c r="D68" s="73">
        <v>2968</v>
      </c>
      <c r="E68" s="73"/>
      <c r="F68" s="73" t="s">
        <v>406</v>
      </c>
      <c r="G68" s="95">
        <v>41423</v>
      </c>
      <c r="H68" s="73" t="s">
        <v>129</v>
      </c>
      <c r="I68" s="83">
        <v>3.2900000000093672</v>
      </c>
      <c r="J68" s="86" t="s">
        <v>309</v>
      </c>
      <c r="K68" s="86" t="s">
        <v>131</v>
      </c>
      <c r="L68" s="87">
        <v>0.05</v>
      </c>
      <c r="M68" s="87">
        <v>1.7200000000044832E-2</v>
      </c>
      <c r="N68" s="83">
        <v>103131.991393</v>
      </c>
      <c r="O68" s="85">
        <v>121.11</v>
      </c>
      <c r="P68" s="83">
        <v>124.903157127</v>
      </c>
      <c r="Q68" s="84">
        <f t="shared" si="0"/>
        <v>4.9880898128949226E-4</v>
      </c>
      <c r="R68" s="84">
        <f>P68/'סכום נכסי הקרן'!$C$42</f>
        <v>2.0664462191761047E-5</v>
      </c>
    </row>
    <row r="69" spans="2:18">
      <c r="B69" s="76" t="s">
        <v>3210</v>
      </c>
      <c r="C69" s="86" t="s">
        <v>2845</v>
      </c>
      <c r="D69" s="73">
        <v>4605</v>
      </c>
      <c r="E69" s="73"/>
      <c r="F69" s="73" t="s">
        <v>406</v>
      </c>
      <c r="G69" s="95">
        <v>42352</v>
      </c>
      <c r="H69" s="73" t="s">
        <v>129</v>
      </c>
      <c r="I69" s="83">
        <v>5.5499999999961371</v>
      </c>
      <c r="J69" s="86" t="s">
        <v>309</v>
      </c>
      <c r="K69" s="86" t="s">
        <v>131</v>
      </c>
      <c r="L69" s="87">
        <v>0.05</v>
      </c>
      <c r="M69" s="87">
        <v>2.1299999999985175E-2</v>
      </c>
      <c r="N69" s="83">
        <v>379631.26833699999</v>
      </c>
      <c r="O69" s="85">
        <v>126.16</v>
      </c>
      <c r="P69" s="83">
        <v>478.94281116700006</v>
      </c>
      <c r="Q69" s="84">
        <f t="shared" si="0"/>
        <v>1.912689648759041E-3</v>
      </c>
      <c r="R69" s="84">
        <f>P69/'סכום נכסי הקרן'!$C$42</f>
        <v>7.9238154110972372E-5</v>
      </c>
    </row>
    <row r="70" spans="2:18">
      <c r="B70" s="76" t="s">
        <v>3210</v>
      </c>
      <c r="C70" s="86" t="s">
        <v>2845</v>
      </c>
      <c r="D70" s="73">
        <v>4606</v>
      </c>
      <c r="E70" s="73"/>
      <c r="F70" s="73" t="s">
        <v>406</v>
      </c>
      <c r="G70" s="95">
        <v>42352</v>
      </c>
      <c r="H70" s="73" t="s">
        <v>129</v>
      </c>
      <c r="I70" s="83">
        <v>7.3500000000015202</v>
      </c>
      <c r="J70" s="86" t="s">
        <v>309</v>
      </c>
      <c r="K70" s="86" t="s">
        <v>131</v>
      </c>
      <c r="L70" s="87">
        <v>4.0999999999999995E-2</v>
      </c>
      <c r="M70" s="87">
        <v>2.1900000000007847E-2</v>
      </c>
      <c r="N70" s="83">
        <v>1140356.96059</v>
      </c>
      <c r="O70" s="85">
        <v>124.11</v>
      </c>
      <c r="P70" s="83">
        <v>1415.2970108309999</v>
      </c>
      <c r="Q70" s="84">
        <f t="shared" si="0"/>
        <v>5.6520817922709517E-3</v>
      </c>
      <c r="R70" s="84">
        <f>P70/'סכום נכסי הקרן'!$C$42</f>
        <v>2.3415222035334373E-4</v>
      </c>
    </row>
    <row r="71" spans="2:18">
      <c r="B71" s="76" t="s">
        <v>3210</v>
      </c>
      <c r="C71" s="86" t="s">
        <v>2845</v>
      </c>
      <c r="D71" s="73">
        <v>5150</v>
      </c>
      <c r="E71" s="73"/>
      <c r="F71" s="73" t="s">
        <v>406</v>
      </c>
      <c r="G71" s="95">
        <v>42631</v>
      </c>
      <c r="H71" s="73" t="s">
        <v>129</v>
      </c>
      <c r="I71" s="83">
        <v>7.2900000000077547</v>
      </c>
      <c r="J71" s="86" t="s">
        <v>309</v>
      </c>
      <c r="K71" s="86" t="s">
        <v>131</v>
      </c>
      <c r="L71" s="87">
        <v>4.0999999999999995E-2</v>
      </c>
      <c r="M71" s="87">
        <v>2.4900000000029079E-2</v>
      </c>
      <c r="N71" s="83">
        <v>338401.77977600001</v>
      </c>
      <c r="O71" s="85">
        <v>121.94</v>
      </c>
      <c r="P71" s="83">
        <v>412.64712861999999</v>
      </c>
      <c r="Q71" s="84">
        <f t="shared" si="0"/>
        <v>1.647933475770262E-3</v>
      </c>
      <c r="R71" s="84">
        <f>P71/'סכום נכסי הקרן'!$C$42</f>
        <v>6.8269939559946155E-5</v>
      </c>
    </row>
    <row r="72" spans="2:18">
      <c r="B72" s="76" t="s">
        <v>3211</v>
      </c>
      <c r="C72" s="86" t="s">
        <v>2846</v>
      </c>
      <c r="D72" s="73" t="s">
        <v>2876</v>
      </c>
      <c r="E72" s="73"/>
      <c r="F72" s="73" t="s">
        <v>403</v>
      </c>
      <c r="G72" s="95">
        <v>42033</v>
      </c>
      <c r="H72" s="73" t="s">
        <v>289</v>
      </c>
      <c r="I72" s="83">
        <v>4.1600000000055655</v>
      </c>
      <c r="J72" s="86" t="s">
        <v>320</v>
      </c>
      <c r="K72" s="86" t="s">
        <v>131</v>
      </c>
      <c r="L72" s="87">
        <v>5.0999999999999997E-2</v>
      </c>
      <c r="M72" s="87">
        <v>2.1200000000068508E-2</v>
      </c>
      <c r="N72" s="83">
        <v>76531.925701</v>
      </c>
      <c r="O72" s="85">
        <v>122.07</v>
      </c>
      <c r="P72" s="83">
        <v>93.422526552999997</v>
      </c>
      <c r="Q72" s="84">
        <f t="shared" si="0"/>
        <v>3.7308901048842318E-4</v>
      </c>
      <c r="R72" s="84">
        <f>P72/'סכום נכסי הקרן'!$C$42</f>
        <v>1.5456184713172023E-5</v>
      </c>
    </row>
    <row r="73" spans="2:18">
      <c r="B73" s="76" t="s">
        <v>3211</v>
      </c>
      <c r="C73" s="86" t="s">
        <v>2846</v>
      </c>
      <c r="D73" s="73" t="s">
        <v>2877</v>
      </c>
      <c r="E73" s="73"/>
      <c r="F73" s="73" t="s">
        <v>403</v>
      </c>
      <c r="G73" s="95">
        <v>42054</v>
      </c>
      <c r="H73" s="73" t="s">
        <v>289</v>
      </c>
      <c r="I73" s="83">
        <v>4.1600000000013031</v>
      </c>
      <c r="J73" s="86" t="s">
        <v>320</v>
      </c>
      <c r="K73" s="86" t="s">
        <v>131</v>
      </c>
      <c r="L73" s="87">
        <v>5.0999999999999997E-2</v>
      </c>
      <c r="M73" s="87">
        <v>2.1299999999976643E-2</v>
      </c>
      <c r="N73" s="83">
        <v>149498.27902700001</v>
      </c>
      <c r="O73" s="85">
        <v>123.15</v>
      </c>
      <c r="P73" s="83">
        <v>184.10713851100002</v>
      </c>
      <c r="Q73" s="84">
        <f t="shared" si="0"/>
        <v>7.3524397878445443E-4</v>
      </c>
      <c r="R73" s="84">
        <f>P73/'סכום נכסי הקרן'!$C$42</f>
        <v>3.0459398229025789E-5</v>
      </c>
    </row>
    <row r="74" spans="2:18">
      <c r="B74" s="76" t="s">
        <v>3211</v>
      </c>
      <c r="C74" s="86" t="s">
        <v>2846</v>
      </c>
      <c r="D74" s="73" t="s">
        <v>2878</v>
      </c>
      <c r="E74" s="73"/>
      <c r="F74" s="73" t="s">
        <v>403</v>
      </c>
      <c r="G74" s="95">
        <v>42565</v>
      </c>
      <c r="H74" s="73" t="s">
        <v>289</v>
      </c>
      <c r="I74" s="83">
        <v>4.1599999999895401</v>
      </c>
      <c r="J74" s="86" t="s">
        <v>320</v>
      </c>
      <c r="K74" s="86" t="s">
        <v>131</v>
      </c>
      <c r="L74" s="87">
        <v>5.0999999999999997E-2</v>
      </c>
      <c r="M74" s="87">
        <v>2.1299999999945491E-2</v>
      </c>
      <c r="N74" s="83">
        <v>182475.945011</v>
      </c>
      <c r="O74" s="85">
        <v>123.65</v>
      </c>
      <c r="P74" s="83">
        <v>225.63150677099998</v>
      </c>
      <c r="Q74" s="84">
        <f t="shared" si="0"/>
        <v>9.0107427728843741E-4</v>
      </c>
      <c r="R74" s="84">
        <f>P74/'סכום נכסי הקרן'!$C$42</f>
        <v>3.7329350579974354E-5</v>
      </c>
    </row>
    <row r="75" spans="2:18">
      <c r="B75" s="76" t="s">
        <v>3211</v>
      </c>
      <c r="C75" s="86" t="s">
        <v>2846</v>
      </c>
      <c r="D75" s="73" t="s">
        <v>2879</v>
      </c>
      <c r="E75" s="73"/>
      <c r="F75" s="73" t="s">
        <v>403</v>
      </c>
      <c r="G75" s="95">
        <v>40570</v>
      </c>
      <c r="H75" s="73" t="s">
        <v>289</v>
      </c>
      <c r="I75" s="83">
        <v>4.1799999999983584</v>
      </c>
      <c r="J75" s="86" t="s">
        <v>320</v>
      </c>
      <c r="K75" s="86" t="s">
        <v>131</v>
      </c>
      <c r="L75" s="87">
        <v>5.0999999999999997E-2</v>
      </c>
      <c r="M75" s="87">
        <v>1.8199999999991542E-2</v>
      </c>
      <c r="N75" s="83">
        <v>925233.98490000004</v>
      </c>
      <c r="O75" s="85">
        <v>130.38999999999999</v>
      </c>
      <c r="P75" s="83">
        <v>1206.4126455610001</v>
      </c>
      <c r="Q75" s="84">
        <f t="shared" ref="Q75:Q133" si="1">IFERROR(P75/$P$10,0)</f>
        <v>4.8178883271555095E-3</v>
      </c>
      <c r="R75" s="84">
        <f>P75/'סכום נכסי הקרן'!$C$42</f>
        <v>1.9959358174196767E-4</v>
      </c>
    </row>
    <row r="76" spans="2:18">
      <c r="B76" s="76" t="s">
        <v>3211</v>
      </c>
      <c r="C76" s="86" t="s">
        <v>2846</v>
      </c>
      <c r="D76" s="73" t="s">
        <v>2880</v>
      </c>
      <c r="E76" s="73"/>
      <c r="F76" s="73" t="s">
        <v>403</v>
      </c>
      <c r="G76" s="95">
        <v>41207</v>
      </c>
      <c r="H76" s="73" t="s">
        <v>289</v>
      </c>
      <c r="I76" s="83">
        <v>4.1800000000876008</v>
      </c>
      <c r="J76" s="86" t="s">
        <v>320</v>
      </c>
      <c r="K76" s="86" t="s">
        <v>131</v>
      </c>
      <c r="L76" s="87">
        <v>5.0999999999999997E-2</v>
      </c>
      <c r="M76" s="87">
        <v>1.8200000000340669E-2</v>
      </c>
      <c r="N76" s="83">
        <v>13151.575472999999</v>
      </c>
      <c r="O76" s="85">
        <v>124.99</v>
      </c>
      <c r="P76" s="83">
        <v>16.438154092000001</v>
      </c>
      <c r="Q76" s="84">
        <f t="shared" si="1"/>
        <v>6.5646850612215268E-5</v>
      </c>
      <c r="R76" s="84">
        <f>P76/'סכום נכסי הקרן'!$C$42</f>
        <v>2.7195918946315183E-6</v>
      </c>
    </row>
    <row r="77" spans="2:18">
      <c r="B77" s="76" t="s">
        <v>3211</v>
      </c>
      <c r="C77" s="86" t="s">
        <v>2846</v>
      </c>
      <c r="D77" s="73" t="s">
        <v>2881</v>
      </c>
      <c r="E77" s="73"/>
      <c r="F77" s="73" t="s">
        <v>403</v>
      </c>
      <c r="G77" s="95">
        <v>41239</v>
      </c>
      <c r="H77" s="73" t="s">
        <v>289</v>
      </c>
      <c r="I77" s="83">
        <v>4.1599999999935866</v>
      </c>
      <c r="J77" s="86" t="s">
        <v>320</v>
      </c>
      <c r="K77" s="86" t="s">
        <v>131</v>
      </c>
      <c r="L77" s="87">
        <v>5.0999999999999997E-2</v>
      </c>
      <c r="M77" s="87">
        <v>2.1199999999969327E-2</v>
      </c>
      <c r="N77" s="83">
        <v>115980.737689</v>
      </c>
      <c r="O77" s="85">
        <v>123.68</v>
      </c>
      <c r="P77" s="83">
        <v>143.444982487</v>
      </c>
      <c r="Q77" s="84">
        <f t="shared" si="1"/>
        <v>5.728569816107746E-4</v>
      </c>
      <c r="R77" s="84">
        <f>P77/'סכום נכסי הקרן'!$C$42</f>
        <v>2.3732093610623958E-5</v>
      </c>
    </row>
    <row r="78" spans="2:18">
      <c r="B78" s="76" t="s">
        <v>3211</v>
      </c>
      <c r="C78" s="86" t="s">
        <v>2846</v>
      </c>
      <c r="D78" s="73" t="s">
        <v>2882</v>
      </c>
      <c r="E78" s="73"/>
      <c r="F78" s="73" t="s">
        <v>403</v>
      </c>
      <c r="G78" s="95">
        <v>41269</v>
      </c>
      <c r="H78" s="73" t="s">
        <v>289</v>
      </c>
      <c r="I78" s="83">
        <v>4.1800000000281949</v>
      </c>
      <c r="J78" s="86" t="s">
        <v>320</v>
      </c>
      <c r="K78" s="86" t="s">
        <v>131</v>
      </c>
      <c r="L78" s="87">
        <v>5.0999999999999997E-2</v>
      </c>
      <c r="M78" s="87">
        <v>1.8200000000221535E-2</v>
      </c>
      <c r="N78" s="83">
        <v>31576.358510999995</v>
      </c>
      <c r="O78" s="85">
        <v>125.8</v>
      </c>
      <c r="P78" s="83">
        <v>39.723061715999997</v>
      </c>
      <c r="Q78" s="84">
        <f t="shared" si="1"/>
        <v>1.5863666222712636E-4</v>
      </c>
      <c r="R78" s="84">
        <f>P78/'סכום נכסי הקרן'!$C$42</f>
        <v>6.5719372180211308E-6</v>
      </c>
    </row>
    <row r="79" spans="2:18">
      <c r="B79" s="76" t="s">
        <v>3211</v>
      </c>
      <c r="C79" s="86" t="s">
        <v>2846</v>
      </c>
      <c r="D79" s="73" t="s">
        <v>2883</v>
      </c>
      <c r="E79" s="73"/>
      <c r="F79" s="73" t="s">
        <v>403</v>
      </c>
      <c r="G79" s="95">
        <v>41298</v>
      </c>
      <c r="H79" s="73" t="s">
        <v>289</v>
      </c>
      <c r="I79" s="83">
        <v>4.1600000000212027</v>
      </c>
      <c r="J79" s="86" t="s">
        <v>320</v>
      </c>
      <c r="K79" s="86" t="s">
        <v>131</v>
      </c>
      <c r="L79" s="87">
        <v>5.0999999999999997E-2</v>
      </c>
      <c r="M79" s="87">
        <v>2.1300000000030291E-2</v>
      </c>
      <c r="N79" s="83">
        <v>63894.403021999999</v>
      </c>
      <c r="O79" s="85">
        <v>124.01</v>
      </c>
      <c r="P79" s="83">
        <v>79.235452252000002</v>
      </c>
      <c r="Q79" s="84">
        <f t="shared" si="1"/>
        <v>3.1643199522687372E-4</v>
      </c>
      <c r="R79" s="84">
        <f>P79/'סכום נכסי הקרן'!$C$42</f>
        <v>1.3109020179879809E-5</v>
      </c>
    </row>
    <row r="80" spans="2:18">
      <c r="B80" s="76" t="s">
        <v>3211</v>
      </c>
      <c r="C80" s="86" t="s">
        <v>2846</v>
      </c>
      <c r="D80" s="73" t="s">
        <v>2884</v>
      </c>
      <c r="E80" s="73"/>
      <c r="F80" s="73" t="s">
        <v>403</v>
      </c>
      <c r="G80" s="95">
        <v>41330</v>
      </c>
      <c r="H80" s="73" t="s">
        <v>289</v>
      </c>
      <c r="I80" s="83">
        <v>4.1599999999856969</v>
      </c>
      <c r="J80" s="86" t="s">
        <v>320</v>
      </c>
      <c r="K80" s="86" t="s">
        <v>131</v>
      </c>
      <c r="L80" s="87">
        <v>5.0999999999999997E-2</v>
      </c>
      <c r="M80" s="87">
        <v>2.1199999999973997E-2</v>
      </c>
      <c r="N80" s="83">
        <v>99047.217512000003</v>
      </c>
      <c r="O80" s="85">
        <v>124.24</v>
      </c>
      <c r="P80" s="83">
        <v>123.05627076100001</v>
      </c>
      <c r="Q80" s="84">
        <f t="shared" si="1"/>
        <v>4.9143331899262007E-4</v>
      </c>
      <c r="R80" s="84">
        <f>P80/'סכום נכסי הקרן'!$C$42</f>
        <v>2.0358906156505026E-5</v>
      </c>
    </row>
    <row r="81" spans="2:18">
      <c r="B81" s="76" t="s">
        <v>3211</v>
      </c>
      <c r="C81" s="86" t="s">
        <v>2846</v>
      </c>
      <c r="D81" s="73" t="s">
        <v>2885</v>
      </c>
      <c r="E81" s="73"/>
      <c r="F81" s="73" t="s">
        <v>403</v>
      </c>
      <c r="G81" s="95">
        <v>41389</v>
      </c>
      <c r="H81" s="73" t="s">
        <v>289</v>
      </c>
      <c r="I81" s="83">
        <v>4.1799999999944886</v>
      </c>
      <c r="J81" s="86" t="s">
        <v>320</v>
      </c>
      <c r="K81" s="86" t="s">
        <v>131</v>
      </c>
      <c r="L81" s="87">
        <v>5.0999999999999997E-2</v>
      </c>
      <c r="M81" s="87">
        <v>1.8199999999871389E-2</v>
      </c>
      <c r="N81" s="83">
        <v>43354.454059000003</v>
      </c>
      <c r="O81" s="85">
        <v>125.54</v>
      </c>
      <c r="P81" s="83">
        <v>54.427185584999997</v>
      </c>
      <c r="Q81" s="84">
        <f t="shared" si="1"/>
        <v>2.1735854897969833E-4</v>
      </c>
      <c r="R81" s="84">
        <f>P81/'סכום נכסי הקרן'!$C$42</f>
        <v>9.004644434900907E-6</v>
      </c>
    </row>
    <row r="82" spans="2:18">
      <c r="B82" s="76" t="s">
        <v>3211</v>
      </c>
      <c r="C82" s="86" t="s">
        <v>2846</v>
      </c>
      <c r="D82" s="73" t="s">
        <v>2886</v>
      </c>
      <c r="E82" s="73"/>
      <c r="F82" s="73" t="s">
        <v>403</v>
      </c>
      <c r="G82" s="95">
        <v>41422</v>
      </c>
      <c r="H82" s="73" t="s">
        <v>289</v>
      </c>
      <c r="I82" s="83">
        <v>4.1800000000906801</v>
      </c>
      <c r="J82" s="86" t="s">
        <v>320</v>
      </c>
      <c r="K82" s="86" t="s">
        <v>131</v>
      </c>
      <c r="L82" s="87">
        <v>5.0999999999999997E-2</v>
      </c>
      <c r="M82" s="87">
        <v>1.8300000000403018E-2</v>
      </c>
      <c r="N82" s="83">
        <v>15878.768384999998</v>
      </c>
      <c r="O82" s="85">
        <v>125.01</v>
      </c>
      <c r="P82" s="83">
        <v>19.850049040000002</v>
      </c>
      <c r="Q82" s="84">
        <f t="shared" si="1"/>
        <v>7.92724777174468E-5</v>
      </c>
      <c r="R82" s="84">
        <f>P82/'סכום נכסי הקרן'!$C$42</f>
        <v>3.284069012559914E-6</v>
      </c>
    </row>
    <row r="83" spans="2:18">
      <c r="B83" s="76" t="s">
        <v>3211</v>
      </c>
      <c r="C83" s="86" t="s">
        <v>2846</v>
      </c>
      <c r="D83" s="73" t="s">
        <v>2887</v>
      </c>
      <c r="E83" s="73"/>
      <c r="F83" s="73" t="s">
        <v>403</v>
      </c>
      <c r="G83" s="95">
        <v>41450</v>
      </c>
      <c r="H83" s="73" t="s">
        <v>289</v>
      </c>
      <c r="I83" s="83">
        <v>4.1800000000324511</v>
      </c>
      <c r="J83" s="86" t="s">
        <v>320</v>
      </c>
      <c r="K83" s="86" t="s">
        <v>131</v>
      </c>
      <c r="L83" s="87">
        <v>5.0999999999999997E-2</v>
      </c>
      <c r="M83" s="87">
        <v>1.8300000000186743E-2</v>
      </c>
      <c r="N83" s="83">
        <v>26159.050135000005</v>
      </c>
      <c r="O83" s="85">
        <v>124.87</v>
      </c>
      <c r="P83" s="83">
        <v>32.664806333000001</v>
      </c>
      <c r="Q83" s="84">
        <f t="shared" si="1"/>
        <v>1.3044905465772378E-4</v>
      </c>
      <c r="R83" s="84">
        <f>P83/'סכום נכסי הקרן'!$C$42</f>
        <v>5.4041921036723109E-6</v>
      </c>
    </row>
    <row r="84" spans="2:18">
      <c r="B84" s="76" t="s">
        <v>3211</v>
      </c>
      <c r="C84" s="86" t="s">
        <v>2846</v>
      </c>
      <c r="D84" s="73" t="s">
        <v>2888</v>
      </c>
      <c r="E84" s="73"/>
      <c r="F84" s="73" t="s">
        <v>403</v>
      </c>
      <c r="G84" s="95">
        <v>41480</v>
      </c>
      <c r="H84" s="73" t="s">
        <v>289</v>
      </c>
      <c r="I84" s="83">
        <v>4.1800000000147808</v>
      </c>
      <c r="J84" s="86" t="s">
        <v>320</v>
      </c>
      <c r="K84" s="86" t="s">
        <v>131</v>
      </c>
      <c r="L84" s="87">
        <v>5.0999999999999997E-2</v>
      </c>
      <c r="M84" s="87">
        <v>1.8700000000010555E-2</v>
      </c>
      <c r="N84" s="83">
        <v>22972.797800000004</v>
      </c>
      <c r="O84" s="85">
        <v>123.69</v>
      </c>
      <c r="P84" s="83">
        <v>28.415054531000003</v>
      </c>
      <c r="Q84" s="84">
        <f t="shared" si="1"/>
        <v>1.134773910437016E-4</v>
      </c>
      <c r="R84" s="84">
        <f>P84/'סכום נכסי הקרן'!$C$42</f>
        <v>4.7010967019483639E-6</v>
      </c>
    </row>
    <row r="85" spans="2:18">
      <c r="B85" s="76" t="s">
        <v>3211</v>
      </c>
      <c r="C85" s="86" t="s">
        <v>2846</v>
      </c>
      <c r="D85" s="73" t="s">
        <v>2889</v>
      </c>
      <c r="E85" s="73"/>
      <c r="F85" s="73" t="s">
        <v>403</v>
      </c>
      <c r="G85" s="95">
        <v>41512</v>
      </c>
      <c r="H85" s="73" t="s">
        <v>289</v>
      </c>
      <c r="I85" s="83">
        <v>4.1100000000139527</v>
      </c>
      <c r="J85" s="86" t="s">
        <v>320</v>
      </c>
      <c r="K85" s="86" t="s">
        <v>131</v>
      </c>
      <c r="L85" s="87">
        <v>5.0999999999999997E-2</v>
      </c>
      <c r="M85" s="87">
        <v>2.9400000000085136E-2</v>
      </c>
      <c r="N85" s="83">
        <v>71621.859259000004</v>
      </c>
      <c r="O85" s="85">
        <v>118.08</v>
      </c>
      <c r="P85" s="83">
        <v>84.571096061999995</v>
      </c>
      <c r="Q85" s="84">
        <f t="shared" si="1"/>
        <v>3.3774024006718261E-4</v>
      </c>
      <c r="R85" s="84">
        <f>P85/'סכום נכסי הקרן'!$C$42</f>
        <v>1.3991769762168907E-5</v>
      </c>
    </row>
    <row r="86" spans="2:18">
      <c r="B86" s="76" t="s">
        <v>3211</v>
      </c>
      <c r="C86" s="86" t="s">
        <v>2846</v>
      </c>
      <c r="D86" s="73" t="s">
        <v>2890</v>
      </c>
      <c r="E86" s="73"/>
      <c r="F86" s="73" t="s">
        <v>403</v>
      </c>
      <c r="G86" s="95">
        <v>40871</v>
      </c>
      <c r="H86" s="73" t="s">
        <v>289</v>
      </c>
      <c r="I86" s="83">
        <v>4.1600000000342465</v>
      </c>
      <c r="J86" s="86" t="s">
        <v>320</v>
      </c>
      <c r="K86" s="86" t="s">
        <v>131</v>
      </c>
      <c r="L86" s="87">
        <v>5.1879999999999996E-2</v>
      </c>
      <c r="M86" s="87">
        <v>2.120000000020196E-2</v>
      </c>
      <c r="N86" s="83">
        <v>36044.503294000002</v>
      </c>
      <c r="O86" s="85">
        <v>126.38</v>
      </c>
      <c r="P86" s="83">
        <v>45.553046084000002</v>
      </c>
      <c r="Q86" s="84">
        <f t="shared" si="1"/>
        <v>1.8191908863191992E-4</v>
      </c>
      <c r="R86" s="84">
        <f>P86/'סכום נכסי הקרן'!$C$42</f>
        <v>7.5364724173083521E-6</v>
      </c>
    </row>
    <row r="87" spans="2:18">
      <c r="B87" s="76" t="s">
        <v>3211</v>
      </c>
      <c r="C87" s="86" t="s">
        <v>2846</v>
      </c>
      <c r="D87" s="73" t="s">
        <v>2891</v>
      </c>
      <c r="E87" s="73"/>
      <c r="F87" s="73" t="s">
        <v>403</v>
      </c>
      <c r="G87" s="95">
        <v>41547</v>
      </c>
      <c r="H87" s="73" t="s">
        <v>289</v>
      </c>
      <c r="I87" s="83">
        <v>4.1099999999716648</v>
      </c>
      <c r="J87" s="86" t="s">
        <v>320</v>
      </c>
      <c r="K87" s="86" t="s">
        <v>131</v>
      </c>
      <c r="L87" s="87">
        <v>5.0999999999999997E-2</v>
      </c>
      <c r="M87" s="87">
        <v>2.9399999999757131E-2</v>
      </c>
      <c r="N87" s="83">
        <v>52406.343989000001</v>
      </c>
      <c r="O87" s="85">
        <v>117.85</v>
      </c>
      <c r="P87" s="83">
        <v>61.760879525</v>
      </c>
      <c r="Q87" s="84">
        <f t="shared" si="1"/>
        <v>2.4664613856064706E-4</v>
      </c>
      <c r="R87" s="84">
        <f>P87/'סכום נכסי הקרן'!$C$42</f>
        <v>1.0217959171172835E-5</v>
      </c>
    </row>
    <row r="88" spans="2:18">
      <c r="B88" s="76" t="s">
        <v>3211</v>
      </c>
      <c r="C88" s="86" t="s">
        <v>2846</v>
      </c>
      <c r="D88" s="73" t="s">
        <v>2892</v>
      </c>
      <c r="E88" s="73"/>
      <c r="F88" s="73" t="s">
        <v>403</v>
      </c>
      <c r="G88" s="95">
        <v>41571</v>
      </c>
      <c r="H88" s="73" t="s">
        <v>289</v>
      </c>
      <c r="I88" s="83">
        <v>4.1699999999971329</v>
      </c>
      <c r="J88" s="86" t="s">
        <v>320</v>
      </c>
      <c r="K88" s="86" t="s">
        <v>131</v>
      </c>
      <c r="L88" s="87">
        <v>5.0999999999999997E-2</v>
      </c>
      <c r="M88" s="87">
        <v>1.9200000000050964E-2</v>
      </c>
      <c r="N88" s="83">
        <v>25553.083491000001</v>
      </c>
      <c r="O88" s="85">
        <v>122.86</v>
      </c>
      <c r="P88" s="83">
        <v>31.394519677000002</v>
      </c>
      <c r="Q88" s="84">
        <f t="shared" si="1"/>
        <v>1.2537608126457947E-4</v>
      </c>
      <c r="R88" s="84">
        <f>P88/'סכום נכסי הקרן'!$C$42</f>
        <v>5.194030958194458E-6</v>
      </c>
    </row>
    <row r="89" spans="2:18">
      <c r="B89" s="76" t="s">
        <v>3211</v>
      </c>
      <c r="C89" s="86" t="s">
        <v>2846</v>
      </c>
      <c r="D89" s="73" t="s">
        <v>2893</v>
      </c>
      <c r="E89" s="73"/>
      <c r="F89" s="73" t="s">
        <v>403</v>
      </c>
      <c r="G89" s="95">
        <v>41597</v>
      </c>
      <c r="H89" s="73" t="s">
        <v>289</v>
      </c>
      <c r="I89" s="83">
        <v>4.1699999998303943</v>
      </c>
      <c r="J89" s="86" t="s">
        <v>320</v>
      </c>
      <c r="K89" s="86" t="s">
        <v>131</v>
      </c>
      <c r="L89" s="87">
        <v>5.0999999999999997E-2</v>
      </c>
      <c r="M89" s="87">
        <v>1.9299999999096262E-2</v>
      </c>
      <c r="N89" s="83">
        <v>6599.3270149999998</v>
      </c>
      <c r="O89" s="85">
        <v>122.4</v>
      </c>
      <c r="P89" s="83">
        <v>8.077576560999999</v>
      </c>
      <c r="Q89" s="84">
        <f t="shared" si="1"/>
        <v>3.2258333803231904E-5</v>
      </c>
      <c r="R89" s="84">
        <f>P89/'סכום נכסי הקרן'!$C$42</f>
        <v>1.336385558902396E-6</v>
      </c>
    </row>
    <row r="90" spans="2:18">
      <c r="B90" s="76" t="s">
        <v>3211</v>
      </c>
      <c r="C90" s="86" t="s">
        <v>2846</v>
      </c>
      <c r="D90" s="73" t="s">
        <v>2894</v>
      </c>
      <c r="E90" s="73"/>
      <c r="F90" s="73" t="s">
        <v>403</v>
      </c>
      <c r="G90" s="95">
        <v>41630</v>
      </c>
      <c r="H90" s="73" t="s">
        <v>289</v>
      </c>
      <c r="I90" s="83">
        <v>4.1599999999986892</v>
      </c>
      <c r="J90" s="86" t="s">
        <v>320</v>
      </c>
      <c r="K90" s="86" t="s">
        <v>131</v>
      </c>
      <c r="L90" s="87">
        <v>5.0999999999999997E-2</v>
      </c>
      <c r="M90" s="87">
        <v>2.1300000000064448E-2</v>
      </c>
      <c r="N90" s="83">
        <v>75079.036565000002</v>
      </c>
      <c r="O90" s="85">
        <v>121.92</v>
      </c>
      <c r="P90" s="83">
        <v>91.536365657000005</v>
      </c>
      <c r="Q90" s="84">
        <f t="shared" si="1"/>
        <v>3.655565027702619E-4</v>
      </c>
      <c r="R90" s="84">
        <f>P90/'סכום נכסי הקרן'!$C$42</f>
        <v>1.5144130947522697E-5</v>
      </c>
    </row>
    <row r="91" spans="2:18">
      <c r="B91" s="76" t="s">
        <v>3211</v>
      </c>
      <c r="C91" s="86" t="s">
        <v>2846</v>
      </c>
      <c r="D91" s="73" t="s">
        <v>2895</v>
      </c>
      <c r="E91" s="73"/>
      <c r="F91" s="73" t="s">
        <v>403</v>
      </c>
      <c r="G91" s="95">
        <v>41666</v>
      </c>
      <c r="H91" s="73" t="s">
        <v>289</v>
      </c>
      <c r="I91" s="83">
        <v>4.159999999986435</v>
      </c>
      <c r="J91" s="86" t="s">
        <v>320</v>
      </c>
      <c r="K91" s="86" t="s">
        <v>131</v>
      </c>
      <c r="L91" s="87">
        <v>5.0999999999999997E-2</v>
      </c>
      <c r="M91" s="87">
        <v>2.120000000018088E-2</v>
      </c>
      <c r="N91" s="83">
        <v>14521.771521999999</v>
      </c>
      <c r="O91" s="85">
        <v>121.83</v>
      </c>
      <c r="P91" s="83">
        <v>17.691875113999998</v>
      </c>
      <c r="Q91" s="84">
        <f t="shared" si="1"/>
        <v>7.0653668055341816E-5</v>
      </c>
      <c r="R91" s="84">
        <f>P91/'סכום נכסי הקרן'!$C$42</f>
        <v>2.9270123574449006E-6</v>
      </c>
    </row>
    <row r="92" spans="2:18">
      <c r="B92" s="76" t="s">
        <v>3211</v>
      </c>
      <c r="C92" s="86" t="s">
        <v>2846</v>
      </c>
      <c r="D92" s="73" t="s">
        <v>2896</v>
      </c>
      <c r="E92" s="73"/>
      <c r="F92" s="73" t="s">
        <v>403</v>
      </c>
      <c r="G92" s="95">
        <v>41696</v>
      </c>
      <c r="H92" s="73" t="s">
        <v>289</v>
      </c>
      <c r="I92" s="83">
        <v>4.1599999999276092</v>
      </c>
      <c r="J92" s="86" t="s">
        <v>320</v>
      </c>
      <c r="K92" s="86" t="s">
        <v>131</v>
      </c>
      <c r="L92" s="87">
        <v>5.0999999999999997E-2</v>
      </c>
      <c r="M92" s="87">
        <v>2.1199999999603012E-2</v>
      </c>
      <c r="N92" s="83">
        <v>13977.199704000001</v>
      </c>
      <c r="O92" s="85">
        <v>122.55</v>
      </c>
      <c r="P92" s="83">
        <v>17.129059388999998</v>
      </c>
      <c r="Q92" s="84">
        <f t="shared" si="1"/>
        <v>6.8406026403213622E-5</v>
      </c>
      <c r="R92" s="84">
        <f>P92/'סכום נכסי הקרן'!$C$42</f>
        <v>2.8338979435444935E-6</v>
      </c>
    </row>
    <row r="93" spans="2:18">
      <c r="B93" s="76" t="s">
        <v>3211</v>
      </c>
      <c r="C93" s="86" t="s">
        <v>2846</v>
      </c>
      <c r="D93" s="73" t="s">
        <v>2897</v>
      </c>
      <c r="E93" s="73"/>
      <c r="F93" s="73" t="s">
        <v>403</v>
      </c>
      <c r="G93" s="95">
        <v>41725</v>
      </c>
      <c r="H93" s="73" t="s">
        <v>289</v>
      </c>
      <c r="I93" s="83">
        <v>4.1600000000175541</v>
      </c>
      <c r="J93" s="86" t="s">
        <v>320</v>
      </c>
      <c r="K93" s="86" t="s">
        <v>131</v>
      </c>
      <c r="L93" s="87">
        <v>5.0999999999999997E-2</v>
      </c>
      <c r="M93" s="87">
        <v>2.1200000000058516E-2</v>
      </c>
      <c r="N93" s="83">
        <v>27836.020042</v>
      </c>
      <c r="O93" s="85">
        <v>122.79</v>
      </c>
      <c r="P93" s="83">
        <v>34.179849564999998</v>
      </c>
      <c r="Q93" s="84">
        <f t="shared" si="1"/>
        <v>1.3649947955126794E-4</v>
      </c>
      <c r="R93" s="84">
        <f>P93/'סכום נכסי הקרן'!$C$42</f>
        <v>5.6548467252741833E-6</v>
      </c>
    </row>
    <row r="94" spans="2:18">
      <c r="B94" s="76" t="s">
        <v>3211</v>
      </c>
      <c r="C94" s="86" t="s">
        <v>2846</v>
      </c>
      <c r="D94" s="73" t="s">
        <v>2898</v>
      </c>
      <c r="E94" s="73"/>
      <c r="F94" s="73" t="s">
        <v>403</v>
      </c>
      <c r="G94" s="95">
        <v>41787</v>
      </c>
      <c r="H94" s="73" t="s">
        <v>289</v>
      </c>
      <c r="I94" s="83">
        <v>4.1600000000205268</v>
      </c>
      <c r="J94" s="86" t="s">
        <v>320</v>
      </c>
      <c r="K94" s="86" t="s">
        <v>131</v>
      </c>
      <c r="L94" s="87">
        <v>5.0999999999999997E-2</v>
      </c>
      <c r="M94" s="87">
        <v>2.1200000000037317E-2</v>
      </c>
      <c r="N94" s="83">
        <v>17524.640111000001</v>
      </c>
      <c r="O94" s="85">
        <v>122.31</v>
      </c>
      <c r="P94" s="83">
        <v>21.434387516000001</v>
      </c>
      <c r="Q94" s="84">
        <f t="shared" si="1"/>
        <v>8.5599637730125725E-5</v>
      </c>
      <c r="R94" s="84">
        <f>P94/'סכום נכסי הקרן'!$C$42</f>
        <v>3.5461881077799426E-6</v>
      </c>
    </row>
    <row r="95" spans="2:18">
      <c r="B95" s="76" t="s">
        <v>3211</v>
      </c>
      <c r="C95" s="86" t="s">
        <v>2846</v>
      </c>
      <c r="D95" s="73" t="s">
        <v>2899</v>
      </c>
      <c r="E95" s="73"/>
      <c r="F95" s="73" t="s">
        <v>403</v>
      </c>
      <c r="G95" s="95">
        <v>41815</v>
      </c>
      <c r="H95" s="73" t="s">
        <v>289</v>
      </c>
      <c r="I95" s="83">
        <v>4.160000000166117</v>
      </c>
      <c r="J95" s="86" t="s">
        <v>320</v>
      </c>
      <c r="K95" s="86" t="s">
        <v>131</v>
      </c>
      <c r="L95" s="87">
        <v>5.0999999999999997E-2</v>
      </c>
      <c r="M95" s="87">
        <v>2.1200000000830582E-2</v>
      </c>
      <c r="N95" s="83">
        <v>9853.2966290000004</v>
      </c>
      <c r="O95" s="85">
        <v>122.19</v>
      </c>
      <c r="P95" s="83">
        <v>12.039743899999999</v>
      </c>
      <c r="Q95" s="84">
        <f t="shared" si="1"/>
        <v>4.808150993044176E-5</v>
      </c>
      <c r="R95" s="84">
        <f>P95/'סכום נכסי הקרן'!$C$42</f>
        <v>1.9919018729611786E-6</v>
      </c>
    </row>
    <row r="96" spans="2:18">
      <c r="B96" s="76" t="s">
        <v>3211</v>
      </c>
      <c r="C96" s="86" t="s">
        <v>2846</v>
      </c>
      <c r="D96" s="73" t="s">
        <v>2900</v>
      </c>
      <c r="E96" s="73"/>
      <c r="F96" s="73" t="s">
        <v>403</v>
      </c>
      <c r="G96" s="95">
        <v>41836</v>
      </c>
      <c r="H96" s="73" t="s">
        <v>289</v>
      </c>
      <c r="I96" s="83">
        <v>4.1599999999529276</v>
      </c>
      <c r="J96" s="86" t="s">
        <v>320</v>
      </c>
      <c r="K96" s="86" t="s">
        <v>131</v>
      </c>
      <c r="L96" s="87">
        <v>5.0999999999999997E-2</v>
      </c>
      <c r="M96" s="87">
        <v>2.1199999999787052E-2</v>
      </c>
      <c r="N96" s="83">
        <v>29292.695625999997</v>
      </c>
      <c r="O96" s="85">
        <v>121.84</v>
      </c>
      <c r="P96" s="83">
        <v>35.690221898000004</v>
      </c>
      <c r="Q96" s="84">
        <f t="shared" si="1"/>
        <v>1.4253125090213565E-4</v>
      </c>
      <c r="R96" s="84">
        <f>P96/'סכום נכסי הקרן'!$C$42</f>
        <v>5.9047285752503656E-6</v>
      </c>
    </row>
    <row r="97" spans="2:18">
      <c r="B97" s="76" t="s">
        <v>3211</v>
      </c>
      <c r="C97" s="86" t="s">
        <v>2846</v>
      </c>
      <c r="D97" s="73" t="s">
        <v>2901</v>
      </c>
      <c r="E97" s="73"/>
      <c r="F97" s="73" t="s">
        <v>403</v>
      </c>
      <c r="G97" s="95">
        <v>40903</v>
      </c>
      <c r="H97" s="73" t="s">
        <v>289</v>
      </c>
      <c r="I97" s="83">
        <v>4.1099999999755656</v>
      </c>
      <c r="J97" s="86" t="s">
        <v>320</v>
      </c>
      <c r="K97" s="86" t="s">
        <v>131</v>
      </c>
      <c r="L97" s="87">
        <v>5.2619999999999993E-2</v>
      </c>
      <c r="M97" s="87">
        <v>2.9199999999797482E-2</v>
      </c>
      <c r="N97" s="83">
        <v>36982.173609999998</v>
      </c>
      <c r="O97" s="85">
        <v>122.84</v>
      </c>
      <c r="P97" s="83">
        <v>45.428902001000004</v>
      </c>
      <c r="Q97" s="84">
        <f t="shared" si="1"/>
        <v>1.8142331106313212E-4</v>
      </c>
      <c r="R97" s="84">
        <f>P97/'סכום נכסי הקרן'!$C$42</f>
        <v>7.5159335392808263E-6</v>
      </c>
    </row>
    <row r="98" spans="2:18">
      <c r="B98" s="76" t="s">
        <v>3211</v>
      </c>
      <c r="C98" s="86" t="s">
        <v>2846</v>
      </c>
      <c r="D98" s="73" t="s">
        <v>2902</v>
      </c>
      <c r="E98" s="73"/>
      <c r="F98" s="73" t="s">
        <v>403</v>
      </c>
      <c r="G98" s="95">
        <v>41911</v>
      </c>
      <c r="H98" s="73" t="s">
        <v>289</v>
      </c>
      <c r="I98" s="83">
        <v>4.1600000000742412</v>
      </c>
      <c r="J98" s="86" t="s">
        <v>320</v>
      </c>
      <c r="K98" s="86" t="s">
        <v>131</v>
      </c>
      <c r="L98" s="87">
        <v>5.0999999999999997E-2</v>
      </c>
      <c r="M98" s="87">
        <v>2.1200000000199878E-2</v>
      </c>
      <c r="N98" s="83">
        <v>11497.342906</v>
      </c>
      <c r="O98" s="85">
        <v>121.84</v>
      </c>
      <c r="P98" s="83">
        <v>14.008363181</v>
      </c>
      <c r="Q98" s="84">
        <f t="shared" si="1"/>
        <v>5.5943320637948643E-5</v>
      </c>
      <c r="R98" s="84">
        <f>P98/'סכום נכסי הקרן'!$C$42</f>
        <v>2.3175978732699052E-6</v>
      </c>
    </row>
    <row r="99" spans="2:18">
      <c r="B99" s="76" t="s">
        <v>3211</v>
      </c>
      <c r="C99" s="86" t="s">
        <v>2846</v>
      </c>
      <c r="D99" s="73" t="s">
        <v>2903</v>
      </c>
      <c r="E99" s="73"/>
      <c r="F99" s="73" t="s">
        <v>403</v>
      </c>
      <c r="G99" s="95">
        <v>40933</v>
      </c>
      <c r="H99" s="73" t="s">
        <v>289</v>
      </c>
      <c r="I99" s="83">
        <v>4.1600000000034862</v>
      </c>
      <c r="J99" s="86" t="s">
        <v>320</v>
      </c>
      <c r="K99" s="86" t="s">
        <v>131</v>
      </c>
      <c r="L99" s="87">
        <v>5.1330999999999995E-2</v>
      </c>
      <c r="M99" s="87">
        <v>2.1200000000011612E-2</v>
      </c>
      <c r="N99" s="83">
        <v>136373.786112</v>
      </c>
      <c r="O99" s="85">
        <v>126.23</v>
      </c>
      <c r="P99" s="83">
        <v>172.14462401500001</v>
      </c>
      <c r="Q99" s="84">
        <f t="shared" si="1"/>
        <v>6.8747088956347207E-4</v>
      </c>
      <c r="R99" s="84">
        <f>P99/'סכום נכסי הקרן'!$C$42</f>
        <v>2.8480273487850217E-5</v>
      </c>
    </row>
    <row r="100" spans="2:18">
      <c r="B100" s="76" t="s">
        <v>3211</v>
      </c>
      <c r="C100" s="86" t="s">
        <v>2846</v>
      </c>
      <c r="D100" s="73" t="s">
        <v>2904</v>
      </c>
      <c r="E100" s="73"/>
      <c r="F100" s="73" t="s">
        <v>403</v>
      </c>
      <c r="G100" s="95">
        <v>40993</v>
      </c>
      <c r="H100" s="73" t="s">
        <v>289</v>
      </c>
      <c r="I100" s="83">
        <v>4.1599999999948141</v>
      </c>
      <c r="J100" s="86" t="s">
        <v>320</v>
      </c>
      <c r="K100" s="86" t="s">
        <v>131</v>
      </c>
      <c r="L100" s="87">
        <v>5.1451999999999998E-2</v>
      </c>
      <c r="M100" s="87">
        <v>2.1199999999936155E-2</v>
      </c>
      <c r="N100" s="83">
        <v>79365.999288999999</v>
      </c>
      <c r="O100" s="85">
        <v>126.3</v>
      </c>
      <c r="P100" s="83">
        <v>100.23926052199998</v>
      </c>
      <c r="Q100" s="84">
        <f t="shared" si="1"/>
        <v>4.0031208638986759E-4</v>
      </c>
      <c r="R100" s="84">
        <f>P100/'סכום נכסי הקרן'!$C$42</f>
        <v>1.6583971589131167E-5</v>
      </c>
    </row>
    <row r="101" spans="2:18">
      <c r="B101" s="76" t="s">
        <v>3211</v>
      </c>
      <c r="C101" s="86" t="s">
        <v>2846</v>
      </c>
      <c r="D101" s="73" t="s">
        <v>2905</v>
      </c>
      <c r="E101" s="73"/>
      <c r="F101" s="73" t="s">
        <v>403</v>
      </c>
      <c r="G101" s="95">
        <v>41053</v>
      </c>
      <c r="H101" s="73" t="s">
        <v>289</v>
      </c>
      <c r="I101" s="83">
        <v>4.1599999999936772</v>
      </c>
      <c r="J101" s="86" t="s">
        <v>320</v>
      </c>
      <c r="K101" s="86" t="s">
        <v>131</v>
      </c>
      <c r="L101" s="87">
        <v>5.0999999999999997E-2</v>
      </c>
      <c r="M101" s="87">
        <v>2.1299999999975571E-2</v>
      </c>
      <c r="N101" s="83">
        <v>55903.545305000007</v>
      </c>
      <c r="O101" s="85">
        <v>124.49</v>
      </c>
      <c r="P101" s="83">
        <v>69.594327609000004</v>
      </c>
      <c r="Q101" s="84">
        <f t="shared" si="1"/>
        <v>2.7792952921818805E-4</v>
      </c>
      <c r="R101" s="84">
        <f>P101/'סכום נכסי הקרן'!$C$42</f>
        <v>1.1513955169083037E-5</v>
      </c>
    </row>
    <row r="102" spans="2:18">
      <c r="B102" s="76" t="s">
        <v>3211</v>
      </c>
      <c r="C102" s="86" t="s">
        <v>2846</v>
      </c>
      <c r="D102" s="73" t="s">
        <v>2906</v>
      </c>
      <c r="E102" s="73"/>
      <c r="F102" s="73" t="s">
        <v>403</v>
      </c>
      <c r="G102" s="95">
        <v>41085</v>
      </c>
      <c r="H102" s="73" t="s">
        <v>289</v>
      </c>
      <c r="I102" s="83">
        <v>4.1599999999865691</v>
      </c>
      <c r="J102" s="86" t="s">
        <v>320</v>
      </c>
      <c r="K102" s="86" t="s">
        <v>131</v>
      </c>
      <c r="L102" s="87">
        <v>5.0999999999999997E-2</v>
      </c>
      <c r="M102" s="87">
        <v>2.1299999999964077E-2</v>
      </c>
      <c r="N102" s="83">
        <v>102866.393522</v>
      </c>
      <c r="O102" s="85">
        <v>124.49</v>
      </c>
      <c r="P102" s="83">
        <v>128.05838084199999</v>
      </c>
      <c r="Q102" s="84">
        <f t="shared" si="1"/>
        <v>5.1140957492716403E-4</v>
      </c>
      <c r="R102" s="84">
        <f>P102/'סכום נכסי הקרן'!$C$42</f>
        <v>2.1186474626553785E-5</v>
      </c>
    </row>
    <row r="103" spans="2:18">
      <c r="B103" s="76" t="s">
        <v>3211</v>
      </c>
      <c r="C103" s="86" t="s">
        <v>2846</v>
      </c>
      <c r="D103" s="73" t="s">
        <v>2907</v>
      </c>
      <c r="E103" s="73"/>
      <c r="F103" s="73" t="s">
        <v>403</v>
      </c>
      <c r="G103" s="95">
        <v>41115</v>
      </c>
      <c r="H103" s="73" t="s">
        <v>289</v>
      </c>
      <c r="I103" s="83">
        <v>4.1599999999760895</v>
      </c>
      <c r="J103" s="86" t="s">
        <v>320</v>
      </c>
      <c r="K103" s="86" t="s">
        <v>131</v>
      </c>
      <c r="L103" s="87">
        <v>5.0999999999999997E-2</v>
      </c>
      <c r="M103" s="87">
        <v>2.1599999999936705E-2</v>
      </c>
      <c r="N103" s="83">
        <v>45616.136225000002</v>
      </c>
      <c r="O103" s="85">
        <v>124.69</v>
      </c>
      <c r="P103" s="83">
        <v>56.878763970999998</v>
      </c>
      <c r="Q103" s="84">
        <f t="shared" si="1"/>
        <v>2.271490886698088E-4</v>
      </c>
      <c r="R103" s="84">
        <f>P103/'סכום נכסי הקרן'!$C$42</f>
        <v>9.41024306053152E-6</v>
      </c>
    </row>
    <row r="104" spans="2:18">
      <c r="B104" s="76" t="s">
        <v>3211</v>
      </c>
      <c r="C104" s="86" t="s">
        <v>2846</v>
      </c>
      <c r="D104" s="73" t="s">
        <v>2908</v>
      </c>
      <c r="E104" s="73"/>
      <c r="F104" s="73" t="s">
        <v>403</v>
      </c>
      <c r="G104" s="95">
        <v>41179</v>
      </c>
      <c r="H104" s="73" t="s">
        <v>289</v>
      </c>
      <c r="I104" s="83">
        <v>4.1600000000180275</v>
      </c>
      <c r="J104" s="86" t="s">
        <v>320</v>
      </c>
      <c r="K104" s="86" t="s">
        <v>131</v>
      </c>
      <c r="L104" s="87">
        <v>5.0999999999999997E-2</v>
      </c>
      <c r="M104" s="87">
        <v>2.1200000000135204E-2</v>
      </c>
      <c r="N104" s="83">
        <v>57521.951556</v>
      </c>
      <c r="O104" s="85">
        <v>123.44</v>
      </c>
      <c r="P104" s="83">
        <v>71.005097341999999</v>
      </c>
      <c r="Q104" s="84">
        <f t="shared" si="1"/>
        <v>2.8356353102837651E-4</v>
      </c>
      <c r="R104" s="84">
        <f>P104/'סכום נכסי הקרן'!$C$42</f>
        <v>1.1747358379053279E-5</v>
      </c>
    </row>
    <row r="105" spans="2:18">
      <c r="B105" s="76" t="s">
        <v>3212</v>
      </c>
      <c r="C105" s="86" t="s">
        <v>2845</v>
      </c>
      <c r="D105" s="73">
        <v>4099</v>
      </c>
      <c r="E105" s="73"/>
      <c r="F105" s="73" t="s">
        <v>406</v>
      </c>
      <c r="G105" s="95">
        <v>42052</v>
      </c>
      <c r="H105" s="73" t="s">
        <v>129</v>
      </c>
      <c r="I105" s="83">
        <v>4.3799999999972572</v>
      </c>
      <c r="J105" s="86" t="s">
        <v>522</v>
      </c>
      <c r="K105" s="86" t="s">
        <v>131</v>
      </c>
      <c r="L105" s="87">
        <v>2.9779E-2</v>
      </c>
      <c r="M105" s="87">
        <v>2.6899999999986286E-2</v>
      </c>
      <c r="N105" s="83">
        <v>387263.28546599997</v>
      </c>
      <c r="O105" s="85">
        <v>111.05</v>
      </c>
      <c r="P105" s="83">
        <v>430.0558740109999</v>
      </c>
      <c r="Q105" s="84">
        <f t="shared" si="1"/>
        <v>1.7174564466362697E-3</v>
      </c>
      <c r="R105" s="84">
        <f>P105/'סכום נכסי הקרן'!$C$42</f>
        <v>7.1150109839169195E-5</v>
      </c>
    </row>
    <row r="106" spans="2:18">
      <c r="B106" s="76" t="s">
        <v>3212</v>
      </c>
      <c r="C106" s="86" t="s">
        <v>2845</v>
      </c>
      <c r="D106" s="73" t="s">
        <v>2909</v>
      </c>
      <c r="E106" s="73"/>
      <c r="F106" s="73" t="s">
        <v>406</v>
      </c>
      <c r="G106" s="95">
        <v>42054</v>
      </c>
      <c r="H106" s="73" t="s">
        <v>129</v>
      </c>
      <c r="I106" s="83">
        <v>4.3800000001035997</v>
      </c>
      <c r="J106" s="86" t="s">
        <v>522</v>
      </c>
      <c r="K106" s="86" t="s">
        <v>131</v>
      </c>
      <c r="L106" s="87">
        <v>2.9779E-2</v>
      </c>
      <c r="M106" s="87">
        <v>2.6900000000517999E-2</v>
      </c>
      <c r="N106" s="83">
        <v>10952.016307999998</v>
      </c>
      <c r="O106" s="85">
        <v>111.05</v>
      </c>
      <c r="P106" s="83">
        <v>12.162213973</v>
      </c>
      <c r="Q106" s="84">
        <f t="shared" si="1"/>
        <v>4.8570602230082078E-5</v>
      </c>
      <c r="R106" s="84">
        <f>P106/'סכום נכסי הקרן'!$C$42</f>
        <v>2.0121637962891651E-6</v>
      </c>
    </row>
    <row r="107" spans="2:18">
      <c r="B107" s="76" t="s">
        <v>3213</v>
      </c>
      <c r="C107" s="86" t="s">
        <v>2845</v>
      </c>
      <c r="D107" s="73">
        <v>9079</v>
      </c>
      <c r="E107" s="73"/>
      <c r="F107" s="73" t="s">
        <v>2874</v>
      </c>
      <c r="G107" s="95">
        <v>44705</v>
      </c>
      <c r="H107" s="73" t="s">
        <v>2844</v>
      </c>
      <c r="I107" s="83">
        <v>8.1100000000010439</v>
      </c>
      <c r="J107" s="86" t="s">
        <v>309</v>
      </c>
      <c r="K107" s="86" t="s">
        <v>131</v>
      </c>
      <c r="L107" s="87">
        <v>2.3671999999999999E-2</v>
      </c>
      <c r="M107" s="87">
        <v>2.0300000000005078E-2</v>
      </c>
      <c r="N107" s="83">
        <v>1539098.7705079999</v>
      </c>
      <c r="O107" s="85">
        <v>106.25</v>
      </c>
      <c r="P107" s="83">
        <v>1635.2923597389999</v>
      </c>
      <c r="Q107" s="84">
        <f t="shared" si="1"/>
        <v>6.5306477020633533E-3</v>
      </c>
      <c r="R107" s="84">
        <f>P107/'סכום נכסי הקרן'!$C$42</f>
        <v>2.7054910314190482E-4</v>
      </c>
    </row>
    <row r="108" spans="2:18">
      <c r="B108" s="76" t="s">
        <v>3213</v>
      </c>
      <c r="C108" s="86" t="s">
        <v>2845</v>
      </c>
      <c r="D108" s="73">
        <v>9017</v>
      </c>
      <c r="E108" s="73"/>
      <c r="F108" s="73" t="s">
        <v>2874</v>
      </c>
      <c r="G108" s="95">
        <v>44651</v>
      </c>
      <c r="H108" s="73" t="s">
        <v>2844</v>
      </c>
      <c r="I108" s="83">
        <v>8.2000000000009781</v>
      </c>
      <c r="J108" s="86" t="s">
        <v>309</v>
      </c>
      <c r="K108" s="86" t="s">
        <v>131</v>
      </c>
      <c r="L108" s="87">
        <v>1.797E-2</v>
      </c>
      <c r="M108" s="87">
        <v>3.3900000000004114E-2</v>
      </c>
      <c r="N108" s="83">
        <v>3770963.9263749998</v>
      </c>
      <c r="O108" s="85">
        <v>92.03</v>
      </c>
      <c r="P108" s="83">
        <v>3470.4179318630008</v>
      </c>
      <c r="Q108" s="84">
        <f t="shared" si="1"/>
        <v>1.3859342494291264E-2</v>
      </c>
      <c r="R108" s="84">
        <f>P108/'סכום נכסי הקרן'!$C$42</f>
        <v>5.7415938709759191E-4</v>
      </c>
    </row>
    <row r="109" spans="2:18">
      <c r="B109" s="76" t="s">
        <v>3213</v>
      </c>
      <c r="C109" s="86" t="s">
        <v>2845</v>
      </c>
      <c r="D109" s="73">
        <v>9080</v>
      </c>
      <c r="E109" s="73"/>
      <c r="F109" s="73" t="s">
        <v>2874</v>
      </c>
      <c r="G109" s="95">
        <v>44705</v>
      </c>
      <c r="H109" s="73" t="s">
        <v>2844</v>
      </c>
      <c r="I109" s="83">
        <v>7.73999999999993</v>
      </c>
      <c r="J109" s="86" t="s">
        <v>309</v>
      </c>
      <c r="K109" s="86" t="s">
        <v>131</v>
      </c>
      <c r="L109" s="87">
        <v>2.3184999999999997E-2</v>
      </c>
      <c r="M109" s="87">
        <v>2.2199999999997898E-2</v>
      </c>
      <c r="N109" s="83">
        <v>1094764.1331440001</v>
      </c>
      <c r="O109" s="85">
        <v>104.15</v>
      </c>
      <c r="P109" s="83">
        <v>1140.196789692</v>
      </c>
      <c r="Q109" s="84">
        <f t="shared" si="1"/>
        <v>4.5534509472609066E-3</v>
      </c>
      <c r="R109" s="84">
        <f>P109/'סכום נכסי הקרן'!$C$42</f>
        <v>1.886385740257995E-4</v>
      </c>
    </row>
    <row r="110" spans="2:18">
      <c r="B110" s="76" t="s">
        <v>3213</v>
      </c>
      <c r="C110" s="86" t="s">
        <v>2845</v>
      </c>
      <c r="D110" s="73">
        <v>9019</v>
      </c>
      <c r="E110" s="73"/>
      <c r="F110" s="73" t="s">
        <v>2874</v>
      </c>
      <c r="G110" s="95">
        <v>44651</v>
      </c>
      <c r="H110" s="73" t="s">
        <v>2844</v>
      </c>
      <c r="I110" s="83">
        <v>7.7899999999996163</v>
      </c>
      <c r="J110" s="86" t="s">
        <v>309</v>
      </c>
      <c r="K110" s="86" t="s">
        <v>131</v>
      </c>
      <c r="L110" s="87">
        <v>1.8769999999999998E-2</v>
      </c>
      <c r="M110" s="87">
        <v>3.6099999999998224E-2</v>
      </c>
      <c r="N110" s="83">
        <v>2329520.6053249999</v>
      </c>
      <c r="O110" s="85">
        <v>91.69</v>
      </c>
      <c r="P110" s="83">
        <v>2135.9373737579999</v>
      </c>
      <c r="Q110" s="84">
        <f t="shared" si="1"/>
        <v>8.5300065267291079E-3</v>
      </c>
      <c r="R110" s="84">
        <f>P110/'סכום נכסי הקרן'!$C$42</f>
        <v>3.5337775376736552E-4</v>
      </c>
    </row>
    <row r="111" spans="2:18">
      <c r="B111" s="76" t="s">
        <v>3214</v>
      </c>
      <c r="C111" s="86" t="s">
        <v>2845</v>
      </c>
      <c r="D111" s="73">
        <v>4100</v>
      </c>
      <c r="E111" s="73"/>
      <c r="F111" s="73" t="s">
        <v>406</v>
      </c>
      <c r="G111" s="95">
        <v>42052</v>
      </c>
      <c r="H111" s="73" t="s">
        <v>129</v>
      </c>
      <c r="I111" s="83">
        <v>4.4200000000034674</v>
      </c>
      <c r="J111" s="86" t="s">
        <v>522</v>
      </c>
      <c r="K111" s="86" t="s">
        <v>131</v>
      </c>
      <c r="L111" s="87">
        <v>2.9779E-2</v>
      </c>
      <c r="M111" s="87">
        <v>1.6100000000009548E-2</v>
      </c>
      <c r="N111" s="83">
        <v>441377.03328099998</v>
      </c>
      <c r="O111" s="85">
        <v>116.3</v>
      </c>
      <c r="P111" s="83">
        <v>513.32148589100007</v>
      </c>
      <c r="Q111" s="84">
        <f t="shared" si="1"/>
        <v>2.049983149672913E-3</v>
      </c>
      <c r="R111" s="84">
        <f>P111/'סכום נכסי הקרן'!$C$42</f>
        <v>8.4925895240803111E-5</v>
      </c>
    </row>
    <row r="112" spans="2:18">
      <c r="B112" s="76" t="s">
        <v>3215</v>
      </c>
      <c r="C112" s="86" t="s">
        <v>2846</v>
      </c>
      <c r="D112" s="73" t="s">
        <v>2914</v>
      </c>
      <c r="E112" s="73"/>
      <c r="F112" s="73" t="s">
        <v>406</v>
      </c>
      <c r="G112" s="95">
        <v>41767</v>
      </c>
      <c r="H112" s="73" t="s">
        <v>129</v>
      </c>
      <c r="I112" s="83">
        <v>4.7299999999889817</v>
      </c>
      <c r="J112" s="86" t="s">
        <v>522</v>
      </c>
      <c r="K112" s="86" t="s">
        <v>131</v>
      </c>
      <c r="L112" s="87">
        <v>5.3499999999999999E-2</v>
      </c>
      <c r="M112" s="87">
        <v>2.0700000000050619E-2</v>
      </c>
      <c r="N112" s="83">
        <v>26390.180383999999</v>
      </c>
      <c r="O112" s="85">
        <v>127.25</v>
      </c>
      <c r="P112" s="83">
        <v>33.581504069000005</v>
      </c>
      <c r="Q112" s="84">
        <f t="shared" si="1"/>
        <v>1.3410994741946248E-4</v>
      </c>
      <c r="R112" s="84">
        <f>P112/'סכום נכסי הקרן'!$C$42</f>
        <v>5.555854128416681E-6</v>
      </c>
    </row>
    <row r="113" spans="2:18">
      <c r="B113" s="76" t="s">
        <v>3215</v>
      </c>
      <c r="C113" s="86" t="s">
        <v>2846</v>
      </c>
      <c r="D113" s="73" t="s">
        <v>2915</v>
      </c>
      <c r="E113" s="73"/>
      <c r="F113" s="73" t="s">
        <v>406</v>
      </c>
      <c r="G113" s="95">
        <v>41269</v>
      </c>
      <c r="H113" s="73" t="s">
        <v>129</v>
      </c>
      <c r="I113" s="83">
        <v>4.7800000000106975</v>
      </c>
      <c r="J113" s="86" t="s">
        <v>522</v>
      </c>
      <c r="K113" s="86" t="s">
        <v>131</v>
      </c>
      <c r="L113" s="87">
        <v>5.3499999999999999E-2</v>
      </c>
      <c r="M113" s="87">
        <v>1.5000000000028758E-2</v>
      </c>
      <c r="N113" s="83">
        <v>131068.37330399999</v>
      </c>
      <c r="O113" s="85">
        <v>132.66</v>
      </c>
      <c r="P113" s="83">
        <v>173.87531036299998</v>
      </c>
      <c r="Q113" s="84">
        <f t="shared" si="1"/>
        <v>6.9438249943815057E-4</v>
      </c>
      <c r="R113" s="84">
        <f>P113/'סכום נכסי הקרן'!$C$42</f>
        <v>2.8766604941967733E-5</v>
      </c>
    </row>
    <row r="114" spans="2:18">
      <c r="B114" s="76" t="s">
        <v>3215</v>
      </c>
      <c r="C114" s="86" t="s">
        <v>2846</v>
      </c>
      <c r="D114" s="73" t="s">
        <v>2916</v>
      </c>
      <c r="E114" s="73"/>
      <c r="F114" s="73" t="s">
        <v>406</v>
      </c>
      <c r="G114" s="95">
        <v>41767</v>
      </c>
      <c r="H114" s="73" t="s">
        <v>129</v>
      </c>
      <c r="I114" s="83">
        <v>5.3699999999429249</v>
      </c>
      <c r="J114" s="86" t="s">
        <v>522</v>
      </c>
      <c r="K114" s="86" t="s">
        <v>131</v>
      </c>
      <c r="L114" s="87">
        <v>5.3499999999999999E-2</v>
      </c>
      <c r="M114" s="87">
        <v>2.4800000000000003E-2</v>
      </c>
      <c r="N114" s="83">
        <v>20653.185949999999</v>
      </c>
      <c r="O114" s="85">
        <v>127.25</v>
      </c>
      <c r="P114" s="83">
        <v>26.281178749999999</v>
      </c>
      <c r="Q114" s="84">
        <f t="shared" si="1"/>
        <v>1.049556176233815E-4</v>
      </c>
      <c r="R114" s="84">
        <f>P114/'סכום נכסי הקרן'!$C$42</f>
        <v>4.348060026073522E-6</v>
      </c>
    </row>
    <row r="115" spans="2:18">
      <c r="B115" s="76" t="s">
        <v>3215</v>
      </c>
      <c r="C115" s="86" t="s">
        <v>2846</v>
      </c>
      <c r="D115" s="73" t="s">
        <v>2917</v>
      </c>
      <c r="E115" s="73"/>
      <c r="F115" s="73" t="s">
        <v>406</v>
      </c>
      <c r="G115" s="95">
        <v>41767</v>
      </c>
      <c r="H115" s="73" t="s">
        <v>129</v>
      </c>
      <c r="I115" s="83">
        <v>4.7299999999520566</v>
      </c>
      <c r="J115" s="86" t="s">
        <v>522</v>
      </c>
      <c r="K115" s="86" t="s">
        <v>131</v>
      </c>
      <c r="L115" s="87">
        <v>5.3499999999999999E-2</v>
      </c>
      <c r="M115" s="87">
        <v>2.0699999999705194E-2</v>
      </c>
      <c r="N115" s="83">
        <v>26390.179117</v>
      </c>
      <c r="O115" s="85">
        <v>127.25</v>
      </c>
      <c r="P115" s="83">
        <v>33.581502456999999</v>
      </c>
      <c r="Q115" s="84">
        <f t="shared" si="1"/>
        <v>1.3410994098183432E-4</v>
      </c>
      <c r="R115" s="84">
        <f>P115/'סכום נכסי הקרן'!$C$42</f>
        <v>5.5558538617211552E-6</v>
      </c>
    </row>
    <row r="116" spans="2:18">
      <c r="B116" s="76" t="s">
        <v>3215</v>
      </c>
      <c r="C116" s="86" t="s">
        <v>2846</v>
      </c>
      <c r="D116" s="73" t="s">
        <v>2918</v>
      </c>
      <c r="E116" s="73"/>
      <c r="F116" s="73" t="s">
        <v>406</v>
      </c>
      <c r="G116" s="95">
        <v>41269</v>
      </c>
      <c r="H116" s="73" t="s">
        <v>129</v>
      </c>
      <c r="I116" s="83">
        <v>4.7800000000001077</v>
      </c>
      <c r="J116" s="86" t="s">
        <v>522</v>
      </c>
      <c r="K116" s="86" t="s">
        <v>131</v>
      </c>
      <c r="L116" s="87">
        <v>5.3499999999999999E-2</v>
      </c>
      <c r="M116" s="87">
        <v>1.5000000000027065E-2</v>
      </c>
      <c r="N116" s="83">
        <v>139260.143282</v>
      </c>
      <c r="O116" s="85">
        <v>132.66</v>
      </c>
      <c r="P116" s="83">
        <v>184.74251274100001</v>
      </c>
      <c r="Q116" s="84">
        <f t="shared" si="1"/>
        <v>7.377813876033656E-4</v>
      </c>
      <c r="R116" s="84">
        <f>P116/'סכום נכסי הקרן'!$C$42</f>
        <v>3.0564517003086115E-5</v>
      </c>
    </row>
    <row r="117" spans="2:18">
      <c r="B117" s="76" t="s">
        <v>3215</v>
      </c>
      <c r="C117" s="86" t="s">
        <v>2846</v>
      </c>
      <c r="D117" s="73" t="s">
        <v>2919</v>
      </c>
      <c r="E117" s="73"/>
      <c r="F117" s="73" t="s">
        <v>406</v>
      </c>
      <c r="G117" s="95">
        <v>41281</v>
      </c>
      <c r="H117" s="73" t="s">
        <v>129</v>
      </c>
      <c r="I117" s="83">
        <v>4.7799999999945841</v>
      </c>
      <c r="J117" s="86" t="s">
        <v>522</v>
      </c>
      <c r="K117" s="86" t="s">
        <v>131</v>
      </c>
      <c r="L117" s="87">
        <v>5.3499999999999999E-2</v>
      </c>
      <c r="M117" s="87">
        <v>1.5099999999992697E-2</v>
      </c>
      <c r="N117" s="83">
        <v>175447.690764</v>
      </c>
      <c r="O117" s="85">
        <v>132.61000000000001</v>
      </c>
      <c r="P117" s="83">
        <v>232.66119076699999</v>
      </c>
      <c r="Q117" s="84">
        <f t="shared" si="1"/>
        <v>9.2914778314278897E-4</v>
      </c>
      <c r="R117" s="84">
        <f>P117/'סכום נכסי הקרן'!$C$42</f>
        <v>3.8492368733371924E-5</v>
      </c>
    </row>
    <row r="118" spans="2:18">
      <c r="B118" s="76" t="s">
        <v>3215</v>
      </c>
      <c r="C118" s="86" t="s">
        <v>2846</v>
      </c>
      <c r="D118" s="73" t="s">
        <v>2920</v>
      </c>
      <c r="E118" s="73"/>
      <c r="F118" s="73" t="s">
        <v>406</v>
      </c>
      <c r="G118" s="95">
        <v>41767</v>
      </c>
      <c r="H118" s="73" t="s">
        <v>129</v>
      </c>
      <c r="I118" s="83">
        <v>4.7299999999830042</v>
      </c>
      <c r="J118" s="86" t="s">
        <v>522</v>
      </c>
      <c r="K118" s="86" t="s">
        <v>131</v>
      </c>
      <c r="L118" s="87">
        <v>5.3499999999999999E-2</v>
      </c>
      <c r="M118" s="87">
        <v>2.0699999999865555E-2</v>
      </c>
      <c r="N118" s="83">
        <v>30979.775816000001</v>
      </c>
      <c r="O118" s="85">
        <v>127.25</v>
      </c>
      <c r="P118" s="83">
        <v>39.421763979000005</v>
      </c>
      <c r="Q118" s="84">
        <f t="shared" si="1"/>
        <v>1.5743340987774831E-4</v>
      </c>
      <c r="R118" s="84">
        <f>P118/'סכום נכסי הקרן'!$C$42</f>
        <v>6.5220893531799822E-6</v>
      </c>
    </row>
    <row r="119" spans="2:18">
      <c r="B119" s="76" t="s">
        <v>3215</v>
      </c>
      <c r="C119" s="86" t="s">
        <v>2846</v>
      </c>
      <c r="D119" s="73" t="s">
        <v>2921</v>
      </c>
      <c r="E119" s="73"/>
      <c r="F119" s="73" t="s">
        <v>406</v>
      </c>
      <c r="G119" s="95">
        <v>41281</v>
      </c>
      <c r="H119" s="73" t="s">
        <v>129</v>
      </c>
      <c r="I119" s="83">
        <v>4.7800000000124108</v>
      </c>
      <c r="J119" s="86" t="s">
        <v>522</v>
      </c>
      <c r="K119" s="86" t="s">
        <v>131</v>
      </c>
      <c r="L119" s="87">
        <v>5.3499999999999999E-2</v>
      </c>
      <c r="M119" s="87">
        <v>1.5100000000051315E-2</v>
      </c>
      <c r="N119" s="83">
        <v>126381.811472</v>
      </c>
      <c r="O119" s="85">
        <v>132.61000000000001</v>
      </c>
      <c r="P119" s="83">
        <v>167.59492591399999</v>
      </c>
      <c r="Q119" s="84">
        <f t="shared" si="1"/>
        <v>6.6930137065669996E-4</v>
      </c>
      <c r="R119" s="84">
        <f>P119/'סכום נכסי הקרן'!$C$42</f>
        <v>2.7727553808423329E-5</v>
      </c>
    </row>
    <row r="120" spans="2:18">
      <c r="B120" s="76" t="s">
        <v>3215</v>
      </c>
      <c r="C120" s="86" t="s">
        <v>2846</v>
      </c>
      <c r="D120" s="73" t="s">
        <v>2922</v>
      </c>
      <c r="E120" s="73"/>
      <c r="F120" s="73" t="s">
        <v>406</v>
      </c>
      <c r="G120" s="95">
        <v>41767</v>
      </c>
      <c r="H120" s="73" t="s">
        <v>129</v>
      </c>
      <c r="I120" s="83">
        <v>4.7300000000439066</v>
      </c>
      <c r="J120" s="86" t="s">
        <v>522</v>
      </c>
      <c r="K120" s="86" t="s">
        <v>131</v>
      </c>
      <c r="L120" s="87">
        <v>5.3499999999999999E-2</v>
      </c>
      <c r="M120" s="87">
        <v>2.0700000000059164E-2</v>
      </c>
      <c r="N120" s="83">
        <v>25236.995472999999</v>
      </c>
      <c r="O120" s="85">
        <v>127.25</v>
      </c>
      <c r="P120" s="83">
        <v>32.114076282999996</v>
      </c>
      <c r="Q120" s="84">
        <f t="shared" si="1"/>
        <v>1.2824967794439784E-4</v>
      </c>
      <c r="R120" s="84">
        <f>P120/'סכום נכסי הקרן'!$C$42</f>
        <v>5.3130771906639854E-6</v>
      </c>
    </row>
    <row r="121" spans="2:18">
      <c r="B121" s="76" t="s">
        <v>3215</v>
      </c>
      <c r="C121" s="86" t="s">
        <v>2846</v>
      </c>
      <c r="D121" s="73" t="s">
        <v>2923</v>
      </c>
      <c r="E121" s="73"/>
      <c r="F121" s="73" t="s">
        <v>406</v>
      </c>
      <c r="G121" s="95">
        <v>41281</v>
      </c>
      <c r="H121" s="73" t="s">
        <v>129</v>
      </c>
      <c r="I121" s="83">
        <v>4.7799999999963232</v>
      </c>
      <c r="J121" s="86" t="s">
        <v>522</v>
      </c>
      <c r="K121" s="86" t="s">
        <v>131</v>
      </c>
      <c r="L121" s="87">
        <v>5.3499999999999999E-2</v>
      </c>
      <c r="M121" s="87">
        <v>1.5100000000008447E-2</v>
      </c>
      <c r="N121" s="83">
        <v>151782.08171900001</v>
      </c>
      <c r="O121" s="85">
        <v>132.61000000000001</v>
      </c>
      <c r="P121" s="83">
        <v>201.27822563300001</v>
      </c>
      <c r="Q121" s="84">
        <f t="shared" si="1"/>
        <v>8.0381784570640147E-4</v>
      </c>
      <c r="R121" s="84">
        <f>P121/'סכום נכסי הקרן'!$C$42</f>
        <v>3.3300249403533859E-5</v>
      </c>
    </row>
    <row r="122" spans="2:18">
      <c r="B122" s="76" t="s">
        <v>3216</v>
      </c>
      <c r="C122" s="86" t="s">
        <v>2846</v>
      </c>
      <c r="D122" s="73" t="s">
        <v>2925</v>
      </c>
      <c r="E122" s="73"/>
      <c r="F122" s="73" t="s">
        <v>2874</v>
      </c>
      <c r="G122" s="95">
        <v>44748</v>
      </c>
      <c r="H122" s="73" t="s">
        <v>2844</v>
      </c>
      <c r="I122" s="83">
        <v>2.3199999999999048</v>
      </c>
      <c r="J122" s="86" t="s">
        <v>309</v>
      </c>
      <c r="K122" s="86" t="s">
        <v>131</v>
      </c>
      <c r="L122" s="87">
        <v>6.0659999999999999E-2</v>
      </c>
      <c r="M122" s="87">
        <v>6.7099999999997162E-2</v>
      </c>
      <c r="N122" s="83">
        <v>7976383.7297339998</v>
      </c>
      <c r="O122" s="85">
        <v>100.24</v>
      </c>
      <c r="P122" s="83">
        <v>7995.5231297680002</v>
      </c>
      <c r="Q122" s="84">
        <f t="shared" si="1"/>
        <v>3.1930648023419911E-2</v>
      </c>
      <c r="R122" s="84">
        <f>P122/'סכום נכסי הקרן'!$C$42</f>
        <v>1.3228103213631733E-3</v>
      </c>
    </row>
    <row r="123" spans="2:18">
      <c r="B123" s="76" t="s">
        <v>3217</v>
      </c>
      <c r="C123" s="86" t="s">
        <v>2846</v>
      </c>
      <c r="D123" s="73">
        <v>7127</v>
      </c>
      <c r="E123" s="73"/>
      <c r="F123" s="73" t="s">
        <v>2874</v>
      </c>
      <c r="G123" s="95">
        <v>43631</v>
      </c>
      <c r="H123" s="73" t="s">
        <v>2844</v>
      </c>
      <c r="I123" s="83">
        <v>5.279999999999319</v>
      </c>
      <c r="J123" s="86" t="s">
        <v>309</v>
      </c>
      <c r="K123" s="86" t="s">
        <v>131</v>
      </c>
      <c r="L123" s="87">
        <v>3.1E-2</v>
      </c>
      <c r="M123" s="87">
        <v>2.3899999999999432E-2</v>
      </c>
      <c r="N123" s="83">
        <v>787127.56629800005</v>
      </c>
      <c r="O123" s="85">
        <v>111.92</v>
      </c>
      <c r="P123" s="83">
        <v>880.95317679499999</v>
      </c>
      <c r="Q123" s="84">
        <f t="shared" si="1"/>
        <v>3.5181445112236159E-3</v>
      </c>
      <c r="R123" s="84">
        <f>P123/'סכום נכסי הקרן'!$C$42</f>
        <v>1.4574830639454555E-4</v>
      </c>
    </row>
    <row r="124" spans="2:18">
      <c r="B124" s="76" t="s">
        <v>3217</v>
      </c>
      <c r="C124" s="86" t="s">
        <v>2846</v>
      </c>
      <c r="D124" s="73">
        <v>7128</v>
      </c>
      <c r="E124" s="73"/>
      <c r="F124" s="73" t="s">
        <v>2874</v>
      </c>
      <c r="G124" s="95">
        <v>43634</v>
      </c>
      <c r="H124" s="73" t="s">
        <v>2844</v>
      </c>
      <c r="I124" s="83">
        <v>5.2999999999980858</v>
      </c>
      <c r="J124" s="86" t="s">
        <v>309</v>
      </c>
      <c r="K124" s="86" t="s">
        <v>131</v>
      </c>
      <c r="L124" s="87">
        <v>2.4900000000000002E-2</v>
      </c>
      <c r="M124" s="87">
        <v>2.399999999998359E-2</v>
      </c>
      <c r="N124" s="83">
        <v>331550.35799300001</v>
      </c>
      <c r="O124" s="85">
        <v>110.3</v>
      </c>
      <c r="P124" s="83">
        <v>365.70004553900003</v>
      </c>
      <c r="Q124" s="84">
        <f t="shared" si="1"/>
        <v>1.4604472086110099E-3</v>
      </c>
      <c r="R124" s="84">
        <f>P124/'סכום נכסי הקרן'!$C$42</f>
        <v>6.0502832261334269E-5</v>
      </c>
    </row>
    <row r="125" spans="2:18">
      <c r="B125" s="76" t="s">
        <v>3217</v>
      </c>
      <c r="C125" s="86" t="s">
        <v>2846</v>
      </c>
      <c r="D125" s="73">
        <v>7130</v>
      </c>
      <c r="E125" s="73"/>
      <c r="F125" s="73" t="s">
        <v>2874</v>
      </c>
      <c r="G125" s="95">
        <v>43634</v>
      </c>
      <c r="H125" s="73" t="s">
        <v>2844</v>
      </c>
      <c r="I125" s="83">
        <v>5.589999999997878</v>
      </c>
      <c r="J125" s="86" t="s">
        <v>309</v>
      </c>
      <c r="K125" s="86" t="s">
        <v>131</v>
      </c>
      <c r="L125" s="87">
        <v>3.6000000000000004E-2</v>
      </c>
      <c r="M125" s="87">
        <v>2.4199999999994396E-2</v>
      </c>
      <c r="N125" s="83">
        <v>216797.28774900001</v>
      </c>
      <c r="O125" s="85">
        <v>115.21</v>
      </c>
      <c r="P125" s="83">
        <v>249.77215296700001</v>
      </c>
      <c r="Q125" s="84">
        <f t="shared" si="1"/>
        <v>9.9748153723025869E-4</v>
      </c>
      <c r="R125" s="84">
        <f>P125/'סכום נכסי הקרן'!$C$42</f>
        <v>4.1323272607859481E-5</v>
      </c>
    </row>
    <row r="126" spans="2:18">
      <c r="B126" s="76" t="s">
        <v>3210</v>
      </c>
      <c r="C126" s="86" t="s">
        <v>2845</v>
      </c>
      <c r="D126" s="73">
        <v>9922</v>
      </c>
      <c r="E126" s="73"/>
      <c r="F126" s="73" t="s">
        <v>406</v>
      </c>
      <c r="G126" s="95">
        <v>40489</v>
      </c>
      <c r="H126" s="73" t="s">
        <v>129</v>
      </c>
      <c r="I126" s="83">
        <v>2.0999999999993051</v>
      </c>
      <c r="J126" s="86" t="s">
        <v>309</v>
      </c>
      <c r="K126" s="86" t="s">
        <v>131</v>
      </c>
      <c r="L126" s="87">
        <v>5.7000000000000002E-2</v>
      </c>
      <c r="M126" s="87">
        <v>1.6899999999979841E-2</v>
      </c>
      <c r="N126" s="83">
        <v>231125.19096199999</v>
      </c>
      <c r="O126" s="85">
        <v>124.49</v>
      </c>
      <c r="P126" s="83">
        <v>287.72776148200001</v>
      </c>
      <c r="Q126" s="84">
        <f t="shared" si="1"/>
        <v>1.1490597587346157E-3</v>
      </c>
      <c r="R126" s="84">
        <f>P126/'סכום נכסי הקרן'!$C$42</f>
        <v>4.7602795521167444E-5</v>
      </c>
    </row>
    <row r="127" spans="2:18">
      <c r="B127" s="76" t="s">
        <v>3218</v>
      </c>
      <c r="C127" s="86" t="s">
        <v>2846</v>
      </c>
      <c r="D127" s="73" t="s">
        <v>2926</v>
      </c>
      <c r="E127" s="73"/>
      <c r="F127" s="73" t="s">
        <v>449</v>
      </c>
      <c r="G127" s="95">
        <v>43801</v>
      </c>
      <c r="H127" s="73" t="s">
        <v>289</v>
      </c>
      <c r="I127" s="83">
        <v>4.9099999999998207</v>
      </c>
      <c r="J127" s="86" t="s">
        <v>320</v>
      </c>
      <c r="K127" s="86" t="s">
        <v>132</v>
      </c>
      <c r="L127" s="87">
        <v>2.3629999999999998E-2</v>
      </c>
      <c r="M127" s="87">
        <v>6.0199999999997728E-2</v>
      </c>
      <c r="N127" s="83">
        <v>1454218.0078090001</v>
      </c>
      <c r="O127" s="85">
        <v>83.89</v>
      </c>
      <c r="P127" s="83">
        <v>4578.4477843020004</v>
      </c>
      <c r="Q127" s="84">
        <f t="shared" si="1"/>
        <v>1.8284332659843847E-2</v>
      </c>
      <c r="R127" s="84">
        <f>P127/'סכום נכסי הקרן'!$C$42</f>
        <v>7.5747613840906642E-4</v>
      </c>
    </row>
    <row r="128" spans="2:18">
      <c r="B128" s="76" t="s">
        <v>3272</v>
      </c>
      <c r="C128" s="86" t="s">
        <v>2846</v>
      </c>
      <c r="D128" s="73">
        <v>9365</v>
      </c>
      <c r="E128" s="73"/>
      <c r="F128" s="73" t="s">
        <v>282</v>
      </c>
      <c r="G128" s="95">
        <v>44906</v>
      </c>
      <c r="H128" s="73" t="s">
        <v>2844</v>
      </c>
      <c r="I128" s="83">
        <v>2.6499999999195678</v>
      </c>
      <c r="J128" s="86" t="s">
        <v>309</v>
      </c>
      <c r="K128" s="86" t="s">
        <v>131</v>
      </c>
      <c r="L128" s="87">
        <v>6.1799999999999994E-2</v>
      </c>
      <c r="M128" s="87">
        <v>6.3999999997855148E-2</v>
      </c>
      <c r="N128" s="83">
        <v>5592.0127590000002</v>
      </c>
      <c r="O128" s="85">
        <v>100.05</v>
      </c>
      <c r="P128" s="83">
        <v>5.5948098330000011</v>
      </c>
      <c r="Q128" s="84">
        <f t="shared" si="1"/>
        <v>2.2343241415984171E-5</v>
      </c>
      <c r="R128" s="84">
        <f>P128/'סכום נכסי הקרן'!$C$42</f>
        <v>9.2562701314720832E-7</v>
      </c>
    </row>
    <row r="129" spans="2:18">
      <c r="B129" s="76" t="s">
        <v>3272</v>
      </c>
      <c r="C129" s="86" t="s">
        <v>2846</v>
      </c>
      <c r="D129" s="73">
        <v>9316</v>
      </c>
      <c r="E129" s="73"/>
      <c r="F129" s="73" t="s">
        <v>282</v>
      </c>
      <c r="G129" s="95">
        <v>44885</v>
      </c>
      <c r="H129" s="73" t="s">
        <v>2844</v>
      </c>
      <c r="I129" s="83">
        <v>2.6499999999996051</v>
      </c>
      <c r="J129" s="86" t="s">
        <v>309</v>
      </c>
      <c r="K129" s="86" t="s">
        <v>131</v>
      </c>
      <c r="L129" s="87">
        <v>6.1799999999999994E-2</v>
      </c>
      <c r="M129" s="87">
        <v>6.599999999998421E-2</v>
      </c>
      <c r="N129" s="83">
        <v>2163537.8036699998</v>
      </c>
      <c r="O129" s="85">
        <v>99.55</v>
      </c>
      <c r="P129" s="83">
        <v>2153.8022423289999</v>
      </c>
      <c r="Q129" s="84">
        <f t="shared" si="1"/>
        <v>8.6013510555444251E-3</v>
      </c>
      <c r="R129" s="84">
        <f>P129/'סכום נכסי הקרן'!$C$42</f>
        <v>3.5633338683251569E-4</v>
      </c>
    </row>
    <row r="130" spans="2:18">
      <c r="B130" s="76" t="s">
        <v>3219</v>
      </c>
      <c r="C130" s="86" t="s">
        <v>2846</v>
      </c>
      <c r="D130" s="73" t="s">
        <v>2927</v>
      </c>
      <c r="E130" s="73"/>
      <c r="F130" s="73" t="s">
        <v>453</v>
      </c>
      <c r="G130" s="95">
        <v>44074</v>
      </c>
      <c r="H130" s="73" t="s">
        <v>129</v>
      </c>
      <c r="I130" s="83">
        <v>9.0100000000005611</v>
      </c>
      <c r="J130" s="86" t="s">
        <v>522</v>
      </c>
      <c r="K130" s="86" t="s">
        <v>131</v>
      </c>
      <c r="L130" s="87">
        <v>2.35E-2</v>
      </c>
      <c r="M130" s="87">
        <v>3.4900000000006079E-2</v>
      </c>
      <c r="N130" s="83">
        <v>877907.50104900007</v>
      </c>
      <c r="O130" s="85">
        <v>97.59</v>
      </c>
      <c r="P130" s="83">
        <v>856.74989915200001</v>
      </c>
      <c r="Q130" s="84">
        <f t="shared" si="1"/>
        <v>3.421487128474707E-3</v>
      </c>
      <c r="R130" s="84">
        <f>P130/'סכום נכסי הקרן'!$C$42</f>
        <v>1.4174402237743361E-4</v>
      </c>
    </row>
    <row r="131" spans="2:18">
      <c r="B131" s="76" t="s">
        <v>3219</v>
      </c>
      <c r="C131" s="86" t="s">
        <v>2846</v>
      </c>
      <c r="D131" s="73" t="s">
        <v>2928</v>
      </c>
      <c r="E131" s="73"/>
      <c r="F131" s="73" t="s">
        <v>453</v>
      </c>
      <c r="G131" s="95">
        <v>44189</v>
      </c>
      <c r="H131" s="73" t="s">
        <v>129</v>
      </c>
      <c r="I131" s="83">
        <v>8.9000000000426827</v>
      </c>
      <c r="J131" s="86" t="s">
        <v>522</v>
      </c>
      <c r="K131" s="86" t="s">
        <v>131</v>
      </c>
      <c r="L131" s="87">
        <v>2.4700000000000003E-2</v>
      </c>
      <c r="M131" s="87">
        <v>3.8000000000189695E-2</v>
      </c>
      <c r="N131" s="83">
        <v>109732.740326</v>
      </c>
      <c r="O131" s="85">
        <v>96.08</v>
      </c>
      <c r="P131" s="83">
        <v>105.43121960500001</v>
      </c>
      <c r="Q131" s="84">
        <f t="shared" si="1"/>
        <v>4.2104651681306896E-4</v>
      </c>
      <c r="R131" s="84">
        <f>P131/'סכום נכסי הקרן'!$C$42</f>
        <v>1.7442949413548643E-5</v>
      </c>
    </row>
    <row r="132" spans="2:18">
      <c r="B132" s="76" t="s">
        <v>3219</v>
      </c>
      <c r="C132" s="86" t="s">
        <v>2846</v>
      </c>
      <c r="D132" s="73" t="s">
        <v>2929</v>
      </c>
      <c r="E132" s="73"/>
      <c r="F132" s="73" t="s">
        <v>453</v>
      </c>
      <c r="G132" s="95">
        <v>44322</v>
      </c>
      <c r="H132" s="73" t="s">
        <v>129</v>
      </c>
      <c r="I132" s="83">
        <v>8.7799999999977967</v>
      </c>
      <c r="J132" s="86" t="s">
        <v>522</v>
      </c>
      <c r="K132" s="86" t="s">
        <v>131</v>
      </c>
      <c r="L132" s="87">
        <v>2.5600000000000001E-2</v>
      </c>
      <c r="M132" s="87">
        <v>4.1299999999982219E-2</v>
      </c>
      <c r="N132" s="83">
        <v>504804.780837</v>
      </c>
      <c r="O132" s="85">
        <v>93.6</v>
      </c>
      <c r="P132" s="83">
        <v>472.49728376800005</v>
      </c>
      <c r="Q132" s="84">
        <f t="shared" si="1"/>
        <v>1.886949010734178E-3</v>
      </c>
      <c r="R132" s="84">
        <f>P132/'סכום נכסי הקרן'!$C$42</f>
        <v>7.8171781088013734E-5</v>
      </c>
    </row>
    <row r="133" spans="2:18">
      <c r="B133" s="76" t="s">
        <v>3219</v>
      </c>
      <c r="C133" s="86" t="s">
        <v>2846</v>
      </c>
      <c r="D133" s="73" t="s">
        <v>2930</v>
      </c>
      <c r="E133" s="73"/>
      <c r="F133" s="73" t="s">
        <v>453</v>
      </c>
      <c r="G133" s="95">
        <v>44418</v>
      </c>
      <c r="H133" s="73" t="s">
        <v>129</v>
      </c>
      <c r="I133" s="83">
        <v>8.8999999999958863</v>
      </c>
      <c r="J133" s="86" t="s">
        <v>522</v>
      </c>
      <c r="K133" s="86" t="s">
        <v>131</v>
      </c>
      <c r="L133" s="87">
        <v>2.2700000000000001E-2</v>
      </c>
      <c r="M133" s="87">
        <v>3.9599999999983544E-2</v>
      </c>
      <c r="N133" s="83">
        <v>504164.93367300002</v>
      </c>
      <c r="O133" s="85">
        <v>91.6</v>
      </c>
      <c r="P133" s="83">
        <v>461.81504598100003</v>
      </c>
      <c r="Q133" s="84">
        <f t="shared" si="1"/>
        <v>1.8442887908407149E-3</v>
      </c>
      <c r="R133" s="84">
        <f>P133/'סכום נכסי הקרן'!$C$42</f>
        <v>7.6404470285385947E-5</v>
      </c>
    </row>
    <row r="134" spans="2:18">
      <c r="B134" s="76" t="s">
        <v>3219</v>
      </c>
      <c r="C134" s="86" t="s">
        <v>2846</v>
      </c>
      <c r="D134" s="73" t="s">
        <v>2931</v>
      </c>
      <c r="E134" s="73"/>
      <c r="F134" s="73" t="s">
        <v>453</v>
      </c>
      <c r="G134" s="95">
        <v>44530</v>
      </c>
      <c r="H134" s="73" t="s">
        <v>129</v>
      </c>
      <c r="I134" s="83">
        <v>8.9700000000018942</v>
      </c>
      <c r="J134" s="86" t="s">
        <v>522</v>
      </c>
      <c r="K134" s="86" t="s">
        <v>131</v>
      </c>
      <c r="L134" s="87">
        <v>1.7899999999999999E-2</v>
      </c>
      <c r="M134" s="87">
        <v>4.1900000000002532E-2</v>
      </c>
      <c r="N134" s="83">
        <v>416929.75660600001</v>
      </c>
      <c r="O134" s="85">
        <v>84.75</v>
      </c>
      <c r="P134" s="83">
        <v>353.34800098900007</v>
      </c>
      <c r="Q134" s="84">
        <f t="shared" ref="Q134:Q197" si="2">IFERROR(P134/$P$10,0)</f>
        <v>1.4111185054737213E-3</v>
      </c>
      <c r="R134" s="84">
        <f>P134/'סכום נכסי הקרן'!$C$42</f>
        <v>5.8459262158979777E-5</v>
      </c>
    </row>
    <row r="135" spans="2:18">
      <c r="B135" s="76" t="s">
        <v>3219</v>
      </c>
      <c r="C135" s="86" t="s">
        <v>2846</v>
      </c>
      <c r="D135" s="73" t="s">
        <v>2932</v>
      </c>
      <c r="E135" s="73"/>
      <c r="F135" s="73" t="s">
        <v>453</v>
      </c>
      <c r="G135" s="95">
        <v>44612</v>
      </c>
      <c r="H135" s="73" t="s">
        <v>129</v>
      </c>
      <c r="I135" s="83">
        <v>8.7599999999904412</v>
      </c>
      <c r="J135" s="86" t="s">
        <v>522</v>
      </c>
      <c r="K135" s="86" t="s">
        <v>131</v>
      </c>
      <c r="L135" s="87">
        <v>2.3599999999999999E-2</v>
      </c>
      <c r="M135" s="87">
        <v>4.41999999999447E-2</v>
      </c>
      <c r="N135" s="83">
        <v>486870.41394499992</v>
      </c>
      <c r="O135" s="85">
        <v>87.66</v>
      </c>
      <c r="P135" s="83">
        <v>426.79062140799999</v>
      </c>
      <c r="Q135" s="84">
        <f t="shared" si="2"/>
        <v>1.7044164453903512E-3</v>
      </c>
      <c r="R135" s="84">
        <f>P135/'סכום נכסי הקרן'!$C$42</f>
        <v>7.0609893798892227E-5</v>
      </c>
    </row>
    <row r="136" spans="2:18">
      <c r="B136" s="76" t="s">
        <v>3219</v>
      </c>
      <c r="C136" s="86" t="s">
        <v>2846</v>
      </c>
      <c r="D136" s="73" t="s">
        <v>2933</v>
      </c>
      <c r="E136" s="73"/>
      <c r="F136" s="73" t="s">
        <v>453</v>
      </c>
      <c r="G136" s="95">
        <v>44662</v>
      </c>
      <c r="H136" s="73" t="s">
        <v>129</v>
      </c>
      <c r="I136" s="83">
        <v>8.8099999999961227</v>
      </c>
      <c r="J136" s="86" t="s">
        <v>522</v>
      </c>
      <c r="K136" s="86" t="s">
        <v>131</v>
      </c>
      <c r="L136" s="87">
        <v>2.4E-2</v>
      </c>
      <c r="M136" s="87">
        <v>4.1599999999977391E-2</v>
      </c>
      <c r="N136" s="83">
        <v>554341.76376999996</v>
      </c>
      <c r="O136" s="85">
        <v>89.35</v>
      </c>
      <c r="P136" s="83">
        <v>495.30438353200003</v>
      </c>
      <c r="Q136" s="84">
        <f t="shared" si="2"/>
        <v>1.9780306652025376E-3</v>
      </c>
      <c r="R136" s="84">
        <f>P136/'סכום נכסי הקרן'!$C$42</f>
        <v>8.1945076028010265E-5</v>
      </c>
    </row>
    <row r="137" spans="2:18">
      <c r="B137" s="76" t="s">
        <v>3220</v>
      </c>
      <c r="C137" s="86" t="s">
        <v>2845</v>
      </c>
      <c r="D137" s="73">
        <v>7490</v>
      </c>
      <c r="E137" s="73"/>
      <c r="F137" s="73" t="s">
        <v>282</v>
      </c>
      <c r="G137" s="95">
        <v>43899</v>
      </c>
      <c r="H137" s="73" t="s">
        <v>2844</v>
      </c>
      <c r="I137" s="83">
        <v>3.1700000000000483</v>
      </c>
      <c r="J137" s="86" t="s">
        <v>127</v>
      </c>
      <c r="K137" s="86" t="s">
        <v>131</v>
      </c>
      <c r="L137" s="87">
        <v>2.3889999999999998E-2</v>
      </c>
      <c r="M137" s="87">
        <v>4.7600000000001454E-2</v>
      </c>
      <c r="N137" s="83">
        <v>885290.16154899995</v>
      </c>
      <c r="O137" s="85">
        <v>94.05</v>
      </c>
      <c r="P137" s="83">
        <v>832.61542358799989</v>
      </c>
      <c r="Q137" s="84">
        <f t="shared" si="2"/>
        <v>3.3251045113580359E-3</v>
      </c>
      <c r="R137" s="84">
        <f>P137/'סכום נכסי הקרן'!$C$42</f>
        <v>1.3775112124281166E-4</v>
      </c>
    </row>
    <row r="138" spans="2:18">
      <c r="B138" s="76" t="s">
        <v>3220</v>
      </c>
      <c r="C138" s="86" t="s">
        <v>2845</v>
      </c>
      <c r="D138" s="73">
        <v>7491</v>
      </c>
      <c r="E138" s="73"/>
      <c r="F138" s="73" t="s">
        <v>282</v>
      </c>
      <c r="G138" s="95">
        <v>43899</v>
      </c>
      <c r="H138" s="73" t="s">
        <v>2844</v>
      </c>
      <c r="I138" s="83">
        <v>3.3600000000013845</v>
      </c>
      <c r="J138" s="86" t="s">
        <v>127</v>
      </c>
      <c r="K138" s="86" t="s">
        <v>131</v>
      </c>
      <c r="L138" s="87">
        <v>1.2969999999999999E-2</v>
      </c>
      <c r="M138" s="87">
        <v>1.7700000000005288E-2</v>
      </c>
      <c r="N138" s="83">
        <v>921304.72115200001</v>
      </c>
      <c r="O138" s="85">
        <v>106.63</v>
      </c>
      <c r="P138" s="83">
        <v>982.38728892400002</v>
      </c>
      <c r="Q138" s="84">
        <f t="shared" si="2"/>
        <v>3.9232283161719965E-3</v>
      </c>
      <c r="R138" s="84">
        <f>P138/'סכום נכסי הקרן'!$C$42</f>
        <v>1.6252995886241152E-4</v>
      </c>
    </row>
    <row r="139" spans="2:18">
      <c r="B139" s="76" t="s">
        <v>3221</v>
      </c>
      <c r="C139" s="86" t="s">
        <v>2846</v>
      </c>
      <c r="D139" s="73" t="s">
        <v>2934</v>
      </c>
      <c r="E139" s="73"/>
      <c r="F139" s="73" t="s">
        <v>453</v>
      </c>
      <c r="G139" s="95">
        <v>43924</v>
      </c>
      <c r="H139" s="73" t="s">
        <v>129</v>
      </c>
      <c r="I139" s="83">
        <v>8.4899999999894966</v>
      </c>
      <c r="J139" s="86" t="s">
        <v>522</v>
      </c>
      <c r="K139" s="86" t="s">
        <v>131</v>
      </c>
      <c r="L139" s="87">
        <v>3.1400000000000004E-2</v>
      </c>
      <c r="M139" s="87">
        <v>2.6099999999954996E-2</v>
      </c>
      <c r="N139" s="83">
        <v>121208.172533</v>
      </c>
      <c r="O139" s="85">
        <v>109.99</v>
      </c>
      <c r="P139" s="83">
        <v>133.31686446000001</v>
      </c>
      <c r="Q139" s="84">
        <f t="shared" si="2"/>
        <v>5.3240967546069223E-4</v>
      </c>
      <c r="R139" s="84">
        <f>P139/'סכום נכסי הקרן'!$C$42</f>
        <v>2.2056458527758684E-5</v>
      </c>
    </row>
    <row r="140" spans="2:18">
      <c r="B140" s="76" t="s">
        <v>3221</v>
      </c>
      <c r="C140" s="86" t="s">
        <v>2846</v>
      </c>
      <c r="D140" s="73" t="s">
        <v>2935</v>
      </c>
      <c r="E140" s="73"/>
      <c r="F140" s="73" t="s">
        <v>453</v>
      </c>
      <c r="G140" s="95">
        <v>44015</v>
      </c>
      <c r="H140" s="73" t="s">
        <v>129</v>
      </c>
      <c r="I140" s="83">
        <v>8.1900000000058313</v>
      </c>
      <c r="J140" s="86" t="s">
        <v>522</v>
      </c>
      <c r="K140" s="86" t="s">
        <v>131</v>
      </c>
      <c r="L140" s="87">
        <v>3.1E-2</v>
      </c>
      <c r="M140" s="87">
        <v>3.8200000000024131E-2</v>
      </c>
      <c r="N140" s="83">
        <v>99921.698531999995</v>
      </c>
      <c r="O140" s="85">
        <v>99.56</v>
      </c>
      <c r="P140" s="83">
        <v>99.482040517999991</v>
      </c>
      <c r="Q140" s="84">
        <f t="shared" si="2"/>
        <v>3.9728807845047488E-4</v>
      </c>
      <c r="R140" s="84">
        <f>P140/'סכום נכסי הקרן'!$C$42</f>
        <v>1.6458694178187962E-5</v>
      </c>
    </row>
    <row r="141" spans="2:18">
      <c r="B141" s="76" t="s">
        <v>3221</v>
      </c>
      <c r="C141" s="86" t="s">
        <v>2846</v>
      </c>
      <c r="D141" s="73" t="s">
        <v>2936</v>
      </c>
      <c r="E141" s="73"/>
      <c r="F141" s="73" t="s">
        <v>453</v>
      </c>
      <c r="G141" s="95">
        <v>44108</v>
      </c>
      <c r="H141" s="73" t="s">
        <v>129</v>
      </c>
      <c r="I141" s="83">
        <v>8.1000000000000014</v>
      </c>
      <c r="J141" s="86" t="s">
        <v>522</v>
      </c>
      <c r="K141" s="86" t="s">
        <v>131</v>
      </c>
      <c r="L141" s="87">
        <v>3.1E-2</v>
      </c>
      <c r="M141" s="87">
        <v>4.1800000000025525E-2</v>
      </c>
      <c r="N141" s="83">
        <v>162073.469683</v>
      </c>
      <c r="O141" s="85">
        <v>96.71</v>
      </c>
      <c r="P141" s="83">
        <v>156.74125876999997</v>
      </c>
      <c r="Q141" s="84">
        <f t="shared" si="2"/>
        <v>6.2595653633958906E-4</v>
      </c>
      <c r="R141" s="84">
        <f>P141/'סכום נכסי הקרן'!$C$42</f>
        <v>2.5931881068853607E-5</v>
      </c>
    </row>
    <row r="142" spans="2:18">
      <c r="B142" s="76" t="s">
        <v>3221</v>
      </c>
      <c r="C142" s="86" t="s">
        <v>2846</v>
      </c>
      <c r="D142" s="73" t="s">
        <v>2937</v>
      </c>
      <c r="E142" s="73"/>
      <c r="F142" s="73" t="s">
        <v>453</v>
      </c>
      <c r="G142" s="95">
        <v>44200</v>
      </c>
      <c r="H142" s="73" t="s">
        <v>129</v>
      </c>
      <c r="I142" s="83">
        <v>8.0399999999929825</v>
      </c>
      <c r="J142" s="86" t="s">
        <v>522</v>
      </c>
      <c r="K142" s="86" t="s">
        <v>131</v>
      </c>
      <c r="L142" s="87">
        <v>3.1E-2</v>
      </c>
      <c r="M142" s="87">
        <v>4.430000000002883E-2</v>
      </c>
      <c r="N142" s="83">
        <v>84085.897035000002</v>
      </c>
      <c r="O142" s="85">
        <v>94.89</v>
      </c>
      <c r="P142" s="83">
        <v>79.789110438999998</v>
      </c>
      <c r="Q142" s="84">
        <f t="shared" si="2"/>
        <v>3.1864306564809017E-4</v>
      </c>
      <c r="R142" s="84">
        <f>P142/'סכום נכסי הקרן'!$C$42</f>
        <v>1.3200619535217059E-5</v>
      </c>
    </row>
    <row r="143" spans="2:18">
      <c r="B143" s="76" t="s">
        <v>3221</v>
      </c>
      <c r="C143" s="86" t="s">
        <v>2846</v>
      </c>
      <c r="D143" s="73" t="s">
        <v>2938</v>
      </c>
      <c r="E143" s="73"/>
      <c r="F143" s="73" t="s">
        <v>453</v>
      </c>
      <c r="G143" s="95">
        <v>44290</v>
      </c>
      <c r="H143" s="73" t="s">
        <v>129</v>
      </c>
      <c r="I143" s="83">
        <v>8.0000000000066098</v>
      </c>
      <c r="J143" s="86" t="s">
        <v>522</v>
      </c>
      <c r="K143" s="86" t="s">
        <v>131</v>
      </c>
      <c r="L143" s="87">
        <v>3.1E-2</v>
      </c>
      <c r="M143" s="87">
        <v>4.5800000000011894E-2</v>
      </c>
      <c r="N143" s="83">
        <v>161507.79941100001</v>
      </c>
      <c r="O143" s="85">
        <v>93.68</v>
      </c>
      <c r="P143" s="83">
        <v>151.30050652900002</v>
      </c>
      <c r="Q143" s="84">
        <f t="shared" si="2"/>
        <v>6.0422853406001296E-4</v>
      </c>
      <c r="R143" s="84">
        <f>P143/'סכום נכסי הקרן'!$C$42</f>
        <v>2.5031741940548266E-5</v>
      </c>
    </row>
    <row r="144" spans="2:18">
      <c r="B144" s="76" t="s">
        <v>3221</v>
      </c>
      <c r="C144" s="86" t="s">
        <v>2846</v>
      </c>
      <c r="D144" s="73" t="s">
        <v>2939</v>
      </c>
      <c r="E144" s="73"/>
      <c r="F144" s="73" t="s">
        <v>453</v>
      </c>
      <c r="G144" s="95">
        <v>44496</v>
      </c>
      <c r="H144" s="73" t="s">
        <v>129</v>
      </c>
      <c r="I144" s="83">
        <v>7.6400000000194259</v>
      </c>
      <c r="J144" s="86" t="s">
        <v>522</v>
      </c>
      <c r="K144" s="86" t="s">
        <v>131</v>
      </c>
      <c r="L144" s="87">
        <v>3.1E-2</v>
      </c>
      <c r="M144" s="87">
        <v>6.0800000000159192E-2</v>
      </c>
      <c r="N144" s="83">
        <v>180923.28490699999</v>
      </c>
      <c r="O144" s="85">
        <v>81.94</v>
      </c>
      <c r="P144" s="83">
        <v>148.24853930800001</v>
      </c>
      <c r="Q144" s="84">
        <f t="shared" si="2"/>
        <v>5.9204030202927231E-4</v>
      </c>
      <c r="R144" s="84">
        <f>P144/'סכום נכסי הקרן'!$C$42</f>
        <v>2.4526812660140064E-5</v>
      </c>
    </row>
    <row r="145" spans="2:18">
      <c r="B145" s="76" t="s">
        <v>3221</v>
      </c>
      <c r="C145" s="86" t="s">
        <v>2846</v>
      </c>
      <c r="D145" s="73" t="s">
        <v>2940</v>
      </c>
      <c r="E145" s="73"/>
      <c r="F145" s="73" t="s">
        <v>453</v>
      </c>
      <c r="G145" s="95">
        <v>44615</v>
      </c>
      <c r="H145" s="73" t="s">
        <v>129</v>
      </c>
      <c r="I145" s="83">
        <v>7.8300000000054153</v>
      </c>
      <c r="J145" s="86" t="s">
        <v>522</v>
      </c>
      <c r="K145" s="86" t="s">
        <v>131</v>
      </c>
      <c r="L145" s="87">
        <v>3.1E-2</v>
      </c>
      <c r="M145" s="87">
        <v>5.2600000000034688E-2</v>
      </c>
      <c r="N145" s="83">
        <v>219624.35700199998</v>
      </c>
      <c r="O145" s="85">
        <v>86.6</v>
      </c>
      <c r="P145" s="83">
        <v>190.19470585900001</v>
      </c>
      <c r="Q145" s="84">
        <f t="shared" si="2"/>
        <v>7.5955507977847926E-4</v>
      </c>
      <c r="R145" s="84">
        <f>P145/'סכום נכסי הקרן'!$C$42</f>
        <v>3.1466548954404469E-5</v>
      </c>
    </row>
    <row r="146" spans="2:18">
      <c r="B146" s="76" t="s">
        <v>3221</v>
      </c>
      <c r="C146" s="86" t="s">
        <v>2846</v>
      </c>
      <c r="D146" s="73" t="s">
        <v>2941</v>
      </c>
      <c r="E146" s="73"/>
      <c r="F146" s="73" t="s">
        <v>453</v>
      </c>
      <c r="G146" s="95">
        <v>44753</v>
      </c>
      <c r="H146" s="73" t="s">
        <v>129</v>
      </c>
      <c r="I146" s="83">
        <v>8.1900000000035771</v>
      </c>
      <c r="J146" s="86" t="s">
        <v>522</v>
      </c>
      <c r="K146" s="86" t="s">
        <v>131</v>
      </c>
      <c r="L146" s="87">
        <v>3.2599999999999997E-2</v>
      </c>
      <c r="M146" s="87">
        <v>3.6800000000020448E-2</v>
      </c>
      <c r="N146" s="83">
        <v>324207.39112099999</v>
      </c>
      <c r="O146" s="85">
        <v>96.55</v>
      </c>
      <c r="P146" s="83">
        <v>313.022251552</v>
      </c>
      <c r="Q146" s="84">
        <f t="shared" si="2"/>
        <v>1.2500749701533707E-3</v>
      </c>
      <c r="R146" s="84">
        <f>P146/'סכום נכסי הקרן'!$C$42</f>
        <v>5.1787613949575285E-5</v>
      </c>
    </row>
    <row r="147" spans="2:18">
      <c r="B147" s="76" t="s">
        <v>3221</v>
      </c>
      <c r="C147" s="86" t="s">
        <v>2846</v>
      </c>
      <c r="D147" s="73" t="s">
        <v>2942</v>
      </c>
      <c r="E147" s="73"/>
      <c r="F147" s="73" t="s">
        <v>453</v>
      </c>
      <c r="G147" s="95">
        <v>43011</v>
      </c>
      <c r="H147" s="73" t="s">
        <v>129</v>
      </c>
      <c r="I147" s="83">
        <v>8.2100000000055768</v>
      </c>
      <c r="J147" s="86" t="s">
        <v>522</v>
      </c>
      <c r="K147" s="86" t="s">
        <v>131</v>
      </c>
      <c r="L147" s="87">
        <v>3.9E-2</v>
      </c>
      <c r="M147" s="87">
        <v>3.1500000000039836E-2</v>
      </c>
      <c r="N147" s="83">
        <v>99768.082831000022</v>
      </c>
      <c r="O147" s="85">
        <v>113.22</v>
      </c>
      <c r="P147" s="83">
        <v>112.95742419699999</v>
      </c>
      <c r="Q147" s="84">
        <f t="shared" si="2"/>
        <v>4.5110291035718606E-4</v>
      </c>
      <c r="R147" s="84">
        <f>P147/'סכום נכסי הקרן'!$C$42</f>
        <v>1.8688113857876548E-5</v>
      </c>
    </row>
    <row r="148" spans="2:18">
      <c r="B148" s="76" t="s">
        <v>3221</v>
      </c>
      <c r="C148" s="86" t="s">
        <v>2846</v>
      </c>
      <c r="D148" s="73" t="s">
        <v>2943</v>
      </c>
      <c r="E148" s="73"/>
      <c r="F148" s="73" t="s">
        <v>453</v>
      </c>
      <c r="G148" s="95">
        <v>43104</v>
      </c>
      <c r="H148" s="73" t="s">
        <v>129</v>
      </c>
      <c r="I148" s="83">
        <v>7.9899999999821372</v>
      </c>
      <c r="J148" s="86" t="s">
        <v>522</v>
      </c>
      <c r="K148" s="86" t="s">
        <v>131</v>
      </c>
      <c r="L148" s="87">
        <v>3.8199999999999998E-2</v>
      </c>
      <c r="M148" s="87">
        <v>4.0399999999907461E-2</v>
      </c>
      <c r="N148" s="83">
        <v>177277.053109</v>
      </c>
      <c r="O148" s="85">
        <v>104.84</v>
      </c>
      <c r="P148" s="83">
        <v>185.85726346799999</v>
      </c>
      <c r="Q148" s="84">
        <f t="shared" si="2"/>
        <v>7.4223321802396251E-4</v>
      </c>
      <c r="R148" s="84">
        <f>P148/'סכום נכסי הקרן'!$C$42</f>
        <v>3.0748945681921726E-5</v>
      </c>
    </row>
    <row r="149" spans="2:18">
      <c r="B149" s="76" t="s">
        <v>3221</v>
      </c>
      <c r="C149" s="86" t="s">
        <v>2846</v>
      </c>
      <c r="D149" s="73" t="s">
        <v>2944</v>
      </c>
      <c r="E149" s="73"/>
      <c r="F149" s="73" t="s">
        <v>453</v>
      </c>
      <c r="G149" s="95">
        <v>43194</v>
      </c>
      <c r="H149" s="73" t="s">
        <v>129</v>
      </c>
      <c r="I149" s="83">
        <v>8.200000000003131</v>
      </c>
      <c r="J149" s="86" t="s">
        <v>522</v>
      </c>
      <c r="K149" s="86" t="s">
        <v>131</v>
      </c>
      <c r="L149" s="87">
        <v>3.7900000000000003E-2</v>
      </c>
      <c r="M149" s="87">
        <v>3.239999999999061E-2</v>
      </c>
      <c r="N149" s="83">
        <v>114378.706017</v>
      </c>
      <c r="O149" s="85">
        <v>111.68</v>
      </c>
      <c r="P149" s="83">
        <v>127.73814038800001</v>
      </c>
      <c r="Q149" s="84">
        <f t="shared" si="2"/>
        <v>5.1013067359030671E-4</v>
      </c>
      <c r="R149" s="84">
        <f>P149/'סכום נכסי הקרן'!$C$42</f>
        <v>2.113349280522779E-5</v>
      </c>
    </row>
    <row r="150" spans="2:18">
      <c r="B150" s="76" t="s">
        <v>3221</v>
      </c>
      <c r="C150" s="86" t="s">
        <v>2846</v>
      </c>
      <c r="D150" s="73" t="s">
        <v>2945</v>
      </c>
      <c r="E150" s="73"/>
      <c r="F150" s="73" t="s">
        <v>453</v>
      </c>
      <c r="G150" s="95">
        <v>43285</v>
      </c>
      <c r="H150" s="73" t="s">
        <v>129</v>
      </c>
      <c r="I150" s="83">
        <v>8.1499999999853951</v>
      </c>
      <c r="J150" s="86" t="s">
        <v>522</v>
      </c>
      <c r="K150" s="86" t="s">
        <v>131</v>
      </c>
      <c r="L150" s="87">
        <v>4.0099999999999997E-2</v>
      </c>
      <c r="M150" s="87">
        <v>3.2499999999970781E-2</v>
      </c>
      <c r="N150" s="83">
        <v>152588.944731</v>
      </c>
      <c r="O150" s="85">
        <v>112.18</v>
      </c>
      <c r="P150" s="83">
        <v>171.17427813000003</v>
      </c>
      <c r="Q150" s="84">
        <f t="shared" si="2"/>
        <v>6.8359574938664579E-4</v>
      </c>
      <c r="R150" s="84">
        <f>P150/'סכום נכסי הקרן'!$C$42</f>
        <v>2.8319735705501573E-5</v>
      </c>
    </row>
    <row r="151" spans="2:18">
      <c r="B151" s="76" t="s">
        <v>3221</v>
      </c>
      <c r="C151" s="86" t="s">
        <v>2846</v>
      </c>
      <c r="D151" s="73" t="s">
        <v>2946</v>
      </c>
      <c r="E151" s="73"/>
      <c r="F151" s="73" t="s">
        <v>453</v>
      </c>
      <c r="G151" s="95">
        <v>43377</v>
      </c>
      <c r="H151" s="73" t="s">
        <v>129</v>
      </c>
      <c r="I151" s="83">
        <v>8.0999999999970047</v>
      </c>
      <c r="J151" s="86" t="s">
        <v>522</v>
      </c>
      <c r="K151" s="86" t="s">
        <v>131</v>
      </c>
      <c r="L151" s="87">
        <v>3.9699999999999999E-2</v>
      </c>
      <c r="M151" s="87">
        <v>3.4999999999970048E-2</v>
      </c>
      <c r="N151" s="83">
        <v>305074.61235399998</v>
      </c>
      <c r="O151" s="85">
        <v>109.43</v>
      </c>
      <c r="P151" s="83">
        <v>333.84315262000001</v>
      </c>
      <c r="Q151" s="84">
        <f t="shared" si="2"/>
        <v>1.3332246093630377E-3</v>
      </c>
      <c r="R151" s="84">
        <f>P151/'סכום נכסי הקרן'!$C$42</f>
        <v>5.5232304482742577E-5</v>
      </c>
    </row>
    <row r="152" spans="2:18">
      <c r="B152" s="76" t="s">
        <v>3221</v>
      </c>
      <c r="C152" s="86" t="s">
        <v>2846</v>
      </c>
      <c r="D152" s="73" t="s">
        <v>2947</v>
      </c>
      <c r="E152" s="73"/>
      <c r="F152" s="73" t="s">
        <v>453</v>
      </c>
      <c r="G152" s="95">
        <v>43469</v>
      </c>
      <c r="H152" s="73" t="s">
        <v>129</v>
      </c>
      <c r="I152" s="83">
        <v>8.2100000000026707</v>
      </c>
      <c r="J152" s="86" t="s">
        <v>522</v>
      </c>
      <c r="K152" s="86" t="s">
        <v>131</v>
      </c>
      <c r="L152" s="87">
        <v>4.1700000000000001E-2</v>
      </c>
      <c r="M152" s="87">
        <v>2.9100000000022722E-2</v>
      </c>
      <c r="N152" s="83">
        <v>215506.64590100001</v>
      </c>
      <c r="O152" s="85">
        <v>116.41</v>
      </c>
      <c r="P152" s="83">
        <v>250.87129437300001</v>
      </c>
      <c r="Q152" s="84">
        <f t="shared" si="2"/>
        <v>1.0018710307997647E-3</v>
      </c>
      <c r="R152" s="84">
        <f>P152/'סכום נכסי הקרן'!$C$42</f>
        <v>4.1505118820158116E-5</v>
      </c>
    </row>
    <row r="153" spans="2:18">
      <c r="B153" s="76" t="s">
        <v>3221</v>
      </c>
      <c r="C153" s="86" t="s">
        <v>2846</v>
      </c>
      <c r="D153" s="73" t="s">
        <v>2948</v>
      </c>
      <c r="E153" s="73"/>
      <c r="F153" s="73" t="s">
        <v>453</v>
      </c>
      <c r="G153" s="95">
        <v>43559</v>
      </c>
      <c r="H153" s="73" t="s">
        <v>129</v>
      </c>
      <c r="I153" s="83">
        <v>8.2300000000065481</v>
      </c>
      <c r="J153" s="86" t="s">
        <v>522</v>
      </c>
      <c r="K153" s="86" t="s">
        <v>131</v>
      </c>
      <c r="L153" s="87">
        <v>3.7200000000000004E-2</v>
      </c>
      <c r="M153" s="87">
        <v>3.1600000000024775E-2</v>
      </c>
      <c r="N153" s="83">
        <v>511723.51533000002</v>
      </c>
      <c r="O153" s="85">
        <v>110.42</v>
      </c>
      <c r="P153" s="83">
        <v>565.04512051000006</v>
      </c>
      <c r="Q153" s="84">
        <f t="shared" si="2"/>
        <v>2.256544889875044E-3</v>
      </c>
      <c r="R153" s="84">
        <f>P153/'סכום נכסי הקרן'!$C$42</f>
        <v>9.3483253730292716E-5</v>
      </c>
    </row>
    <row r="154" spans="2:18">
      <c r="B154" s="76" t="s">
        <v>3221</v>
      </c>
      <c r="C154" s="86" t="s">
        <v>2846</v>
      </c>
      <c r="D154" s="73" t="s">
        <v>2949</v>
      </c>
      <c r="E154" s="73"/>
      <c r="F154" s="73" t="s">
        <v>453</v>
      </c>
      <c r="G154" s="95">
        <v>43742</v>
      </c>
      <c r="H154" s="73" t="s">
        <v>129</v>
      </c>
      <c r="I154" s="83">
        <v>8.1000000000063075</v>
      </c>
      <c r="J154" s="86" t="s">
        <v>522</v>
      </c>
      <c r="K154" s="86" t="s">
        <v>131</v>
      </c>
      <c r="L154" s="87">
        <v>3.1E-2</v>
      </c>
      <c r="M154" s="87">
        <v>4.2000000000038541E-2</v>
      </c>
      <c r="N154" s="83">
        <v>595755.001376</v>
      </c>
      <c r="O154" s="85">
        <v>95.81</v>
      </c>
      <c r="P154" s="83">
        <v>570.79290123399994</v>
      </c>
      <c r="Q154" s="84">
        <f t="shared" si="2"/>
        <v>2.2794990306154463E-3</v>
      </c>
      <c r="R154" s="84">
        <f>P154/'סכום נכסי הקרן'!$C$42</f>
        <v>9.4434188840258424E-5</v>
      </c>
    </row>
    <row r="155" spans="2:18">
      <c r="B155" s="76" t="s">
        <v>3221</v>
      </c>
      <c r="C155" s="86" t="s">
        <v>2846</v>
      </c>
      <c r="D155" s="73" t="s">
        <v>2950</v>
      </c>
      <c r="E155" s="73"/>
      <c r="F155" s="73" t="s">
        <v>453</v>
      </c>
      <c r="G155" s="95">
        <v>42935</v>
      </c>
      <c r="H155" s="73" t="s">
        <v>129</v>
      </c>
      <c r="I155" s="83">
        <v>8.1700000000039346</v>
      </c>
      <c r="J155" s="86" t="s">
        <v>522</v>
      </c>
      <c r="K155" s="86" t="s">
        <v>131</v>
      </c>
      <c r="L155" s="87">
        <v>4.0800000000000003E-2</v>
      </c>
      <c r="M155" s="87">
        <v>3.1300000000012623E-2</v>
      </c>
      <c r="N155" s="83">
        <v>467316.65869000001</v>
      </c>
      <c r="O155" s="85">
        <v>115.28</v>
      </c>
      <c r="P155" s="83">
        <v>538.72264266400009</v>
      </c>
      <c r="Q155" s="84">
        <f t="shared" si="2"/>
        <v>2.15142434159276E-3</v>
      </c>
      <c r="R155" s="84">
        <f>P155/'סכום נכסי הקרן'!$C$42</f>
        <v>8.9128361021783653E-5</v>
      </c>
    </row>
    <row r="156" spans="2:18">
      <c r="B156" s="76" t="s">
        <v>3204</v>
      </c>
      <c r="C156" s="86" t="s">
        <v>2846</v>
      </c>
      <c r="D156" s="73" t="s">
        <v>2951</v>
      </c>
      <c r="E156" s="73"/>
      <c r="F156" s="73" t="s">
        <v>282</v>
      </c>
      <c r="G156" s="95">
        <v>40742</v>
      </c>
      <c r="H156" s="73" t="s">
        <v>2844</v>
      </c>
      <c r="I156" s="83">
        <v>5.6299999999993258</v>
      </c>
      <c r="J156" s="86" t="s">
        <v>309</v>
      </c>
      <c r="K156" s="86" t="s">
        <v>131</v>
      </c>
      <c r="L156" s="87">
        <v>0.06</v>
      </c>
      <c r="M156" s="87">
        <v>1.4799999999998877E-2</v>
      </c>
      <c r="N156" s="83">
        <v>1727353.224404</v>
      </c>
      <c r="O156" s="85">
        <v>144.31</v>
      </c>
      <c r="P156" s="83">
        <v>2492.7434124360002</v>
      </c>
      <c r="Q156" s="84">
        <f t="shared" si="2"/>
        <v>9.9549349333821653E-3</v>
      </c>
      <c r="R156" s="84">
        <f>P156/'סכום נכסי הקרן'!$C$42</f>
        <v>4.1240912707810241E-4</v>
      </c>
    </row>
    <row r="157" spans="2:18">
      <c r="B157" s="76" t="s">
        <v>3204</v>
      </c>
      <c r="C157" s="86" t="s">
        <v>2846</v>
      </c>
      <c r="D157" s="73" t="s">
        <v>2952</v>
      </c>
      <c r="E157" s="73"/>
      <c r="F157" s="73" t="s">
        <v>282</v>
      </c>
      <c r="G157" s="95">
        <v>42201</v>
      </c>
      <c r="H157" s="73" t="s">
        <v>2844</v>
      </c>
      <c r="I157" s="83">
        <v>5.1699999999880486</v>
      </c>
      <c r="J157" s="86" t="s">
        <v>309</v>
      </c>
      <c r="K157" s="86" t="s">
        <v>131</v>
      </c>
      <c r="L157" s="87">
        <v>4.2030000000000005E-2</v>
      </c>
      <c r="M157" s="87">
        <v>2.6999999999972525E-2</v>
      </c>
      <c r="N157" s="83">
        <v>123634.567054</v>
      </c>
      <c r="O157" s="85">
        <v>117.75</v>
      </c>
      <c r="P157" s="83">
        <v>145.57969412199998</v>
      </c>
      <c r="Q157" s="84">
        <f t="shared" si="2"/>
        <v>5.8138209306907401E-4</v>
      </c>
      <c r="R157" s="84">
        <f>P157/'סכום נכסי הקרן'!$C$42</f>
        <v>2.4085268573422664E-5</v>
      </c>
    </row>
    <row r="158" spans="2:18">
      <c r="B158" s="76" t="s">
        <v>3222</v>
      </c>
      <c r="C158" s="86" t="s">
        <v>2846</v>
      </c>
      <c r="D158" s="73" t="s">
        <v>2953</v>
      </c>
      <c r="E158" s="73"/>
      <c r="F158" s="73" t="s">
        <v>282</v>
      </c>
      <c r="G158" s="95">
        <v>42521</v>
      </c>
      <c r="H158" s="73" t="s">
        <v>2844</v>
      </c>
      <c r="I158" s="83">
        <v>1.8099999999910266</v>
      </c>
      <c r="J158" s="86" t="s">
        <v>127</v>
      </c>
      <c r="K158" s="86" t="s">
        <v>131</v>
      </c>
      <c r="L158" s="87">
        <v>2.3E-2</v>
      </c>
      <c r="M158" s="87">
        <v>2.9699999999920235E-2</v>
      </c>
      <c r="N158" s="83">
        <v>111030.13729499999</v>
      </c>
      <c r="O158" s="85">
        <v>108.4</v>
      </c>
      <c r="P158" s="83">
        <v>120.35666896799999</v>
      </c>
      <c r="Q158" s="84">
        <f t="shared" si="2"/>
        <v>4.8065228149743152E-4</v>
      </c>
      <c r="R158" s="84">
        <f>P158/'סכום נכסי הקרן'!$C$42</f>
        <v>1.9912273577574001E-5</v>
      </c>
    </row>
    <row r="159" spans="2:18">
      <c r="B159" s="76" t="s">
        <v>3223</v>
      </c>
      <c r="C159" s="86" t="s">
        <v>2846</v>
      </c>
      <c r="D159" s="73" t="s">
        <v>2954</v>
      </c>
      <c r="E159" s="73"/>
      <c r="F159" s="73" t="s">
        <v>453</v>
      </c>
      <c r="G159" s="95">
        <v>44592</v>
      </c>
      <c r="H159" s="73" t="s">
        <v>129</v>
      </c>
      <c r="I159" s="83">
        <v>12.209999999997976</v>
      </c>
      <c r="J159" s="86" t="s">
        <v>522</v>
      </c>
      <c r="K159" s="86" t="s">
        <v>131</v>
      </c>
      <c r="L159" s="87">
        <v>2.7473999999999998E-2</v>
      </c>
      <c r="M159" s="87">
        <v>3.8099999999992022E-2</v>
      </c>
      <c r="N159" s="83">
        <v>188215.19387700001</v>
      </c>
      <c r="O159" s="85">
        <v>86.58</v>
      </c>
      <c r="P159" s="83">
        <v>162.956724173</v>
      </c>
      <c r="Q159" s="84">
        <f t="shared" si="2"/>
        <v>6.5077840663673575E-4</v>
      </c>
      <c r="R159" s="84">
        <f>P159/'סכום נכסי הקרן'!$C$42</f>
        <v>2.6960191743930439E-5</v>
      </c>
    </row>
    <row r="160" spans="2:18">
      <c r="B160" s="76" t="s">
        <v>3223</v>
      </c>
      <c r="C160" s="86" t="s">
        <v>2846</v>
      </c>
      <c r="D160" s="73" t="s">
        <v>2955</v>
      </c>
      <c r="E160" s="73"/>
      <c r="F160" s="73" t="s">
        <v>453</v>
      </c>
      <c r="G160" s="95">
        <v>44837</v>
      </c>
      <c r="H160" s="73" t="s">
        <v>129</v>
      </c>
      <c r="I160" s="83">
        <v>12.049999999971872</v>
      </c>
      <c r="J160" s="86" t="s">
        <v>522</v>
      </c>
      <c r="K160" s="86" t="s">
        <v>131</v>
      </c>
      <c r="L160" s="87">
        <v>3.9636999999999999E-2</v>
      </c>
      <c r="M160" s="87">
        <v>3.3999999999904246E-2</v>
      </c>
      <c r="N160" s="83">
        <v>163835.120853</v>
      </c>
      <c r="O160" s="85">
        <v>101.99</v>
      </c>
      <c r="P160" s="83">
        <v>167.09543215400001</v>
      </c>
      <c r="Q160" s="84">
        <f t="shared" si="2"/>
        <v>6.673066094407547E-4</v>
      </c>
      <c r="R160" s="84">
        <f>P160/'סכום נכסי הקרן'!$C$42</f>
        <v>2.7644915625722748E-5</v>
      </c>
    </row>
    <row r="161" spans="2:18">
      <c r="B161" s="76" t="s">
        <v>3224</v>
      </c>
      <c r="C161" s="86" t="s">
        <v>2845</v>
      </c>
      <c r="D161" s="73" t="s">
        <v>2956</v>
      </c>
      <c r="E161" s="73"/>
      <c r="F161" s="73" t="s">
        <v>453</v>
      </c>
      <c r="G161" s="95">
        <v>42432</v>
      </c>
      <c r="H161" s="73" t="s">
        <v>129</v>
      </c>
      <c r="I161" s="83">
        <v>4.7600000000008036</v>
      </c>
      <c r="J161" s="86" t="s">
        <v>522</v>
      </c>
      <c r="K161" s="86" t="s">
        <v>131</v>
      </c>
      <c r="L161" s="87">
        <v>2.5399999999999999E-2</v>
      </c>
      <c r="M161" s="87">
        <v>1.6900000000002011E-2</v>
      </c>
      <c r="N161" s="83">
        <v>651094.25479499996</v>
      </c>
      <c r="O161" s="85">
        <v>114.64</v>
      </c>
      <c r="P161" s="83">
        <v>746.41446016500004</v>
      </c>
      <c r="Q161" s="84">
        <f t="shared" si="2"/>
        <v>2.9808552886784224E-3</v>
      </c>
      <c r="R161" s="84">
        <f>P161/'סכום נכסי הקרן'!$C$42</f>
        <v>1.2348969991030878E-4</v>
      </c>
    </row>
    <row r="162" spans="2:18">
      <c r="B162" s="76" t="s">
        <v>3225</v>
      </c>
      <c r="C162" s="86" t="s">
        <v>2846</v>
      </c>
      <c r="D162" s="73" t="s">
        <v>2957</v>
      </c>
      <c r="E162" s="73"/>
      <c r="F162" s="73" t="s">
        <v>453</v>
      </c>
      <c r="G162" s="95">
        <v>42242</v>
      </c>
      <c r="H162" s="73" t="s">
        <v>129</v>
      </c>
      <c r="I162" s="83">
        <v>3.399999999999308</v>
      </c>
      <c r="J162" s="86" t="s">
        <v>458</v>
      </c>
      <c r="K162" s="86" t="s">
        <v>131</v>
      </c>
      <c r="L162" s="87">
        <v>2.3599999999999999E-2</v>
      </c>
      <c r="M162" s="87">
        <v>2.5499999999996973E-2</v>
      </c>
      <c r="N162" s="83">
        <v>1078475.65652</v>
      </c>
      <c r="O162" s="85">
        <v>107.19</v>
      </c>
      <c r="P162" s="83">
        <v>1156.0181497369999</v>
      </c>
      <c r="Q162" s="84">
        <f t="shared" si="2"/>
        <v>4.6166345902382919E-3</v>
      </c>
      <c r="R162" s="84">
        <f>P162/'סכום נכסי הקרן'!$C$42</f>
        <v>1.9125612112382608E-4</v>
      </c>
    </row>
    <row r="163" spans="2:18">
      <c r="B163" s="76" t="s">
        <v>3226</v>
      </c>
      <c r="C163" s="86" t="s">
        <v>2845</v>
      </c>
      <c r="D163" s="73">
        <v>7134</v>
      </c>
      <c r="E163" s="73"/>
      <c r="F163" s="73" t="s">
        <v>453</v>
      </c>
      <c r="G163" s="95">
        <v>43705</v>
      </c>
      <c r="H163" s="73" t="s">
        <v>129</v>
      </c>
      <c r="I163" s="83">
        <v>5.6299999999714432</v>
      </c>
      <c r="J163" s="86" t="s">
        <v>522</v>
      </c>
      <c r="K163" s="86" t="s">
        <v>131</v>
      </c>
      <c r="L163" s="87">
        <v>0.04</v>
      </c>
      <c r="M163" s="87">
        <v>3.1399999999779465E-2</v>
      </c>
      <c r="N163" s="83">
        <v>62881.340613</v>
      </c>
      <c r="O163" s="85">
        <v>112.49</v>
      </c>
      <c r="P163" s="83">
        <v>70.735218054000001</v>
      </c>
      <c r="Q163" s="84">
        <f t="shared" si="2"/>
        <v>2.824857503235899E-4</v>
      </c>
      <c r="R163" s="84">
        <f>P163/'סכום נכסי הקרן'!$C$42</f>
        <v>1.1702708504130223E-5</v>
      </c>
    </row>
    <row r="164" spans="2:18">
      <c r="B164" s="76" t="s">
        <v>3226</v>
      </c>
      <c r="C164" s="86" t="s">
        <v>2845</v>
      </c>
      <c r="D164" s="73" t="s">
        <v>2958</v>
      </c>
      <c r="E164" s="73"/>
      <c r="F164" s="73" t="s">
        <v>453</v>
      </c>
      <c r="G164" s="95">
        <v>43256</v>
      </c>
      <c r="H164" s="73" t="s">
        <v>129</v>
      </c>
      <c r="I164" s="83">
        <v>5.6399999999983406</v>
      </c>
      <c r="J164" s="86" t="s">
        <v>522</v>
      </c>
      <c r="K164" s="86" t="s">
        <v>131</v>
      </c>
      <c r="L164" s="87">
        <v>0.04</v>
      </c>
      <c r="M164" s="87">
        <v>3.0499999999989834E-2</v>
      </c>
      <c r="N164" s="83">
        <v>1033135.061461</v>
      </c>
      <c r="O164" s="85">
        <v>114.29</v>
      </c>
      <c r="P164" s="83">
        <v>1180.769992364</v>
      </c>
      <c r="Q164" s="84">
        <f t="shared" si="2"/>
        <v>4.7154827033669142E-3</v>
      </c>
      <c r="R164" s="84">
        <f>P164/'סכום נכסי הקרן'!$C$42</f>
        <v>1.9535116185703984E-4</v>
      </c>
    </row>
    <row r="165" spans="2:18">
      <c r="B165" s="76" t="s">
        <v>3227</v>
      </c>
      <c r="C165" s="86" t="s">
        <v>2846</v>
      </c>
      <c r="D165" s="73" t="s">
        <v>2959</v>
      </c>
      <c r="E165" s="73"/>
      <c r="F165" s="73" t="s">
        <v>449</v>
      </c>
      <c r="G165" s="95">
        <v>44376</v>
      </c>
      <c r="H165" s="73" t="s">
        <v>289</v>
      </c>
      <c r="I165" s="83">
        <v>5.3800000000001038</v>
      </c>
      <c r="J165" s="86" t="s">
        <v>127</v>
      </c>
      <c r="K165" s="86" t="s">
        <v>131</v>
      </c>
      <c r="L165" s="87">
        <v>5.9000000000000004E-2</v>
      </c>
      <c r="M165" s="87">
        <v>5.770000000000082E-2</v>
      </c>
      <c r="N165" s="83">
        <v>6918086.9789579995</v>
      </c>
      <c r="O165" s="85">
        <v>98.19</v>
      </c>
      <c r="P165" s="83">
        <v>6792.8698982849983</v>
      </c>
      <c r="Q165" s="84">
        <f t="shared" si="2"/>
        <v>2.7127773163895044E-2</v>
      </c>
      <c r="R165" s="84">
        <f>P165/'סכום נכסי הקרן'!$C$42</f>
        <v>1.123838711650295E-3</v>
      </c>
    </row>
    <row r="166" spans="2:18">
      <c r="B166" s="76" t="s">
        <v>3227</v>
      </c>
      <c r="C166" s="86" t="s">
        <v>2846</v>
      </c>
      <c r="D166" s="73" t="s">
        <v>2960</v>
      </c>
      <c r="E166" s="73"/>
      <c r="F166" s="73" t="s">
        <v>449</v>
      </c>
      <c r="G166" s="95">
        <v>44431</v>
      </c>
      <c r="H166" s="73" t="s">
        <v>289</v>
      </c>
      <c r="I166" s="83">
        <v>5.3799999999991996</v>
      </c>
      <c r="J166" s="86" t="s">
        <v>127</v>
      </c>
      <c r="K166" s="86" t="s">
        <v>131</v>
      </c>
      <c r="L166" s="87">
        <v>5.9000000000000004E-2</v>
      </c>
      <c r="M166" s="87">
        <v>5.7599999999983977E-2</v>
      </c>
      <c r="N166" s="83">
        <v>1194118.6091799999</v>
      </c>
      <c r="O166" s="85">
        <v>98.24</v>
      </c>
      <c r="P166" s="83">
        <v>1173.102172463</v>
      </c>
      <c r="Q166" s="84">
        <f t="shared" si="2"/>
        <v>4.684860759762717E-3</v>
      </c>
      <c r="R166" s="84">
        <f>P166/'סכום נכסי הקרן'!$C$42</f>
        <v>1.9408256802737117E-4</v>
      </c>
    </row>
    <row r="167" spans="2:18">
      <c r="B167" s="76" t="s">
        <v>3227</v>
      </c>
      <c r="C167" s="86" t="s">
        <v>2846</v>
      </c>
      <c r="D167" s="73" t="s">
        <v>2961</v>
      </c>
      <c r="E167" s="73"/>
      <c r="F167" s="73" t="s">
        <v>449</v>
      </c>
      <c r="G167" s="95">
        <v>44859</v>
      </c>
      <c r="H167" s="73" t="s">
        <v>289</v>
      </c>
      <c r="I167" s="83">
        <v>5.3799999999993844</v>
      </c>
      <c r="J167" s="86" t="s">
        <v>127</v>
      </c>
      <c r="K167" s="86" t="s">
        <v>131</v>
      </c>
      <c r="L167" s="87">
        <v>5.9000000000000004E-2</v>
      </c>
      <c r="M167" s="87">
        <v>5.3399999999994056E-2</v>
      </c>
      <c r="N167" s="83">
        <v>3656353.6215789998</v>
      </c>
      <c r="O167" s="85">
        <v>100.38</v>
      </c>
      <c r="P167" s="83">
        <v>3670.2479204270003</v>
      </c>
      <c r="Q167" s="84">
        <f t="shared" si="2"/>
        <v>1.4657376709914407E-2</v>
      </c>
      <c r="R167" s="84">
        <f>P167/'סכום נכסי הקרן'!$C$42</f>
        <v>6.0722003454993854E-4</v>
      </c>
    </row>
    <row r="168" spans="2:18">
      <c r="B168" s="76" t="s">
        <v>3228</v>
      </c>
      <c r="C168" s="86" t="s">
        <v>2846</v>
      </c>
      <c r="D168" s="73" t="s">
        <v>2962</v>
      </c>
      <c r="E168" s="73"/>
      <c r="F168" s="73" t="s">
        <v>449</v>
      </c>
      <c r="G168" s="95">
        <v>42516</v>
      </c>
      <c r="H168" s="73" t="s">
        <v>289</v>
      </c>
      <c r="I168" s="83">
        <v>3.76999999999925</v>
      </c>
      <c r="J168" s="86" t="s">
        <v>320</v>
      </c>
      <c r="K168" s="86" t="s">
        <v>131</v>
      </c>
      <c r="L168" s="87">
        <v>2.3269999999999999E-2</v>
      </c>
      <c r="M168" s="87">
        <v>2.8199999999996374E-2</v>
      </c>
      <c r="N168" s="83">
        <v>1076940.60992</v>
      </c>
      <c r="O168" s="85">
        <v>107.66</v>
      </c>
      <c r="P168" s="83">
        <v>1159.4342397309999</v>
      </c>
      <c r="Q168" s="84">
        <f t="shared" si="2"/>
        <v>4.6302769705359155E-3</v>
      </c>
      <c r="R168" s="84">
        <f>P168/'סכום נכסי הקרן'!$C$42</f>
        <v>1.918212922864164E-4</v>
      </c>
    </row>
    <row r="169" spans="2:18">
      <c r="B169" s="76" t="s">
        <v>3229</v>
      </c>
      <c r="C169" s="86" t="s">
        <v>2845</v>
      </c>
      <c r="D169" s="73" t="s">
        <v>2963</v>
      </c>
      <c r="E169" s="73"/>
      <c r="F169" s="73" t="s">
        <v>282</v>
      </c>
      <c r="G169" s="95">
        <v>42978</v>
      </c>
      <c r="H169" s="73" t="s">
        <v>2844</v>
      </c>
      <c r="I169" s="83">
        <v>1.1899999999995419</v>
      </c>
      <c r="J169" s="86" t="s">
        <v>127</v>
      </c>
      <c r="K169" s="86" t="s">
        <v>131</v>
      </c>
      <c r="L169" s="87">
        <v>2.76E-2</v>
      </c>
      <c r="M169" s="87">
        <v>5.2300000000013745E-2</v>
      </c>
      <c r="N169" s="83">
        <v>333576.32482799998</v>
      </c>
      <c r="O169" s="85">
        <v>98.12</v>
      </c>
      <c r="P169" s="83">
        <v>327.305091785</v>
      </c>
      <c r="Q169" s="84">
        <f t="shared" si="2"/>
        <v>1.3071144329693449E-3</v>
      </c>
      <c r="R169" s="84">
        <f>P169/'סכום נכסי הקרן'!$C$42</f>
        <v>5.4150622369656213E-5</v>
      </c>
    </row>
    <row r="170" spans="2:18">
      <c r="B170" s="76" t="s">
        <v>3230</v>
      </c>
      <c r="C170" s="86" t="s">
        <v>2846</v>
      </c>
      <c r="D170" s="73" t="s">
        <v>2964</v>
      </c>
      <c r="E170" s="73"/>
      <c r="F170" s="73" t="s">
        <v>453</v>
      </c>
      <c r="G170" s="95">
        <v>42794</v>
      </c>
      <c r="H170" s="73" t="s">
        <v>129</v>
      </c>
      <c r="I170" s="83">
        <v>5.6000000000011321</v>
      </c>
      <c r="J170" s="86" t="s">
        <v>522</v>
      </c>
      <c r="K170" s="86" t="s">
        <v>131</v>
      </c>
      <c r="L170" s="87">
        <v>2.8999999999999998E-2</v>
      </c>
      <c r="M170" s="87">
        <v>1.8900000000005038E-2</v>
      </c>
      <c r="N170" s="83">
        <v>1671037.1574250001</v>
      </c>
      <c r="O170" s="85">
        <v>116.34</v>
      </c>
      <c r="P170" s="83">
        <v>1944.0847152180002</v>
      </c>
      <c r="Q170" s="84">
        <f t="shared" si="2"/>
        <v>7.763830303763714E-3</v>
      </c>
      <c r="R170" s="84">
        <f>P170/'סכום נכסי הקרן'!$C$42</f>
        <v>3.2163690669848337E-4</v>
      </c>
    </row>
    <row r="171" spans="2:18">
      <c r="B171" s="76" t="s">
        <v>3231</v>
      </c>
      <c r="C171" s="86" t="s">
        <v>2846</v>
      </c>
      <c r="D171" s="73" t="s">
        <v>2965</v>
      </c>
      <c r="E171" s="73"/>
      <c r="F171" s="73" t="s">
        <v>453</v>
      </c>
      <c r="G171" s="95">
        <v>44728</v>
      </c>
      <c r="H171" s="73" t="s">
        <v>129</v>
      </c>
      <c r="I171" s="83">
        <v>9.7700000000210885</v>
      </c>
      <c r="J171" s="86" t="s">
        <v>522</v>
      </c>
      <c r="K171" s="86" t="s">
        <v>131</v>
      </c>
      <c r="L171" s="87">
        <v>2.6314999999999998E-2</v>
      </c>
      <c r="M171" s="87">
        <v>2.6000000000072254E-2</v>
      </c>
      <c r="N171" s="83">
        <v>214467.45632699999</v>
      </c>
      <c r="O171" s="85">
        <v>103.25</v>
      </c>
      <c r="P171" s="83">
        <v>221.437656629</v>
      </c>
      <c r="Q171" s="84">
        <f t="shared" si="2"/>
        <v>8.8432586063404693E-4</v>
      </c>
      <c r="R171" s="84">
        <f>P171/'סכום נכסי הקרן'!$C$42</f>
        <v>3.6635503765444667E-5</v>
      </c>
    </row>
    <row r="172" spans="2:18">
      <c r="B172" s="76" t="s">
        <v>3231</v>
      </c>
      <c r="C172" s="86" t="s">
        <v>2846</v>
      </c>
      <c r="D172" s="73" t="s">
        <v>2966</v>
      </c>
      <c r="E172" s="73"/>
      <c r="F172" s="73" t="s">
        <v>453</v>
      </c>
      <c r="G172" s="95">
        <v>44923</v>
      </c>
      <c r="H172" s="73" t="s">
        <v>129</v>
      </c>
      <c r="I172" s="83">
        <v>9.5100000000386178</v>
      </c>
      <c r="J172" s="86" t="s">
        <v>522</v>
      </c>
      <c r="K172" s="86" t="s">
        <v>131</v>
      </c>
      <c r="L172" s="87">
        <v>3.0750000000000003E-2</v>
      </c>
      <c r="M172" s="87">
        <v>3.1600000000126804E-2</v>
      </c>
      <c r="N172" s="83">
        <v>69797.131768000007</v>
      </c>
      <c r="O172" s="85">
        <v>99.43</v>
      </c>
      <c r="P172" s="83">
        <v>69.398798532000001</v>
      </c>
      <c r="Q172" s="84">
        <f t="shared" si="2"/>
        <v>2.7714867097605668E-4</v>
      </c>
      <c r="R172" s="84">
        <f>P172/'סכום נכסי הקרן'!$C$42</f>
        <v>1.1481606081101633E-5</v>
      </c>
    </row>
    <row r="173" spans="2:18">
      <c r="B173" s="76" t="s">
        <v>3222</v>
      </c>
      <c r="C173" s="86" t="s">
        <v>2846</v>
      </c>
      <c r="D173" s="73" t="s">
        <v>2967</v>
      </c>
      <c r="E173" s="73"/>
      <c r="F173" s="73" t="s">
        <v>282</v>
      </c>
      <c r="G173" s="95">
        <v>42474</v>
      </c>
      <c r="H173" s="73" t="s">
        <v>2844</v>
      </c>
      <c r="I173" s="83">
        <v>0.78000000000076497</v>
      </c>
      <c r="J173" s="86" t="s">
        <v>127</v>
      </c>
      <c r="K173" s="86" t="s">
        <v>131</v>
      </c>
      <c r="L173" s="87">
        <v>5.3499999999999999E-2</v>
      </c>
      <c r="M173" s="87">
        <v>5.0199999999992341E-2</v>
      </c>
      <c r="N173" s="83">
        <v>259911.682738</v>
      </c>
      <c r="O173" s="85">
        <v>100.58</v>
      </c>
      <c r="P173" s="83">
        <v>261.41906231000002</v>
      </c>
      <c r="Q173" s="84">
        <f t="shared" si="2"/>
        <v>1.0439942364941035E-3</v>
      </c>
      <c r="R173" s="84">
        <f>P173/'סכום נכסי הקרן'!$C$42</f>
        <v>4.3250182409863724E-5</v>
      </c>
    </row>
    <row r="174" spans="2:18">
      <c r="B174" s="76" t="s">
        <v>3222</v>
      </c>
      <c r="C174" s="86" t="s">
        <v>2846</v>
      </c>
      <c r="D174" s="73" t="s">
        <v>2968</v>
      </c>
      <c r="E174" s="73"/>
      <c r="F174" s="73" t="s">
        <v>282</v>
      </c>
      <c r="G174" s="95">
        <v>42562</v>
      </c>
      <c r="H174" s="73" t="s">
        <v>2844</v>
      </c>
      <c r="I174" s="83">
        <v>1.7799999999918645</v>
      </c>
      <c r="J174" s="86" t="s">
        <v>127</v>
      </c>
      <c r="K174" s="86" t="s">
        <v>131</v>
      </c>
      <c r="L174" s="87">
        <v>3.3700000000000001E-2</v>
      </c>
      <c r="M174" s="87">
        <v>6.1199999999769175E-2</v>
      </c>
      <c r="N174" s="83">
        <v>110540.099672</v>
      </c>
      <c r="O174" s="85">
        <v>95.63</v>
      </c>
      <c r="P174" s="83">
        <v>105.709495987</v>
      </c>
      <c r="Q174" s="84">
        <f t="shared" si="2"/>
        <v>4.2215783186558763E-4</v>
      </c>
      <c r="R174" s="84">
        <f>P174/'סכום נכסי הקרן'!$C$42</f>
        <v>1.7488988536233522E-5</v>
      </c>
    </row>
    <row r="175" spans="2:18">
      <c r="B175" s="76" t="s">
        <v>3222</v>
      </c>
      <c r="C175" s="86" t="s">
        <v>2846</v>
      </c>
      <c r="D175" s="73" t="s">
        <v>2969</v>
      </c>
      <c r="E175" s="73"/>
      <c r="F175" s="73" t="s">
        <v>282</v>
      </c>
      <c r="G175" s="95">
        <v>42717</v>
      </c>
      <c r="H175" s="73" t="s">
        <v>2844</v>
      </c>
      <c r="I175" s="83">
        <v>1.8699999999908385</v>
      </c>
      <c r="J175" s="86" t="s">
        <v>127</v>
      </c>
      <c r="K175" s="86" t="s">
        <v>131</v>
      </c>
      <c r="L175" s="87">
        <v>3.85E-2</v>
      </c>
      <c r="M175" s="87">
        <v>6.099999999933374E-2</v>
      </c>
      <c r="N175" s="83">
        <v>24934.687365000002</v>
      </c>
      <c r="O175" s="85">
        <v>96.31</v>
      </c>
      <c r="P175" s="83">
        <v>24.014596006000001</v>
      </c>
      <c r="Q175" s="84">
        <f t="shared" si="2"/>
        <v>9.590387020923561E-5</v>
      </c>
      <c r="R175" s="84">
        <f>P175/'סכום נכסי הקרן'!$C$42</f>
        <v>3.9730677961312314E-6</v>
      </c>
    </row>
    <row r="176" spans="2:18">
      <c r="B176" s="76" t="s">
        <v>3222</v>
      </c>
      <c r="C176" s="86" t="s">
        <v>2846</v>
      </c>
      <c r="D176" s="73" t="s">
        <v>2970</v>
      </c>
      <c r="E176" s="73"/>
      <c r="F176" s="73" t="s">
        <v>282</v>
      </c>
      <c r="G176" s="95">
        <v>42710</v>
      </c>
      <c r="H176" s="73" t="s">
        <v>2844</v>
      </c>
      <c r="I176" s="83">
        <v>1.8699999999894135</v>
      </c>
      <c r="J176" s="86" t="s">
        <v>127</v>
      </c>
      <c r="K176" s="86" t="s">
        <v>131</v>
      </c>
      <c r="L176" s="87">
        <v>3.8399999999999997E-2</v>
      </c>
      <c r="M176" s="87">
        <v>6.0999999999749276E-2</v>
      </c>
      <c r="N176" s="83">
        <v>74547.816626999993</v>
      </c>
      <c r="O176" s="85">
        <v>96.3</v>
      </c>
      <c r="P176" s="83">
        <v>71.789546848000001</v>
      </c>
      <c r="Q176" s="84">
        <f t="shared" si="2"/>
        <v>2.866962817767267E-4</v>
      </c>
      <c r="R176" s="84">
        <f>P176/'סכום נכסי הקרן'!$C$42</f>
        <v>1.1877140744294857E-5</v>
      </c>
    </row>
    <row r="177" spans="2:18">
      <c r="B177" s="76" t="s">
        <v>3222</v>
      </c>
      <c r="C177" s="86" t="s">
        <v>2846</v>
      </c>
      <c r="D177" s="73" t="s">
        <v>2971</v>
      </c>
      <c r="E177" s="73"/>
      <c r="F177" s="73" t="s">
        <v>282</v>
      </c>
      <c r="G177" s="95">
        <v>42474</v>
      </c>
      <c r="H177" s="73" t="s">
        <v>2844</v>
      </c>
      <c r="I177" s="83">
        <v>0.7799999999985513</v>
      </c>
      <c r="J177" s="86" t="s">
        <v>127</v>
      </c>
      <c r="K177" s="86" t="s">
        <v>131</v>
      </c>
      <c r="L177" s="87">
        <v>3.1800000000000002E-2</v>
      </c>
      <c r="M177" s="87">
        <v>6.1399999999926042E-2</v>
      </c>
      <c r="N177" s="83">
        <v>267674.242165</v>
      </c>
      <c r="O177" s="85">
        <v>97.99</v>
      </c>
      <c r="P177" s="83">
        <v>262.29398882099997</v>
      </c>
      <c r="Q177" s="84">
        <f t="shared" si="2"/>
        <v>1.0474883131186944E-3</v>
      </c>
      <c r="R177" s="84">
        <f>P177/'סכום נכסי הקרן'!$C$42</f>
        <v>4.3394933641321743E-5</v>
      </c>
    </row>
    <row r="178" spans="2:18">
      <c r="B178" s="76" t="s">
        <v>3232</v>
      </c>
      <c r="C178" s="86" t="s">
        <v>2845</v>
      </c>
      <c r="D178" s="73" t="s">
        <v>2972</v>
      </c>
      <c r="E178" s="73"/>
      <c r="F178" s="73" t="s">
        <v>282</v>
      </c>
      <c r="G178" s="95">
        <v>43614</v>
      </c>
      <c r="H178" s="73" t="s">
        <v>2844</v>
      </c>
      <c r="I178" s="83">
        <v>0.27999999999680408</v>
      </c>
      <c r="J178" s="86" t="s">
        <v>127</v>
      </c>
      <c r="K178" s="86" t="s">
        <v>131</v>
      </c>
      <c r="L178" s="87">
        <v>2.427E-2</v>
      </c>
      <c r="M178" s="87">
        <v>4.9399999999846005E-2</v>
      </c>
      <c r="N178" s="83">
        <v>138326.58772099999</v>
      </c>
      <c r="O178" s="85">
        <v>99.53</v>
      </c>
      <c r="P178" s="83">
        <v>137.67644899800001</v>
      </c>
      <c r="Q178" s="84">
        <f t="shared" si="2"/>
        <v>5.4981996333703547E-4</v>
      </c>
      <c r="R178" s="84">
        <f>P178/'סכום נכסי הקרן'!$C$42</f>
        <v>2.2777725082820109E-5</v>
      </c>
    </row>
    <row r="179" spans="2:18">
      <c r="B179" s="76" t="s">
        <v>3232</v>
      </c>
      <c r="C179" s="86" t="s">
        <v>2845</v>
      </c>
      <c r="D179" s="73">
        <v>7355</v>
      </c>
      <c r="E179" s="73"/>
      <c r="F179" s="73" t="s">
        <v>282</v>
      </c>
      <c r="G179" s="95">
        <v>43842</v>
      </c>
      <c r="H179" s="73" t="s">
        <v>2844</v>
      </c>
      <c r="I179" s="83">
        <v>0.52000000000140545</v>
      </c>
      <c r="J179" s="86" t="s">
        <v>127</v>
      </c>
      <c r="K179" s="86" t="s">
        <v>131</v>
      </c>
      <c r="L179" s="87">
        <v>2.0838000000000002E-2</v>
      </c>
      <c r="M179" s="87">
        <v>5.4700000000081392E-2</v>
      </c>
      <c r="N179" s="83">
        <v>345816.46875</v>
      </c>
      <c r="O179" s="85">
        <v>98.76</v>
      </c>
      <c r="P179" s="83">
        <v>341.52835272600004</v>
      </c>
      <c r="Q179" s="84">
        <f t="shared" si="2"/>
        <v>1.36391596196017E-3</v>
      </c>
      <c r="R179" s="84">
        <f>P179/'סכום נכסי הקרן'!$C$42</f>
        <v>5.650377376085761E-5</v>
      </c>
    </row>
    <row r="180" spans="2:18">
      <c r="B180" s="76" t="s">
        <v>3231</v>
      </c>
      <c r="C180" s="86" t="s">
        <v>2846</v>
      </c>
      <c r="D180" s="73" t="s">
        <v>2973</v>
      </c>
      <c r="E180" s="73"/>
      <c r="F180" s="73" t="s">
        <v>453</v>
      </c>
      <c r="G180" s="95">
        <v>44143</v>
      </c>
      <c r="H180" s="73" t="s">
        <v>129</v>
      </c>
      <c r="I180" s="83">
        <v>6.9700000000012068</v>
      </c>
      <c r="J180" s="86" t="s">
        <v>522</v>
      </c>
      <c r="K180" s="86" t="s">
        <v>131</v>
      </c>
      <c r="L180" s="87">
        <v>2.5243000000000002E-2</v>
      </c>
      <c r="M180" s="87">
        <v>2.7600000000002262E-2</v>
      </c>
      <c r="N180" s="83">
        <v>495365.92265600001</v>
      </c>
      <c r="O180" s="85">
        <v>106.98</v>
      </c>
      <c r="P180" s="83">
        <v>529.94248188800009</v>
      </c>
      <c r="Q180" s="84">
        <f t="shared" si="2"/>
        <v>2.1163601914705871E-3</v>
      </c>
      <c r="R180" s="84">
        <f>P180/'סכום נכסי הקרן'!$C$42</f>
        <v>8.7675737208530065E-5</v>
      </c>
    </row>
    <row r="181" spans="2:18">
      <c r="B181" s="76" t="s">
        <v>3231</v>
      </c>
      <c r="C181" s="86" t="s">
        <v>2846</v>
      </c>
      <c r="D181" s="73" t="s">
        <v>2974</v>
      </c>
      <c r="E181" s="73"/>
      <c r="F181" s="73" t="s">
        <v>453</v>
      </c>
      <c r="G181" s="95">
        <v>43779</v>
      </c>
      <c r="H181" s="73" t="s">
        <v>129</v>
      </c>
      <c r="I181" s="83">
        <v>7.3499999999981203</v>
      </c>
      <c r="J181" s="86" t="s">
        <v>522</v>
      </c>
      <c r="K181" s="86" t="s">
        <v>131</v>
      </c>
      <c r="L181" s="87">
        <v>2.5243000000000002E-2</v>
      </c>
      <c r="M181" s="87">
        <v>3.1500000000018805E-2</v>
      </c>
      <c r="N181" s="83">
        <v>154531.97903399999</v>
      </c>
      <c r="O181" s="85">
        <v>103.24</v>
      </c>
      <c r="P181" s="83">
        <v>159.53881517799999</v>
      </c>
      <c r="Q181" s="84">
        <f t="shared" si="2"/>
        <v>6.3712876203886033E-4</v>
      </c>
      <c r="R181" s="84">
        <f>P181/'סכום נכסי הקרן'!$C$42</f>
        <v>2.6394719638767856E-5</v>
      </c>
    </row>
    <row r="182" spans="2:18">
      <c r="B182" s="76" t="s">
        <v>3231</v>
      </c>
      <c r="C182" s="86" t="s">
        <v>2846</v>
      </c>
      <c r="D182" s="73" t="s">
        <v>2975</v>
      </c>
      <c r="E182" s="73"/>
      <c r="F182" s="73" t="s">
        <v>453</v>
      </c>
      <c r="G182" s="95">
        <v>43835</v>
      </c>
      <c r="H182" s="73" t="s">
        <v>129</v>
      </c>
      <c r="I182" s="83">
        <v>7.3400000000223686</v>
      </c>
      <c r="J182" s="86" t="s">
        <v>522</v>
      </c>
      <c r="K182" s="86" t="s">
        <v>131</v>
      </c>
      <c r="L182" s="87">
        <v>2.5243000000000002E-2</v>
      </c>
      <c r="M182" s="87">
        <v>3.2000000000045187E-2</v>
      </c>
      <c r="N182" s="83">
        <v>86052.558889000007</v>
      </c>
      <c r="O182" s="85">
        <v>102.86</v>
      </c>
      <c r="P182" s="83">
        <v>88.513661952999996</v>
      </c>
      <c r="Q182" s="84">
        <f t="shared" si="2"/>
        <v>3.5348513652129547E-4</v>
      </c>
      <c r="R182" s="84">
        <f>P182/'סכום נכסי הקרן'!$C$42</f>
        <v>1.4644043136734271E-5</v>
      </c>
    </row>
    <row r="183" spans="2:18">
      <c r="B183" s="76" t="s">
        <v>3231</v>
      </c>
      <c r="C183" s="86" t="s">
        <v>2846</v>
      </c>
      <c r="D183" s="73" t="s">
        <v>2976</v>
      </c>
      <c r="E183" s="73"/>
      <c r="F183" s="73" t="s">
        <v>453</v>
      </c>
      <c r="G183" s="95">
        <v>43227</v>
      </c>
      <c r="H183" s="73" t="s">
        <v>129</v>
      </c>
      <c r="I183" s="83">
        <v>7.3899999999481611</v>
      </c>
      <c r="J183" s="86" t="s">
        <v>522</v>
      </c>
      <c r="K183" s="86" t="s">
        <v>131</v>
      </c>
      <c r="L183" s="87">
        <v>2.7806000000000001E-2</v>
      </c>
      <c r="M183" s="87">
        <v>2.739999999974975E-2</v>
      </c>
      <c r="N183" s="83">
        <v>50828.781709000003</v>
      </c>
      <c r="O183" s="85">
        <v>110.06</v>
      </c>
      <c r="P183" s="83">
        <v>55.942156609999991</v>
      </c>
      <c r="Q183" s="84">
        <f t="shared" si="2"/>
        <v>2.2340868550983404E-4</v>
      </c>
      <c r="R183" s="84">
        <f>P183/'סכום נכסי הקרן'!$C$42</f>
        <v>9.2552871102969682E-6</v>
      </c>
    </row>
    <row r="184" spans="2:18">
      <c r="B184" s="76" t="s">
        <v>3231</v>
      </c>
      <c r="C184" s="86" t="s">
        <v>2846</v>
      </c>
      <c r="D184" s="73" t="s">
        <v>2977</v>
      </c>
      <c r="E184" s="73"/>
      <c r="F184" s="73" t="s">
        <v>453</v>
      </c>
      <c r="G184" s="95">
        <v>43279</v>
      </c>
      <c r="H184" s="73" t="s">
        <v>129</v>
      </c>
      <c r="I184" s="83">
        <v>7.4099999999419985</v>
      </c>
      <c r="J184" s="86" t="s">
        <v>522</v>
      </c>
      <c r="K184" s="86" t="s">
        <v>131</v>
      </c>
      <c r="L184" s="87">
        <v>2.7797000000000002E-2</v>
      </c>
      <c r="M184" s="87">
        <v>2.6299999999851553E-2</v>
      </c>
      <c r="N184" s="83">
        <v>59445.825138999993</v>
      </c>
      <c r="O184" s="85">
        <v>109.92</v>
      </c>
      <c r="P184" s="83">
        <v>65.342854119000009</v>
      </c>
      <c r="Q184" s="84">
        <f t="shared" si="2"/>
        <v>2.6095098992978634E-4</v>
      </c>
      <c r="R184" s="84">
        <f>P184/'סכום נכסי הקרן'!$C$42</f>
        <v>1.0810574924626527E-5</v>
      </c>
    </row>
    <row r="185" spans="2:18">
      <c r="B185" s="76" t="s">
        <v>3231</v>
      </c>
      <c r="C185" s="86" t="s">
        <v>2846</v>
      </c>
      <c r="D185" s="73" t="s">
        <v>2978</v>
      </c>
      <c r="E185" s="73"/>
      <c r="F185" s="73" t="s">
        <v>453</v>
      </c>
      <c r="G185" s="95">
        <v>43321</v>
      </c>
      <c r="H185" s="73" t="s">
        <v>129</v>
      </c>
      <c r="I185" s="83">
        <v>7.4100000000030084</v>
      </c>
      <c r="J185" s="86" t="s">
        <v>522</v>
      </c>
      <c r="K185" s="86" t="s">
        <v>131</v>
      </c>
      <c r="L185" s="87">
        <v>2.8528999999999999E-2</v>
      </c>
      <c r="M185" s="87">
        <v>2.5800000000004878E-2</v>
      </c>
      <c r="N185" s="83">
        <v>333006.97403799999</v>
      </c>
      <c r="O185" s="85">
        <v>110.8</v>
      </c>
      <c r="P185" s="83">
        <v>368.97171122899999</v>
      </c>
      <c r="Q185" s="84">
        <f t="shared" si="2"/>
        <v>1.4735128209420844E-3</v>
      </c>
      <c r="R185" s="84">
        <f>P185/'סכום נכסי הקרן'!$C$42</f>
        <v>6.1044109307568931E-5</v>
      </c>
    </row>
    <row r="186" spans="2:18">
      <c r="B186" s="76" t="s">
        <v>3231</v>
      </c>
      <c r="C186" s="86" t="s">
        <v>2846</v>
      </c>
      <c r="D186" s="73" t="s">
        <v>2979</v>
      </c>
      <c r="E186" s="73"/>
      <c r="F186" s="73" t="s">
        <v>453</v>
      </c>
      <c r="G186" s="95">
        <v>43138</v>
      </c>
      <c r="H186" s="73" t="s">
        <v>129</v>
      </c>
      <c r="I186" s="83">
        <v>7.3200000000075205</v>
      </c>
      <c r="J186" s="86" t="s">
        <v>522</v>
      </c>
      <c r="K186" s="86" t="s">
        <v>131</v>
      </c>
      <c r="L186" s="87">
        <v>2.6242999999999999E-2</v>
      </c>
      <c r="M186" s="87">
        <v>3.2000000000035812E-2</v>
      </c>
      <c r="N186" s="83">
        <v>318704.15069699998</v>
      </c>
      <c r="O186" s="85">
        <v>105.12</v>
      </c>
      <c r="P186" s="83">
        <v>335.02179628900001</v>
      </c>
      <c r="Q186" s="84">
        <f t="shared" si="2"/>
        <v>1.3379316004540588E-3</v>
      </c>
      <c r="R186" s="84">
        <f>P186/'סכום נכסי הקרן'!$C$42</f>
        <v>5.5427303857424868E-5</v>
      </c>
    </row>
    <row r="187" spans="2:18">
      <c r="B187" s="76" t="s">
        <v>3231</v>
      </c>
      <c r="C187" s="86" t="s">
        <v>2846</v>
      </c>
      <c r="D187" s="73" t="s">
        <v>2980</v>
      </c>
      <c r="E187" s="73"/>
      <c r="F187" s="73" t="s">
        <v>453</v>
      </c>
      <c r="G187" s="95">
        <v>43417</v>
      </c>
      <c r="H187" s="73" t="s">
        <v>129</v>
      </c>
      <c r="I187" s="83">
        <v>7.3400000000027434</v>
      </c>
      <c r="J187" s="86" t="s">
        <v>522</v>
      </c>
      <c r="K187" s="86" t="s">
        <v>131</v>
      </c>
      <c r="L187" s="87">
        <v>3.0796999999999998E-2</v>
      </c>
      <c r="M187" s="87">
        <v>2.7000000000018926E-2</v>
      </c>
      <c r="N187" s="83">
        <v>379143.54873500002</v>
      </c>
      <c r="O187" s="85">
        <v>111.5</v>
      </c>
      <c r="P187" s="83">
        <v>422.74502347600003</v>
      </c>
      <c r="Q187" s="84">
        <f t="shared" si="2"/>
        <v>1.6882600836971402E-3</v>
      </c>
      <c r="R187" s="84">
        <f>P187/'סכום נכסי הקרן'!$C$42</f>
        <v>6.9940574404316183E-5</v>
      </c>
    </row>
    <row r="188" spans="2:18">
      <c r="B188" s="76" t="s">
        <v>3231</v>
      </c>
      <c r="C188" s="86" t="s">
        <v>2846</v>
      </c>
      <c r="D188" s="73" t="s">
        <v>2981</v>
      </c>
      <c r="E188" s="73"/>
      <c r="F188" s="73" t="s">
        <v>453</v>
      </c>
      <c r="G188" s="95">
        <v>43485</v>
      </c>
      <c r="H188" s="73" t="s">
        <v>129</v>
      </c>
      <c r="I188" s="83">
        <v>7.3900000000051786</v>
      </c>
      <c r="J188" s="86" t="s">
        <v>522</v>
      </c>
      <c r="K188" s="86" t="s">
        <v>131</v>
      </c>
      <c r="L188" s="87">
        <v>3.0190999999999999E-2</v>
      </c>
      <c r="M188" s="87">
        <v>2.5100000000022195E-2</v>
      </c>
      <c r="N188" s="83">
        <v>479123.11453100003</v>
      </c>
      <c r="O188" s="85">
        <v>112.84</v>
      </c>
      <c r="P188" s="83">
        <v>540.64252838000004</v>
      </c>
      <c r="Q188" s="84">
        <f t="shared" si="2"/>
        <v>2.1590915315999465E-3</v>
      </c>
      <c r="R188" s="84">
        <f>P188/'סכום נכסי הקרן'!$C$42</f>
        <v>8.9445994352304226E-5</v>
      </c>
    </row>
    <row r="189" spans="2:18">
      <c r="B189" s="76" t="s">
        <v>3231</v>
      </c>
      <c r="C189" s="86" t="s">
        <v>2846</v>
      </c>
      <c r="D189" s="73" t="s">
        <v>2982</v>
      </c>
      <c r="E189" s="73"/>
      <c r="F189" s="73" t="s">
        <v>453</v>
      </c>
      <c r="G189" s="95">
        <v>43613</v>
      </c>
      <c r="H189" s="73" t="s">
        <v>129</v>
      </c>
      <c r="I189" s="83">
        <v>7.429999999999179</v>
      </c>
      <c r="J189" s="86" t="s">
        <v>522</v>
      </c>
      <c r="K189" s="86" t="s">
        <v>131</v>
      </c>
      <c r="L189" s="87">
        <v>2.5243000000000002E-2</v>
      </c>
      <c r="M189" s="87">
        <v>2.7500000000018641E-2</v>
      </c>
      <c r="N189" s="83">
        <v>126457.15911199999</v>
      </c>
      <c r="O189" s="85">
        <v>106.02</v>
      </c>
      <c r="P189" s="83">
        <v>134.069874677</v>
      </c>
      <c r="Q189" s="84">
        <f t="shared" si="2"/>
        <v>5.354168713385389E-4</v>
      </c>
      <c r="R189" s="84">
        <f>P189/'סכום נכסי הקרן'!$C$42</f>
        <v>2.2181039455231833E-5</v>
      </c>
    </row>
    <row r="190" spans="2:18">
      <c r="B190" s="76" t="s">
        <v>3231</v>
      </c>
      <c r="C190" s="86" t="s">
        <v>2846</v>
      </c>
      <c r="D190" s="73" t="s">
        <v>2983</v>
      </c>
      <c r="E190" s="73"/>
      <c r="F190" s="73" t="s">
        <v>453</v>
      </c>
      <c r="G190" s="95">
        <v>43657</v>
      </c>
      <c r="H190" s="73" t="s">
        <v>129</v>
      </c>
      <c r="I190" s="83">
        <v>7.3299999999881225</v>
      </c>
      <c r="J190" s="86" t="s">
        <v>522</v>
      </c>
      <c r="K190" s="86" t="s">
        <v>131</v>
      </c>
      <c r="L190" s="87">
        <v>2.5243000000000002E-2</v>
      </c>
      <c r="M190" s="87">
        <v>3.2099999999931565E-2</v>
      </c>
      <c r="N190" s="83">
        <v>124763.24007699999</v>
      </c>
      <c r="O190" s="85">
        <v>101.9</v>
      </c>
      <c r="P190" s="83">
        <v>127.133739847</v>
      </c>
      <c r="Q190" s="84">
        <f t="shared" si="2"/>
        <v>5.0771696023764511E-4</v>
      </c>
      <c r="R190" s="84">
        <f>P190/'סכום נכסי הקרן'!$C$42</f>
        <v>2.1033498438268154E-5</v>
      </c>
    </row>
    <row r="191" spans="2:18">
      <c r="B191" s="76" t="s">
        <v>3231</v>
      </c>
      <c r="C191" s="86" t="s">
        <v>2846</v>
      </c>
      <c r="D191" s="73" t="s">
        <v>2984</v>
      </c>
      <c r="E191" s="73"/>
      <c r="F191" s="73" t="s">
        <v>453</v>
      </c>
      <c r="G191" s="95">
        <v>43541</v>
      </c>
      <c r="H191" s="73" t="s">
        <v>129</v>
      </c>
      <c r="I191" s="83">
        <v>7.4199999999826751</v>
      </c>
      <c r="J191" s="86" t="s">
        <v>522</v>
      </c>
      <c r="K191" s="86" t="s">
        <v>131</v>
      </c>
      <c r="L191" s="87">
        <v>2.7271E-2</v>
      </c>
      <c r="M191" s="87">
        <v>2.639999999983119E-2</v>
      </c>
      <c r="N191" s="83">
        <v>41144.560964999997</v>
      </c>
      <c r="O191" s="85">
        <v>109.42</v>
      </c>
      <c r="P191" s="83">
        <v>45.020378558999994</v>
      </c>
      <c r="Q191" s="84">
        <f t="shared" si="2"/>
        <v>1.797918458013717E-4</v>
      </c>
      <c r="R191" s="84">
        <f>P191/'סכום נכסי הקרן'!$C$42</f>
        <v>7.4483458384105145E-6</v>
      </c>
    </row>
    <row r="192" spans="2:18">
      <c r="B192" s="76" t="s">
        <v>3233</v>
      </c>
      <c r="C192" s="86" t="s">
        <v>2845</v>
      </c>
      <c r="D192" s="73">
        <v>22333</v>
      </c>
      <c r="E192" s="73"/>
      <c r="F192" s="73" t="s">
        <v>449</v>
      </c>
      <c r="G192" s="95">
        <v>41639</v>
      </c>
      <c r="H192" s="73" t="s">
        <v>289</v>
      </c>
      <c r="I192" s="83">
        <v>0.4900000000006669</v>
      </c>
      <c r="J192" s="86" t="s">
        <v>126</v>
      </c>
      <c r="K192" s="86" t="s">
        <v>131</v>
      </c>
      <c r="L192" s="87">
        <v>3.7000000000000005E-2</v>
      </c>
      <c r="M192" s="87">
        <v>4.7400000000043269E-2</v>
      </c>
      <c r="N192" s="83">
        <v>563230.42741</v>
      </c>
      <c r="O192" s="85">
        <v>109.15</v>
      </c>
      <c r="P192" s="83">
        <v>614.76603859099998</v>
      </c>
      <c r="Q192" s="84">
        <f t="shared" si="2"/>
        <v>2.4551086497289622E-3</v>
      </c>
      <c r="R192" s="84">
        <f>P192/'סכום נכסי הקרן'!$C$42</f>
        <v>1.0170927503718224E-4</v>
      </c>
    </row>
    <row r="193" spans="2:18">
      <c r="B193" s="76" t="s">
        <v>3233</v>
      </c>
      <c r="C193" s="86" t="s">
        <v>2845</v>
      </c>
      <c r="D193" s="73">
        <v>22334</v>
      </c>
      <c r="E193" s="73"/>
      <c r="F193" s="73" t="s">
        <v>449</v>
      </c>
      <c r="G193" s="95">
        <v>42004</v>
      </c>
      <c r="H193" s="73" t="s">
        <v>289</v>
      </c>
      <c r="I193" s="83">
        <v>0.95000000000241946</v>
      </c>
      <c r="J193" s="86" t="s">
        <v>126</v>
      </c>
      <c r="K193" s="86" t="s">
        <v>131</v>
      </c>
      <c r="L193" s="87">
        <v>3.7000000000000005E-2</v>
      </c>
      <c r="M193" s="87">
        <v>7.9500000000114923E-2</v>
      </c>
      <c r="N193" s="83">
        <v>312905.79379899998</v>
      </c>
      <c r="O193" s="85">
        <v>105.67</v>
      </c>
      <c r="P193" s="83">
        <v>330.647556296</v>
      </c>
      <c r="Q193" s="84">
        <f t="shared" si="2"/>
        <v>1.3204627850532955E-3</v>
      </c>
      <c r="R193" s="84">
        <f>P193/'סכום נכסי הקרן'!$C$42</f>
        <v>5.4703612647112798E-5</v>
      </c>
    </row>
    <row r="194" spans="2:18">
      <c r="B194" s="76" t="s">
        <v>3233</v>
      </c>
      <c r="C194" s="86" t="s">
        <v>2845</v>
      </c>
      <c r="D194" s="73" t="s">
        <v>2985</v>
      </c>
      <c r="E194" s="73"/>
      <c r="F194" s="73" t="s">
        <v>449</v>
      </c>
      <c r="G194" s="95">
        <v>42759</v>
      </c>
      <c r="H194" s="73" t="s">
        <v>289</v>
      </c>
      <c r="I194" s="83">
        <v>1.9000000000010056</v>
      </c>
      <c r="J194" s="86" t="s">
        <v>126</v>
      </c>
      <c r="K194" s="86" t="s">
        <v>131</v>
      </c>
      <c r="L194" s="87">
        <v>5.5500000000000001E-2</v>
      </c>
      <c r="M194" s="87">
        <v>5.660000000003753E-2</v>
      </c>
      <c r="N194" s="83">
        <v>585217.363518</v>
      </c>
      <c r="O194" s="85">
        <v>101.97</v>
      </c>
      <c r="P194" s="83">
        <v>596.74343903600004</v>
      </c>
      <c r="Q194" s="84">
        <f t="shared" si="2"/>
        <v>2.3831342118444399E-3</v>
      </c>
      <c r="R194" s="84">
        <f>P194/'סכום נכסי הקרן'!$C$42</f>
        <v>9.8727546346986944E-5</v>
      </c>
    </row>
    <row r="195" spans="2:18">
      <c r="B195" s="76" t="s">
        <v>3233</v>
      </c>
      <c r="C195" s="86" t="s">
        <v>2845</v>
      </c>
      <c r="D195" s="73" t="s">
        <v>2986</v>
      </c>
      <c r="E195" s="73"/>
      <c r="F195" s="73" t="s">
        <v>449</v>
      </c>
      <c r="G195" s="95">
        <v>42759</v>
      </c>
      <c r="H195" s="73" t="s">
        <v>289</v>
      </c>
      <c r="I195" s="83">
        <v>1.9200000000010977</v>
      </c>
      <c r="J195" s="86" t="s">
        <v>126</v>
      </c>
      <c r="K195" s="86" t="s">
        <v>131</v>
      </c>
      <c r="L195" s="87">
        <v>3.8800000000000001E-2</v>
      </c>
      <c r="M195" s="87">
        <v>5.03000000000259E-2</v>
      </c>
      <c r="N195" s="83">
        <v>585217.363518</v>
      </c>
      <c r="O195" s="85">
        <v>99.62</v>
      </c>
      <c r="P195" s="83">
        <v>582.99354938299996</v>
      </c>
      <c r="Q195" s="84">
        <f t="shared" si="2"/>
        <v>2.3282231222577919E-3</v>
      </c>
      <c r="R195" s="84">
        <f>P195/'סכום נכסי הקרן'!$C$42</f>
        <v>9.6452711335519599E-5</v>
      </c>
    </row>
    <row r="196" spans="2:18">
      <c r="B196" s="76" t="s">
        <v>3234</v>
      </c>
      <c r="C196" s="86" t="s">
        <v>2845</v>
      </c>
      <c r="D196" s="73">
        <v>7561</v>
      </c>
      <c r="E196" s="73"/>
      <c r="F196" s="73" t="s">
        <v>476</v>
      </c>
      <c r="G196" s="95">
        <v>43920</v>
      </c>
      <c r="H196" s="73" t="s">
        <v>129</v>
      </c>
      <c r="I196" s="83">
        <v>4.6799999999989312</v>
      </c>
      <c r="J196" s="86" t="s">
        <v>155</v>
      </c>
      <c r="K196" s="86" t="s">
        <v>131</v>
      </c>
      <c r="L196" s="87">
        <v>4.8917999999999996E-2</v>
      </c>
      <c r="M196" s="87">
        <v>5.2999999999984733E-2</v>
      </c>
      <c r="N196" s="83">
        <v>1315610.03253</v>
      </c>
      <c r="O196" s="85">
        <v>99.57</v>
      </c>
      <c r="P196" s="83">
        <v>1309.9528931799998</v>
      </c>
      <c r="Q196" s="84">
        <f t="shared" si="2"/>
        <v>5.231383122845751E-3</v>
      </c>
      <c r="R196" s="84">
        <f>P196/'סכום נכסי הקרן'!$C$42</f>
        <v>2.1672368142449909E-4</v>
      </c>
    </row>
    <row r="197" spans="2:18">
      <c r="B197" s="76" t="s">
        <v>3234</v>
      </c>
      <c r="C197" s="86" t="s">
        <v>2845</v>
      </c>
      <c r="D197" s="73">
        <v>8991</v>
      </c>
      <c r="E197" s="73"/>
      <c r="F197" s="73" t="s">
        <v>476</v>
      </c>
      <c r="G197" s="95">
        <v>44636</v>
      </c>
      <c r="H197" s="73" t="s">
        <v>129</v>
      </c>
      <c r="I197" s="83">
        <v>5.250000000002502</v>
      </c>
      <c r="J197" s="86" t="s">
        <v>155</v>
      </c>
      <c r="K197" s="86" t="s">
        <v>131</v>
      </c>
      <c r="L197" s="87">
        <v>4.2824000000000001E-2</v>
      </c>
      <c r="M197" s="87">
        <v>7.0600000000032831E-2</v>
      </c>
      <c r="N197" s="83">
        <v>1134479.0246230001</v>
      </c>
      <c r="O197" s="85">
        <v>88.06</v>
      </c>
      <c r="P197" s="83">
        <v>999.02225346200009</v>
      </c>
      <c r="Q197" s="84">
        <f t="shared" si="2"/>
        <v>3.9896611422578073E-3</v>
      </c>
      <c r="R197" s="84">
        <f>P197/'סכום נכסי הקרן'!$C$42</f>
        <v>1.6528211183967586E-4</v>
      </c>
    </row>
    <row r="198" spans="2:18">
      <c r="B198" s="76" t="s">
        <v>3234</v>
      </c>
      <c r="C198" s="86" t="s">
        <v>2845</v>
      </c>
      <c r="D198" s="73">
        <v>9112</v>
      </c>
      <c r="E198" s="73"/>
      <c r="F198" s="73" t="s">
        <v>476</v>
      </c>
      <c r="G198" s="95">
        <v>44722</v>
      </c>
      <c r="H198" s="73" t="s">
        <v>129</v>
      </c>
      <c r="I198" s="83">
        <v>5.189999999999789</v>
      </c>
      <c r="J198" s="86" t="s">
        <v>155</v>
      </c>
      <c r="K198" s="86" t="s">
        <v>131</v>
      </c>
      <c r="L198" s="87">
        <v>5.2750000000000005E-2</v>
      </c>
      <c r="M198" s="87">
        <v>6.7599999999991556E-2</v>
      </c>
      <c r="N198" s="83">
        <v>1803196.8849869999</v>
      </c>
      <c r="O198" s="85">
        <v>94.47</v>
      </c>
      <c r="P198" s="83">
        <v>1703.480140744</v>
      </c>
      <c r="Q198" s="84">
        <f t="shared" ref="Q198:Q249" si="3">IFERROR(P198/$P$10,0)</f>
        <v>6.8029600948150536E-3</v>
      </c>
      <c r="R198" s="84">
        <f>P198/'סכום נכסי הקרן'!$C$42</f>
        <v>2.8183035379183985E-4</v>
      </c>
    </row>
    <row r="199" spans="2:18">
      <c r="B199" s="76" t="s">
        <v>3234</v>
      </c>
      <c r="C199" s="86" t="s">
        <v>2845</v>
      </c>
      <c r="D199" s="73">
        <v>9247</v>
      </c>
      <c r="E199" s="73"/>
      <c r="F199" s="73" t="s">
        <v>476</v>
      </c>
      <c r="G199" s="95">
        <v>44816</v>
      </c>
      <c r="H199" s="73" t="s">
        <v>129</v>
      </c>
      <c r="I199" s="83">
        <v>5.1399999999998558</v>
      </c>
      <c r="J199" s="86" t="s">
        <v>155</v>
      </c>
      <c r="K199" s="86" t="s">
        <v>131</v>
      </c>
      <c r="L199" s="87">
        <v>5.6036999999999997E-2</v>
      </c>
      <c r="M199" s="87">
        <v>7.3399999999998536E-2</v>
      </c>
      <c r="N199" s="83">
        <v>2224438.3942029998</v>
      </c>
      <c r="O199" s="85">
        <v>93.52</v>
      </c>
      <c r="P199" s="83">
        <v>2080.2948534450002</v>
      </c>
      <c r="Q199" s="84">
        <f t="shared" si="3"/>
        <v>8.3077944584986282E-3</v>
      </c>
      <c r="R199" s="84">
        <f>P199/'סכום נכסי הקרן'!$C$42</f>
        <v>3.441720396468397E-4</v>
      </c>
    </row>
    <row r="200" spans="2:18">
      <c r="B200" s="76" t="s">
        <v>3234</v>
      </c>
      <c r="C200" s="86" t="s">
        <v>2845</v>
      </c>
      <c r="D200" s="73">
        <v>7894</v>
      </c>
      <c r="E200" s="73"/>
      <c r="F200" s="73" t="s">
        <v>476</v>
      </c>
      <c r="G200" s="95">
        <v>44068</v>
      </c>
      <c r="H200" s="73" t="s">
        <v>129</v>
      </c>
      <c r="I200" s="83">
        <v>4.6299999999994172</v>
      </c>
      <c r="J200" s="86" t="s">
        <v>155</v>
      </c>
      <c r="K200" s="86" t="s">
        <v>131</v>
      </c>
      <c r="L200" s="87">
        <v>4.5102999999999997E-2</v>
      </c>
      <c r="M200" s="87">
        <v>6.4999999999993383E-2</v>
      </c>
      <c r="N200" s="83">
        <v>1630465.7223660001</v>
      </c>
      <c r="O200" s="85">
        <v>92.69</v>
      </c>
      <c r="P200" s="83">
        <v>1511.2786446760001</v>
      </c>
      <c r="Q200" s="84">
        <f t="shared" si="3"/>
        <v>6.0353907662150244E-3</v>
      </c>
      <c r="R200" s="84">
        <f>P200/'סכום נכסי הקרן'!$C$42</f>
        <v>2.5003179369092359E-4</v>
      </c>
    </row>
    <row r="201" spans="2:18">
      <c r="B201" s="76" t="s">
        <v>3234</v>
      </c>
      <c r="C201" s="86" t="s">
        <v>2845</v>
      </c>
      <c r="D201" s="73">
        <v>8076</v>
      </c>
      <c r="E201" s="73"/>
      <c r="F201" s="73" t="s">
        <v>476</v>
      </c>
      <c r="G201" s="95">
        <v>44160</v>
      </c>
      <c r="H201" s="73" t="s">
        <v>129</v>
      </c>
      <c r="I201" s="83">
        <v>4.5299999999989415</v>
      </c>
      <c r="J201" s="86" t="s">
        <v>155</v>
      </c>
      <c r="K201" s="86" t="s">
        <v>131</v>
      </c>
      <c r="L201" s="87">
        <v>4.5465999999999999E-2</v>
      </c>
      <c r="M201" s="87">
        <v>7.8099999999984557E-2</v>
      </c>
      <c r="N201" s="83">
        <v>1497508.8189520002</v>
      </c>
      <c r="O201" s="85">
        <v>87.81</v>
      </c>
      <c r="P201" s="83">
        <v>1314.9624301629999</v>
      </c>
      <c r="Q201" s="84">
        <f t="shared" si="3"/>
        <v>5.2513890386024003E-3</v>
      </c>
      <c r="R201" s="84">
        <f>P201/'סכום נכסי הקרן'!$C$42</f>
        <v>2.1755247862998667E-4</v>
      </c>
    </row>
    <row r="202" spans="2:18">
      <c r="B202" s="76" t="s">
        <v>3234</v>
      </c>
      <c r="C202" s="86" t="s">
        <v>2845</v>
      </c>
      <c r="D202" s="73">
        <v>9311</v>
      </c>
      <c r="E202" s="73"/>
      <c r="F202" s="73" t="s">
        <v>476</v>
      </c>
      <c r="G202" s="95">
        <v>44880</v>
      </c>
      <c r="H202" s="73" t="s">
        <v>129</v>
      </c>
      <c r="I202" s="83">
        <v>4.3399999999987973</v>
      </c>
      <c r="J202" s="86" t="s">
        <v>155</v>
      </c>
      <c r="K202" s="86" t="s">
        <v>131</v>
      </c>
      <c r="L202" s="87">
        <v>7.2695999999999997E-2</v>
      </c>
      <c r="M202" s="87">
        <v>8.2799999999972854E-2</v>
      </c>
      <c r="N202" s="83">
        <v>1327935.24</v>
      </c>
      <c r="O202" s="85">
        <v>97.63</v>
      </c>
      <c r="P202" s="83">
        <v>1296.463114834</v>
      </c>
      <c r="Q202" s="84">
        <f t="shared" si="3"/>
        <v>5.1775108048886676E-3</v>
      </c>
      <c r="R202" s="84">
        <f>P202/'סכום נכסי הקרן'!$C$42</f>
        <v>2.1449188023533691E-4</v>
      </c>
    </row>
    <row r="203" spans="2:18">
      <c r="B203" s="76" t="s">
        <v>3235</v>
      </c>
      <c r="C203" s="86" t="s">
        <v>2846</v>
      </c>
      <c r="D203" s="73" t="s">
        <v>2987</v>
      </c>
      <c r="E203" s="73"/>
      <c r="F203" s="73" t="s">
        <v>476</v>
      </c>
      <c r="G203" s="95">
        <v>43530</v>
      </c>
      <c r="H203" s="73" t="s">
        <v>129</v>
      </c>
      <c r="I203" s="83">
        <v>4.8900000000009012</v>
      </c>
      <c r="J203" s="86" t="s">
        <v>320</v>
      </c>
      <c r="K203" s="86" t="s">
        <v>131</v>
      </c>
      <c r="L203" s="87">
        <v>6.5500000000000003E-2</v>
      </c>
      <c r="M203" s="87">
        <v>5.5000000000012886E-2</v>
      </c>
      <c r="N203" s="83">
        <v>1468866.2484569999</v>
      </c>
      <c r="O203" s="85">
        <v>105.67</v>
      </c>
      <c r="P203" s="83">
        <v>1552.1508241400002</v>
      </c>
      <c r="Q203" s="84">
        <f t="shared" si="3"/>
        <v>6.198616505823748E-3</v>
      </c>
      <c r="R203" s="84">
        <f>P203/'סכום נכסי הקרן'!$C$42</f>
        <v>2.5679384540087296E-4</v>
      </c>
    </row>
    <row r="204" spans="2:18">
      <c r="B204" s="76" t="s">
        <v>3236</v>
      </c>
      <c r="C204" s="86" t="s">
        <v>2845</v>
      </c>
      <c r="D204" s="73">
        <v>8811</v>
      </c>
      <c r="E204" s="73"/>
      <c r="F204" s="73" t="s">
        <v>700</v>
      </c>
      <c r="G204" s="95">
        <v>44550</v>
      </c>
      <c r="H204" s="73" t="s">
        <v>2844</v>
      </c>
      <c r="I204" s="83">
        <v>5.5699999999999239</v>
      </c>
      <c r="J204" s="86" t="s">
        <v>309</v>
      </c>
      <c r="K204" s="86" t="s">
        <v>131</v>
      </c>
      <c r="L204" s="87">
        <v>6.3500000000000001E-2</v>
      </c>
      <c r="M204" s="87">
        <v>6.5400000000003497E-2</v>
      </c>
      <c r="N204" s="83">
        <v>2003660.7177619999</v>
      </c>
      <c r="O204" s="85">
        <v>99.69</v>
      </c>
      <c r="P204" s="83">
        <v>1997.4487112950001</v>
      </c>
      <c r="Q204" s="84">
        <f t="shared" si="3"/>
        <v>7.9769429354455499E-3</v>
      </c>
      <c r="R204" s="84">
        <f>P204/'סכום נכסי הקרן'!$C$42</f>
        <v>3.304656529423689E-4</v>
      </c>
    </row>
    <row r="205" spans="2:18">
      <c r="B205" s="76" t="s">
        <v>3237</v>
      </c>
      <c r="C205" s="86" t="s">
        <v>2846</v>
      </c>
      <c r="D205" s="73" t="s">
        <v>2988</v>
      </c>
      <c r="E205" s="73"/>
      <c r="F205" s="73" t="s">
        <v>700</v>
      </c>
      <c r="G205" s="95">
        <v>42732</v>
      </c>
      <c r="H205" s="73" t="s">
        <v>2844</v>
      </c>
      <c r="I205" s="83">
        <v>2.3499999999988823</v>
      </c>
      <c r="J205" s="86" t="s">
        <v>127</v>
      </c>
      <c r="K205" s="86" t="s">
        <v>131</v>
      </c>
      <c r="L205" s="87">
        <v>2.1613000000000004E-2</v>
      </c>
      <c r="M205" s="87">
        <v>2.2199999999986592E-2</v>
      </c>
      <c r="N205" s="83">
        <v>574478.37969199999</v>
      </c>
      <c r="O205" s="85">
        <v>109.02</v>
      </c>
      <c r="P205" s="83">
        <v>626.29633622199992</v>
      </c>
      <c r="Q205" s="84">
        <f t="shared" si="3"/>
        <v>2.5011556524435195E-3</v>
      </c>
      <c r="R205" s="84">
        <f>P205/'סכום נכסי הקרן'!$C$42</f>
        <v>1.0361689214579769E-4</v>
      </c>
    </row>
    <row r="206" spans="2:18">
      <c r="B206" s="76" t="s">
        <v>3238</v>
      </c>
      <c r="C206" s="86" t="s">
        <v>2845</v>
      </c>
      <c r="D206" s="73">
        <v>6718</v>
      </c>
      <c r="E206" s="73"/>
      <c r="F206" s="73" t="s">
        <v>476</v>
      </c>
      <c r="G206" s="95">
        <v>43482</v>
      </c>
      <c r="H206" s="73" t="s">
        <v>129</v>
      </c>
      <c r="I206" s="83">
        <v>1.1700000000001585</v>
      </c>
      <c r="J206" s="86" t="s">
        <v>127</v>
      </c>
      <c r="K206" s="86" t="s">
        <v>131</v>
      </c>
      <c r="L206" s="87">
        <v>4.1299999999999996E-2</v>
      </c>
      <c r="M206" s="87">
        <v>3.8399999999999393E-2</v>
      </c>
      <c r="N206" s="83">
        <v>1310189.825156</v>
      </c>
      <c r="O206" s="85">
        <v>100.89</v>
      </c>
      <c r="P206" s="83">
        <v>1321.8504928870002</v>
      </c>
      <c r="Q206" s="84">
        <f t="shared" si="3"/>
        <v>5.2788969705830401E-3</v>
      </c>
      <c r="R206" s="84">
        <f>P206/'סכום נכסי הקרן'!$C$42</f>
        <v>2.1869206641150172E-4</v>
      </c>
    </row>
    <row r="207" spans="2:18">
      <c r="B207" s="76" t="s">
        <v>3239</v>
      </c>
      <c r="C207" s="86" t="s">
        <v>2846</v>
      </c>
      <c r="D207" s="73" t="s">
        <v>2989</v>
      </c>
      <c r="E207" s="73"/>
      <c r="F207" s="73" t="s">
        <v>476</v>
      </c>
      <c r="G207" s="95">
        <v>41816</v>
      </c>
      <c r="H207" s="73" t="s">
        <v>129</v>
      </c>
      <c r="I207" s="83">
        <v>7.0100000000030862</v>
      </c>
      <c r="J207" s="86" t="s">
        <v>522</v>
      </c>
      <c r="K207" s="86" t="s">
        <v>131</v>
      </c>
      <c r="L207" s="87">
        <v>4.4999999999999998E-2</v>
      </c>
      <c r="M207" s="87">
        <v>2.2599999999995787E-2</v>
      </c>
      <c r="N207" s="83">
        <v>226799.26349700001</v>
      </c>
      <c r="O207" s="85">
        <v>125.69</v>
      </c>
      <c r="P207" s="83">
        <v>285.063998212</v>
      </c>
      <c r="Q207" s="84">
        <f t="shared" si="3"/>
        <v>1.1384218447405439E-3</v>
      </c>
      <c r="R207" s="84">
        <f>P207/'סכום נכסי הקרן'!$C$42</f>
        <v>4.7162092206320507E-5</v>
      </c>
    </row>
    <row r="208" spans="2:18">
      <c r="B208" s="76" t="s">
        <v>3239</v>
      </c>
      <c r="C208" s="86" t="s">
        <v>2846</v>
      </c>
      <c r="D208" s="73" t="s">
        <v>2990</v>
      </c>
      <c r="E208" s="73"/>
      <c r="F208" s="73" t="s">
        <v>476</v>
      </c>
      <c r="G208" s="95">
        <v>42625</v>
      </c>
      <c r="H208" s="73" t="s">
        <v>129</v>
      </c>
      <c r="I208" s="83">
        <v>6.9300000000229449</v>
      </c>
      <c r="J208" s="86" t="s">
        <v>522</v>
      </c>
      <c r="K208" s="86" t="s">
        <v>131</v>
      </c>
      <c r="L208" s="87">
        <v>4.4999999999999998E-2</v>
      </c>
      <c r="M208" s="87">
        <v>2.6700000000105698E-2</v>
      </c>
      <c r="N208" s="83">
        <v>63154.201013000005</v>
      </c>
      <c r="O208" s="85">
        <v>122.84</v>
      </c>
      <c r="P208" s="83">
        <v>77.578620454000003</v>
      </c>
      <c r="Q208" s="84">
        <f t="shared" si="3"/>
        <v>3.0981532836001384E-4</v>
      </c>
      <c r="R208" s="84">
        <f>P208/'סכום נכסי הקרן'!$C$42</f>
        <v>1.2834907508627903E-5</v>
      </c>
    </row>
    <row r="209" spans="2:18">
      <c r="B209" s="76" t="s">
        <v>3239</v>
      </c>
      <c r="C209" s="86" t="s">
        <v>2846</v>
      </c>
      <c r="D209" s="73" t="s">
        <v>2991</v>
      </c>
      <c r="E209" s="73"/>
      <c r="F209" s="73" t="s">
        <v>476</v>
      </c>
      <c r="G209" s="95">
        <v>42716</v>
      </c>
      <c r="H209" s="73" t="s">
        <v>129</v>
      </c>
      <c r="I209" s="83">
        <v>6.9800000000066929</v>
      </c>
      <c r="J209" s="86" t="s">
        <v>522</v>
      </c>
      <c r="K209" s="86" t="s">
        <v>131</v>
      </c>
      <c r="L209" s="87">
        <v>4.4999999999999998E-2</v>
      </c>
      <c r="M209" s="87">
        <v>2.4299999999983272E-2</v>
      </c>
      <c r="N209" s="83">
        <v>47779.863431000005</v>
      </c>
      <c r="O209" s="85">
        <v>125.11</v>
      </c>
      <c r="P209" s="83">
        <v>59.777386469999996</v>
      </c>
      <c r="Q209" s="84">
        <f t="shared" si="3"/>
        <v>2.3872492845742008E-4</v>
      </c>
      <c r="R209" s="84">
        <f>P209/'סכום נכסי הקרן'!$C$42</f>
        <v>9.8898023960723285E-6</v>
      </c>
    </row>
    <row r="210" spans="2:18">
      <c r="B210" s="76" t="s">
        <v>3239</v>
      </c>
      <c r="C210" s="86" t="s">
        <v>2846</v>
      </c>
      <c r="D210" s="73" t="s">
        <v>2992</v>
      </c>
      <c r="E210" s="73"/>
      <c r="F210" s="73" t="s">
        <v>476</v>
      </c>
      <c r="G210" s="95">
        <v>42803</v>
      </c>
      <c r="H210" s="73" t="s">
        <v>129</v>
      </c>
      <c r="I210" s="83">
        <v>6.9100000000082256</v>
      </c>
      <c r="J210" s="86" t="s">
        <v>522</v>
      </c>
      <c r="K210" s="86" t="s">
        <v>131</v>
      </c>
      <c r="L210" s="87">
        <v>4.4999999999999998E-2</v>
      </c>
      <c r="M210" s="87">
        <v>2.8100000000031683E-2</v>
      </c>
      <c r="N210" s="83">
        <v>306209.22583499999</v>
      </c>
      <c r="O210" s="85">
        <v>122.67</v>
      </c>
      <c r="P210" s="83">
        <v>375.62687760099999</v>
      </c>
      <c r="Q210" s="84">
        <f t="shared" si="3"/>
        <v>1.5000906660077142E-3</v>
      </c>
      <c r="R210" s="84">
        <f>P210/'סכום נכסי הקרן'!$C$42</f>
        <v>6.2145165814365136E-5</v>
      </c>
    </row>
    <row r="211" spans="2:18">
      <c r="B211" s="76" t="s">
        <v>3239</v>
      </c>
      <c r="C211" s="86" t="s">
        <v>2846</v>
      </c>
      <c r="D211" s="73" t="s">
        <v>2993</v>
      </c>
      <c r="E211" s="73"/>
      <c r="F211" s="73" t="s">
        <v>476</v>
      </c>
      <c r="G211" s="95">
        <v>42898</v>
      </c>
      <c r="H211" s="73" t="s">
        <v>129</v>
      </c>
      <c r="I211" s="83">
        <v>6.8800000000045749</v>
      </c>
      <c r="J211" s="86" t="s">
        <v>522</v>
      </c>
      <c r="K211" s="86" t="s">
        <v>131</v>
      </c>
      <c r="L211" s="87">
        <v>4.4999999999999998E-2</v>
      </c>
      <c r="M211" s="87">
        <v>2.8899999999994284E-2</v>
      </c>
      <c r="N211" s="83">
        <v>57590.108642999992</v>
      </c>
      <c r="O211" s="85">
        <v>121.45</v>
      </c>
      <c r="P211" s="83">
        <v>69.943190235999992</v>
      </c>
      <c r="Q211" s="84">
        <f t="shared" si="3"/>
        <v>2.7932273508733115E-4</v>
      </c>
      <c r="R211" s="84">
        <f>P211/'סכום נכסי הקרן'!$C$42</f>
        <v>1.157167235359287E-5</v>
      </c>
    </row>
    <row r="212" spans="2:18">
      <c r="B212" s="76" t="s">
        <v>3239</v>
      </c>
      <c r="C212" s="86" t="s">
        <v>2846</v>
      </c>
      <c r="D212" s="73" t="s">
        <v>2994</v>
      </c>
      <c r="E212" s="73"/>
      <c r="F212" s="73" t="s">
        <v>476</v>
      </c>
      <c r="G212" s="95">
        <v>42989</v>
      </c>
      <c r="H212" s="73" t="s">
        <v>129</v>
      </c>
      <c r="I212" s="83">
        <v>6.8800000000344266</v>
      </c>
      <c r="J212" s="86" t="s">
        <v>522</v>
      </c>
      <c r="K212" s="86" t="s">
        <v>131</v>
      </c>
      <c r="L212" s="87">
        <v>4.4999999999999998E-2</v>
      </c>
      <c r="M212" s="87">
        <v>2.9200000000154009E-2</v>
      </c>
      <c r="N212" s="83">
        <v>72570.786537000007</v>
      </c>
      <c r="O212" s="85">
        <v>121.68</v>
      </c>
      <c r="P212" s="83">
        <v>88.304134342000012</v>
      </c>
      <c r="Q212" s="84">
        <f t="shared" si="3"/>
        <v>3.5264837421200768E-4</v>
      </c>
      <c r="R212" s="84">
        <f>P212/'סכום נכסי הקרן'!$C$42</f>
        <v>1.4609378077057383E-5</v>
      </c>
    </row>
    <row r="213" spans="2:18">
      <c r="B213" s="76" t="s">
        <v>3239</v>
      </c>
      <c r="C213" s="86" t="s">
        <v>2846</v>
      </c>
      <c r="D213" s="73" t="s">
        <v>2995</v>
      </c>
      <c r="E213" s="73"/>
      <c r="F213" s="73" t="s">
        <v>476</v>
      </c>
      <c r="G213" s="95">
        <v>43080</v>
      </c>
      <c r="H213" s="73" t="s">
        <v>129</v>
      </c>
      <c r="I213" s="83">
        <v>6.8699999999304859</v>
      </c>
      <c r="J213" s="86" t="s">
        <v>522</v>
      </c>
      <c r="K213" s="86" t="s">
        <v>131</v>
      </c>
      <c r="L213" s="87">
        <v>4.4999999999999998E-2</v>
      </c>
      <c r="M213" s="87">
        <v>2.9899999999718992E-2</v>
      </c>
      <c r="N213" s="83">
        <v>22484.937814000001</v>
      </c>
      <c r="O213" s="85">
        <v>120.28</v>
      </c>
      <c r="P213" s="83">
        <v>27.044884623999994</v>
      </c>
      <c r="Q213" s="84">
        <f t="shared" si="3"/>
        <v>1.0800552731163223E-4</v>
      </c>
      <c r="R213" s="84">
        <f>P213/'סכום נכסי הקרן'!$C$42</f>
        <v>4.4744104844758837E-6</v>
      </c>
    </row>
    <row r="214" spans="2:18">
      <c r="B214" s="76" t="s">
        <v>3239</v>
      </c>
      <c r="C214" s="86" t="s">
        <v>2846</v>
      </c>
      <c r="D214" s="73" t="s">
        <v>2996</v>
      </c>
      <c r="E214" s="73"/>
      <c r="F214" s="73" t="s">
        <v>476</v>
      </c>
      <c r="G214" s="95">
        <v>43171</v>
      </c>
      <c r="H214" s="73" t="s">
        <v>129</v>
      </c>
      <c r="I214" s="83">
        <v>6.7299999999813167</v>
      </c>
      <c r="J214" s="86" t="s">
        <v>522</v>
      </c>
      <c r="K214" s="86" t="s">
        <v>131</v>
      </c>
      <c r="L214" s="87">
        <v>4.4999999999999998E-2</v>
      </c>
      <c r="M214" s="87">
        <v>2.9599999999626325E-2</v>
      </c>
      <c r="N214" s="83">
        <v>16800.415368999998</v>
      </c>
      <c r="O214" s="85">
        <v>121.06</v>
      </c>
      <c r="P214" s="83">
        <v>20.338583306</v>
      </c>
      <c r="Q214" s="84">
        <f t="shared" si="3"/>
        <v>8.1223471472558156E-5</v>
      </c>
      <c r="R214" s="84">
        <f>P214/'סכום נכסי הקרן'!$C$42</f>
        <v>3.3648940141158947E-6</v>
      </c>
    </row>
    <row r="215" spans="2:18">
      <c r="B215" s="76" t="s">
        <v>3239</v>
      </c>
      <c r="C215" s="86" t="s">
        <v>2846</v>
      </c>
      <c r="D215" s="73" t="s">
        <v>2997</v>
      </c>
      <c r="E215" s="73"/>
      <c r="F215" s="73" t="s">
        <v>476</v>
      </c>
      <c r="G215" s="95">
        <v>43341</v>
      </c>
      <c r="H215" s="73" t="s">
        <v>129</v>
      </c>
      <c r="I215" s="83">
        <v>6.9199999999639639</v>
      </c>
      <c r="J215" s="86" t="s">
        <v>522</v>
      </c>
      <c r="K215" s="86" t="s">
        <v>131</v>
      </c>
      <c r="L215" s="87">
        <v>4.4999999999999998E-2</v>
      </c>
      <c r="M215" s="87">
        <v>2.7799999999890329E-2</v>
      </c>
      <c r="N215" s="83">
        <v>42148.173666000002</v>
      </c>
      <c r="O215" s="85">
        <v>121.14</v>
      </c>
      <c r="P215" s="83">
        <v>51.058297601999989</v>
      </c>
      <c r="Q215" s="84">
        <f t="shared" si="3"/>
        <v>2.0390467302066229E-4</v>
      </c>
      <c r="R215" s="84">
        <f>P215/'סכום נכסי הקרן'!$C$42</f>
        <v>8.4472825558717264E-6</v>
      </c>
    </row>
    <row r="216" spans="2:18">
      <c r="B216" s="76" t="s">
        <v>3239</v>
      </c>
      <c r="C216" s="86" t="s">
        <v>2846</v>
      </c>
      <c r="D216" s="73" t="s">
        <v>2998</v>
      </c>
      <c r="E216" s="73"/>
      <c r="F216" s="73" t="s">
        <v>476</v>
      </c>
      <c r="G216" s="95">
        <v>43990</v>
      </c>
      <c r="H216" s="73" t="s">
        <v>129</v>
      </c>
      <c r="I216" s="83">
        <v>6.670000000065051</v>
      </c>
      <c r="J216" s="86" t="s">
        <v>522</v>
      </c>
      <c r="K216" s="86" t="s">
        <v>131</v>
      </c>
      <c r="L216" s="87">
        <v>4.4999999999999998E-2</v>
      </c>
      <c r="M216" s="87">
        <v>4.0900000000368759E-2</v>
      </c>
      <c r="N216" s="83">
        <v>43471.098031000001</v>
      </c>
      <c r="O216" s="85">
        <v>111.04</v>
      </c>
      <c r="P216" s="83">
        <v>48.270309058000002</v>
      </c>
      <c r="Q216" s="84">
        <f t="shared" si="3"/>
        <v>1.9277065721619877E-4</v>
      </c>
      <c r="R216" s="84">
        <f>P216/'סכום נכסי הקרן'!$C$42</f>
        <v>7.9860269304436906E-6</v>
      </c>
    </row>
    <row r="217" spans="2:18">
      <c r="B217" s="76" t="s">
        <v>3239</v>
      </c>
      <c r="C217" s="86" t="s">
        <v>2846</v>
      </c>
      <c r="D217" s="73" t="s">
        <v>2999</v>
      </c>
      <c r="E217" s="73"/>
      <c r="F217" s="73" t="s">
        <v>476</v>
      </c>
      <c r="G217" s="95">
        <v>41893</v>
      </c>
      <c r="H217" s="73" t="s">
        <v>129</v>
      </c>
      <c r="I217" s="83">
        <v>7.0100000000017948</v>
      </c>
      <c r="J217" s="86" t="s">
        <v>522</v>
      </c>
      <c r="K217" s="86" t="s">
        <v>131</v>
      </c>
      <c r="L217" s="87">
        <v>4.4999999999999998E-2</v>
      </c>
      <c r="M217" s="87">
        <v>2.2600000000107673E-2</v>
      </c>
      <c r="N217" s="83">
        <v>44495.729723999997</v>
      </c>
      <c r="O217" s="85">
        <v>125.24</v>
      </c>
      <c r="P217" s="83">
        <v>55.726451189999999</v>
      </c>
      <c r="Q217" s="84">
        <f t="shared" si="3"/>
        <v>2.2254725171357367E-4</v>
      </c>
      <c r="R217" s="84">
        <f>P217/'סכום נכסי הקרן'!$C$42</f>
        <v>9.2195999699661961E-6</v>
      </c>
    </row>
    <row r="218" spans="2:18">
      <c r="B218" s="76" t="s">
        <v>3239</v>
      </c>
      <c r="C218" s="86" t="s">
        <v>2846</v>
      </c>
      <c r="D218" s="73" t="s">
        <v>3000</v>
      </c>
      <c r="E218" s="73"/>
      <c r="F218" s="73" t="s">
        <v>476</v>
      </c>
      <c r="G218" s="95">
        <v>42151</v>
      </c>
      <c r="H218" s="73" t="s">
        <v>129</v>
      </c>
      <c r="I218" s="83">
        <v>7.0100000000024751</v>
      </c>
      <c r="J218" s="86" t="s">
        <v>522</v>
      </c>
      <c r="K218" s="86" t="s">
        <v>131</v>
      </c>
      <c r="L218" s="87">
        <v>4.4999999999999998E-2</v>
      </c>
      <c r="M218" s="87">
        <v>2.260000000001262E-2</v>
      </c>
      <c r="N218" s="83">
        <v>162950.942755</v>
      </c>
      <c r="O218" s="85">
        <v>126.46</v>
      </c>
      <c r="P218" s="83">
        <v>206.067768949</v>
      </c>
      <c r="Q218" s="84">
        <f t="shared" si="3"/>
        <v>8.2294520227006837E-4</v>
      </c>
      <c r="R218" s="84">
        <f>P218/'סכום נכסי הקרן'!$C$42</f>
        <v>3.4092650004494238E-5</v>
      </c>
    </row>
    <row r="219" spans="2:18">
      <c r="B219" s="76" t="s">
        <v>3239</v>
      </c>
      <c r="C219" s="86" t="s">
        <v>2846</v>
      </c>
      <c r="D219" s="73" t="s">
        <v>3001</v>
      </c>
      <c r="E219" s="73"/>
      <c r="F219" s="73" t="s">
        <v>476</v>
      </c>
      <c r="G219" s="95">
        <v>42166</v>
      </c>
      <c r="H219" s="73" t="s">
        <v>129</v>
      </c>
      <c r="I219" s="83">
        <v>7.0099999999973175</v>
      </c>
      <c r="J219" s="86" t="s">
        <v>522</v>
      </c>
      <c r="K219" s="86" t="s">
        <v>131</v>
      </c>
      <c r="L219" s="87">
        <v>4.4999999999999998E-2</v>
      </c>
      <c r="M219" s="87">
        <v>2.2599999999973183E-2</v>
      </c>
      <c r="N219" s="83">
        <v>153318.926015</v>
      </c>
      <c r="O219" s="85">
        <v>126.49</v>
      </c>
      <c r="P219" s="83">
        <v>193.93311615200003</v>
      </c>
      <c r="Q219" s="84">
        <f t="shared" si="3"/>
        <v>7.7448466741089942E-4</v>
      </c>
      <c r="R219" s="84">
        <f>P219/'סכום נכסי הקרן'!$C$42</f>
        <v>3.208504603593492E-5</v>
      </c>
    </row>
    <row r="220" spans="2:18">
      <c r="B220" s="76" t="s">
        <v>3239</v>
      </c>
      <c r="C220" s="86" t="s">
        <v>2846</v>
      </c>
      <c r="D220" s="73" t="s">
        <v>3002</v>
      </c>
      <c r="E220" s="73"/>
      <c r="F220" s="73" t="s">
        <v>476</v>
      </c>
      <c r="G220" s="95">
        <v>42257</v>
      </c>
      <c r="H220" s="73" t="s">
        <v>129</v>
      </c>
      <c r="I220" s="83">
        <v>7.0100000000049834</v>
      </c>
      <c r="J220" s="86" t="s">
        <v>522</v>
      </c>
      <c r="K220" s="86" t="s">
        <v>131</v>
      </c>
      <c r="L220" s="87">
        <v>4.4999999999999998E-2</v>
      </c>
      <c r="M220" s="87">
        <v>2.2600000000025405E-2</v>
      </c>
      <c r="N220" s="83">
        <v>81474.361724000002</v>
      </c>
      <c r="O220" s="85">
        <v>125.61</v>
      </c>
      <c r="P220" s="83">
        <v>102.339945149</v>
      </c>
      <c r="Q220" s="84">
        <f t="shared" si="3"/>
        <v>4.0870130875146843E-4</v>
      </c>
      <c r="R220" s="84">
        <f>P220/'סכום נכסי הקרן'!$C$42</f>
        <v>1.6931516991905233E-5</v>
      </c>
    </row>
    <row r="221" spans="2:18">
      <c r="B221" s="76" t="s">
        <v>3239</v>
      </c>
      <c r="C221" s="86" t="s">
        <v>2846</v>
      </c>
      <c r="D221" s="73" t="s">
        <v>3003</v>
      </c>
      <c r="E221" s="73"/>
      <c r="F221" s="73" t="s">
        <v>476</v>
      </c>
      <c r="G221" s="95">
        <v>42348</v>
      </c>
      <c r="H221" s="73" t="s">
        <v>129</v>
      </c>
      <c r="I221" s="83">
        <v>7.0099999999830978</v>
      </c>
      <c r="J221" s="86" t="s">
        <v>522</v>
      </c>
      <c r="K221" s="86" t="s">
        <v>131</v>
      </c>
      <c r="L221" s="87">
        <v>4.4999999999999998E-2</v>
      </c>
      <c r="M221" s="87">
        <v>2.2599999999929243E-2</v>
      </c>
      <c r="N221" s="83">
        <v>141088.13426399999</v>
      </c>
      <c r="O221" s="85">
        <v>126.22</v>
      </c>
      <c r="P221" s="83">
        <v>178.08145140100001</v>
      </c>
      <c r="Q221" s="84">
        <f t="shared" si="3"/>
        <v>7.1118000059491827E-4</v>
      </c>
      <c r="R221" s="84">
        <f>P221/'סכום נכסי הקרן'!$C$42</f>
        <v>2.9462485209946783E-5</v>
      </c>
    </row>
    <row r="222" spans="2:18">
      <c r="B222" s="76" t="s">
        <v>3239</v>
      </c>
      <c r="C222" s="86" t="s">
        <v>2846</v>
      </c>
      <c r="D222" s="73" t="s">
        <v>3004</v>
      </c>
      <c r="E222" s="73"/>
      <c r="F222" s="73" t="s">
        <v>476</v>
      </c>
      <c r="G222" s="95">
        <v>42439</v>
      </c>
      <c r="H222" s="73" t="s">
        <v>129</v>
      </c>
      <c r="I222" s="83">
        <v>7.0100000000124965</v>
      </c>
      <c r="J222" s="86" t="s">
        <v>522</v>
      </c>
      <c r="K222" s="86" t="s">
        <v>131</v>
      </c>
      <c r="L222" s="87">
        <v>4.4999999999999998E-2</v>
      </c>
      <c r="M222" s="87">
        <v>2.2600000000066452E-2</v>
      </c>
      <c r="N222" s="83">
        <v>167568.308039</v>
      </c>
      <c r="O222" s="85">
        <v>127.52</v>
      </c>
      <c r="P222" s="83">
        <v>213.68311403299998</v>
      </c>
      <c r="Q222" s="84">
        <f t="shared" si="3"/>
        <v>8.5335758423776842E-4</v>
      </c>
      <c r="R222" s="84">
        <f>P222/'סכום נכסי הקרן'!$C$42</f>
        <v>3.5352562197150205E-5</v>
      </c>
    </row>
    <row r="223" spans="2:18">
      <c r="B223" s="76" t="s">
        <v>3239</v>
      </c>
      <c r="C223" s="86" t="s">
        <v>2846</v>
      </c>
      <c r="D223" s="73" t="s">
        <v>3005</v>
      </c>
      <c r="E223" s="73"/>
      <c r="F223" s="73" t="s">
        <v>476</v>
      </c>
      <c r="G223" s="95">
        <v>42549</v>
      </c>
      <c r="H223" s="73" t="s">
        <v>129</v>
      </c>
      <c r="I223" s="83">
        <v>7.0000000000066898</v>
      </c>
      <c r="J223" s="86" t="s">
        <v>522</v>
      </c>
      <c r="K223" s="86" t="s">
        <v>131</v>
      </c>
      <c r="L223" s="87">
        <v>4.4999999999999998E-2</v>
      </c>
      <c r="M223" s="87">
        <v>2.3099999999989292E-2</v>
      </c>
      <c r="N223" s="83">
        <v>117865.592175</v>
      </c>
      <c r="O223" s="85">
        <v>126.82</v>
      </c>
      <c r="P223" s="83">
        <v>149.47714763600001</v>
      </c>
      <c r="Q223" s="84">
        <f t="shared" si="3"/>
        <v>5.9694683027555458E-4</v>
      </c>
      <c r="R223" s="84">
        <f>P223/'סכום נכסי הקרן'!$C$42</f>
        <v>2.4730078381571143E-5</v>
      </c>
    </row>
    <row r="224" spans="2:18">
      <c r="B224" s="76" t="s">
        <v>3239</v>
      </c>
      <c r="C224" s="86" t="s">
        <v>2846</v>
      </c>
      <c r="D224" s="73" t="s">
        <v>3006</v>
      </c>
      <c r="E224" s="73"/>
      <c r="F224" s="73" t="s">
        <v>476</v>
      </c>
      <c r="G224" s="95">
        <v>42604</v>
      </c>
      <c r="H224" s="73" t="s">
        <v>129</v>
      </c>
      <c r="I224" s="83">
        <v>6.9299999999927664</v>
      </c>
      <c r="J224" s="86" t="s">
        <v>522</v>
      </c>
      <c r="K224" s="86" t="s">
        <v>131</v>
      </c>
      <c r="L224" s="87">
        <v>4.4999999999999998E-2</v>
      </c>
      <c r="M224" s="87">
        <v>2.6699999999998409E-2</v>
      </c>
      <c r="N224" s="83">
        <v>154129.77700999999</v>
      </c>
      <c r="O224" s="85">
        <v>122.87</v>
      </c>
      <c r="P224" s="83">
        <v>189.379257209</v>
      </c>
      <c r="Q224" s="84">
        <f t="shared" si="3"/>
        <v>7.5629853190766112E-4</v>
      </c>
      <c r="R224" s="84">
        <f>P224/'סכום נכסי הקרן'!$C$42</f>
        <v>3.1331637970688385E-5</v>
      </c>
    </row>
    <row r="225" spans="2:18">
      <c r="B225" s="76" t="s">
        <v>3240</v>
      </c>
      <c r="C225" s="86" t="s">
        <v>2846</v>
      </c>
      <c r="D225" s="73" t="s">
        <v>3007</v>
      </c>
      <c r="E225" s="73"/>
      <c r="F225" s="73" t="s">
        <v>476</v>
      </c>
      <c r="G225" s="95">
        <v>44347</v>
      </c>
      <c r="H225" s="73" t="s">
        <v>129</v>
      </c>
      <c r="I225" s="83">
        <v>2.6399999999997581</v>
      </c>
      <c r="J225" s="86" t="s">
        <v>127</v>
      </c>
      <c r="K225" s="86" t="s">
        <v>131</v>
      </c>
      <c r="L225" s="87">
        <v>5.2499999999999998E-2</v>
      </c>
      <c r="M225" s="87">
        <v>5.5699999999987988E-2</v>
      </c>
      <c r="N225" s="83">
        <v>1161851.421298</v>
      </c>
      <c r="O225" s="85">
        <v>99.53</v>
      </c>
      <c r="P225" s="83">
        <v>1156.3909675269999</v>
      </c>
      <c r="Q225" s="84">
        <f t="shared" si="3"/>
        <v>4.6181234626280218E-3</v>
      </c>
      <c r="R225" s="84">
        <f>P225/'סכום נכסי הקרן'!$C$42</f>
        <v>1.9131780154330529E-4</v>
      </c>
    </row>
    <row r="226" spans="2:18">
      <c r="B226" s="76" t="s">
        <v>3240</v>
      </c>
      <c r="C226" s="86" t="s">
        <v>2846</v>
      </c>
      <c r="D226" s="73">
        <v>9199</v>
      </c>
      <c r="E226" s="73"/>
      <c r="F226" s="73" t="s">
        <v>476</v>
      </c>
      <c r="G226" s="95">
        <v>44788</v>
      </c>
      <c r="H226" s="73" t="s">
        <v>129</v>
      </c>
      <c r="I226" s="83">
        <v>2.6399999999992754</v>
      </c>
      <c r="J226" s="86" t="s">
        <v>127</v>
      </c>
      <c r="K226" s="86" t="s">
        <v>131</v>
      </c>
      <c r="L226" s="87">
        <v>5.2499999999999998E-2</v>
      </c>
      <c r="M226" s="87">
        <v>5.5699999999992596E-2</v>
      </c>
      <c r="N226" s="83">
        <v>665069.99968500005</v>
      </c>
      <c r="O226" s="85">
        <v>99.53</v>
      </c>
      <c r="P226" s="83">
        <v>661.94431235699994</v>
      </c>
      <c r="Q226" s="84">
        <f t="shared" si="3"/>
        <v>2.6435181921097622E-3</v>
      </c>
      <c r="R226" s="84">
        <f>P226/'סכום נכסי הקרן'!$C$42</f>
        <v>1.0951463141835663E-4</v>
      </c>
    </row>
    <row r="227" spans="2:18">
      <c r="B227" s="76" t="s">
        <v>3240</v>
      </c>
      <c r="C227" s="86" t="s">
        <v>2846</v>
      </c>
      <c r="D227" s="73">
        <v>9255</v>
      </c>
      <c r="E227" s="73"/>
      <c r="F227" s="73" t="s">
        <v>476</v>
      </c>
      <c r="G227" s="95">
        <v>44825</v>
      </c>
      <c r="H227" s="73" t="s">
        <v>129</v>
      </c>
      <c r="I227" s="83">
        <v>2.6399999999968209</v>
      </c>
      <c r="J227" s="86" t="s">
        <v>127</v>
      </c>
      <c r="K227" s="86" t="s">
        <v>131</v>
      </c>
      <c r="L227" s="87">
        <v>5.2499999999999998E-2</v>
      </c>
      <c r="M227" s="87">
        <v>5.5699999999937362E-2</v>
      </c>
      <c r="N227" s="83">
        <v>429841.26143100002</v>
      </c>
      <c r="O227" s="85">
        <v>99.53</v>
      </c>
      <c r="P227" s="83">
        <v>427.82109922400002</v>
      </c>
      <c r="Q227" s="84">
        <f t="shared" si="3"/>
        <v>1.708531726392558E-3</v>
      </c>
      <c r="R227" s="84">
        <f>P227/'סכום נכסי הקרן'!$C$42</f>
        <v>7.0780380040857504E-5</v>
      </c>
    </row>
    <row r="228" spans="2:18">
      <c r="B228" s="76" t="s">
        <v>3240</v>
      </c>
      <c r="C228" s="86" t="s">
        <v>2846</v>
      </c>
      <c r="D228" s="73">
        <v>9287</v>
      </c>
      <c r="E228" s="73"/>
      <c r="F228" s="73" t="s">
        <v>476</v>
      </c>
      <c r="G228" s="95">
        <v>44861</v>
      </c>
      <c r="H228" s="73" t="s">
        <v>129</v>
      </c>
      <c r="I228" s="83">
        <v>2.6400000000027695</v>
      </c>
      <c r="J228" s="86" t="s">
        <v>127</v>
      </c>
      <c r="K228" s="86" t="s">
        <v>131</v>
      </c>
      <c r="L228" s="87">
        <v>5.2499999999999998E-2</v>
      </c>
      <c r="M228" s="87">
        <v>5.5700000000035485E-2</v>
      </c>
      <c r="N228" s="83">
        <v>232188.61709700001</v>
      </c>
      <c r="O228" s="85">
        <v>99.53</v>
      </c>
      <c r="P228" s="83">
        <v>231.097379674</v>
      </c>
      <c r="Q228" s="84">
        <f t="shared" si="3"/>
        <v>9.2290260058559067E-4</v>
      </c>
      <c r="R228" s="84">
        <f>P228/'סכום נכסי הקרן'!$C$42</f>
        <v>3.8233645767918799E-5</v>
      </c>
    </row>
    <row r="229" spans="2:18">
      <c r="B229" s="76" t="s">
        <v>3240</v>
      </c>
      <c r="C229" s="86" t="s">
        <v>2846</v>
      </c>
      <c r="D229" s="73">
        <v>9339</v>
      </c>
      <c r="E229" s="73"/>
      <c r="F229" s="73" t="s">
        <v>476</v>
      </c>
      <c r="G229" s="95">
        <v>44895</v>
      </c>
      <c r="H229" s="73" t="s">
        <v>129</v>
      </c>
      <c r="I229" s="83">
        <v>2.6399999999985018</v>
      </c>
      <c r="J229" s="86" t="s">
        <v>127</v>
      </c>
      <c r="K229" s="86" t="s">
        <v>131</v>
      </c>
      <c r="L229" s="87">
        <v>5.2499999999999998E-2</v>
      </c>
      <c r="M229" s="87">
        <v>5.5699999999984706E-2</v>
      </c>
      <c r="N229" s="83">
        <v>321976.40238799999</v>
      </c>
      <c r="O229" s="85">
        <v>99.53</v>
      </c>
      <c r="P229" s="83">
        <v>320.46318255700004</v>
      </c>
      <c r="Q229" s="84">
        <f t="shared" si="3"/>
        <v>1.2797908180136098E-3</v>
      </c>
      <c r="R229" s="84">
        <f>P229/'סכום נכסי הקרן'!$C$42</f>
        <v>5.3018670401318788E-5</v>
      </c>
    </row>
    <row r="230" spans="2:18">
      <c r="B230" s="76" t="s">
        <v>3240</v>
      </c>
      <c r="C230" s="86" t="s">
        <v>2846</v>
      </c>
      <c r="D230" s="73">
        <v>9388</v>
      </c>
      <c r="E230" s="73"/>
      <c r="F230" s="73" t="s">
        <v>476</v>
      </c>
      <c r="G230" s="95">
        <v>44921</v>
      </c>
      <c r="H230" s="73" t="s">
        <v>129</v>
      </c>
      <c r="I230" s="83">
        <v>2.6399999999980666</v>
      </c>
      <c r="J230" s="86" t="s">
        <v>127</v>
      </c>
      <c r="K230" s="86" t="s">
        <v>131</v>
      </c>
      <c r="L230" s="87">
        <v>5.2499999999999998E-2</v>
      </c>
      <c r="M230" s="87">
        <v>5.5699999999977837E-2</v>
      </c>
      <c r="N230" s="83">
        <v>602806.54611700005</v>
      </c>
      <c r="O230" s="85">
        <v>99.53</v>
      </c>
      <c r="P230" s="83">
        <v>599.97348436899995</v>
      </c>
      <c r="Q230" s="84">
        <f t="shared" si="3"/>
        <v>2.3960336105396576E-3</v>
      </c>
      <c r="R230" s="84">
        <f>P230/'סכום נכסי הקרן'!$C$42</f>
        <v>9.9261937560121645E-5</v>
      </c>
    </row>
    <row r="231" spans="2:18">
      <c r="B231" s="76" t="s">
        <v>3240</v>
      </c>
      <c r="C231" s="86" t="s">
        <v>2846</v>
      </c>
      <c r="D231" s="73">
        <v>8814</v>
      </c>
      <c r="E231" s="73"/>
      <c r="F231" s="73" t="s">
        <v>476</v>
      </c>
      <c r="G231" s="95">
        <v>44558</v>
      </c>
      <c r="H231" s="73" t="s">
        <v>129</v>
      </c>
      <c r="I231" s="83">
        <v>2.6400000000002546</v>
      </c>
      <c r="J231" s="86" t="s">
        <v>127</v>
      </c>
      <c r="K231" s="86" t="s">
        <v>131</v>
      </c>
      <c r="L231" s="87">
        <v>5.2499999999999998E-2</v>
      </c>
      <c r="M231" s="87">
        <v>5.5700000000017173E-2</v>
      </c>
      <c r="N231" s="83">
        <v>315878.835166</v>
      </c>
      <c r="O231" s="85">
        <v>99.53</v>
      </c>
      <c r="P231" s="83">
        <v>314.39427217799999</v>
      </c>
      <c r="Q231" s="84">
        <f t="shared" si="3"/>
        <v>1.2555542248536132E-3</v>
      </c>
      <c r="R231" s="84">
        <f>P231/'סכום נכסי הקרן'!$C$42</f>
        <v>5.2014606357168835E-5</v>
      </c>
    </row>
    <row r="232" spans="2:18">
      <c r="B232" s="76" t="s">
        <v>3240</v>
      </c>
      <c r="C232" s="86" t="s">
        <v>2846</v>
      </c>
      <c r="D232" s="73">
        <v>9003</v>
      </c>
      <c r="E232" s="73"/>
      <c r="F232" s="73" t="s">
        <v>476</v>
      </c>
      <c r="G232" s="95">
        <v>44644</v>
      </c>
      <c r="H232" s="73" t="s">
        <v>129</v>
      </c>
      <c r="I232" s="83">
        <v>2.639999999997698</v>
      </c>
      <c r="J232" s="86" t="s">
        <v>127</v>
      </c>
      <c r="K232" s="86" t="s">
        <v>131</v>
      </c>
      <c r="L232" s="87">
        <v>5.2499999999999998E-2</v>
      </c>
      <c r="M232" s="87">
        <v>5.5699999999938681E-2</v>
      </c>
      <c r="N232" s="83">
        <v>453915.45494899998</v>
      </c>
      <c r="O232" s="85">
        <v>99.53</v>
      </c>
      <c r="P232" s="83">
        <v>451.78214956099998</v>
      </c>
      <c r="Q232" s="84">
        <f t="shared" si="3"/>
        <v>1.8042217584473327E-3</v>
      </c>
      <c r="R232" s="84">
        <f>P232/'סכום נכסי הקרן'!$C$42</f>
        <v>7.4744589034072658E-5</v>
      </c>
    </row>
    <row r="233" spans="2:18">
      <c r="B233" s="76" t="s">
        <v>3240</v>
      </c>
      <c r="C233" s="86" t="s">
        <v>2846</v>
      </c>
      <c r="D233" s="73">
        <v>9096</v>
      </c>
      <c r="E233" s="73"/>
      <c r="F233" s="73" t="s">
        <v>476</v>
      </c>
      <c r="G233" s="95">
        <v>44711</v>
      </c>
      <c r="H233" s="73" t="s">
        <v>129</v>
      </c>
      <c r="I233" s="83">
        <v>2.6399999999997377</v>
      </c>
      <c r="J233" s="86" t="s">
        <v>127</v>
      </c>
      <c r="K233" s="86" t="s">
        <v>131</v>
      </c>
      <c r="L233" s="87">
        <v>5.2499999999999998E-2</v>
      </c>
      <c r="M233" s="87">
        <v>5.5699999999987752E-2</v>
      </c>
      <c r="N233" s="83">
        <v>459536.712825</v>
      </c>
      <c r="O233" s="85">
        <v>99.53</v>
      </c>
      <c r="P233" s="83">
        <v>457.37698860799998</v>
      </c>
      <c r="Q233" s="84">
        <f t="shared" si="3"/>
        <v>1.8265651165313491E-3</v>
      </c>
      <c r="R233" s="84">
        <f>P233/'סכום נכסי הקרן'!$C$42</f>
        <v>7.56702208804972E-5</v>
      </c>
    </row>
    <row r="234" spans="2:18">
      <c r="B234" s="76" t="s">
        <v>3240</v>
      </c>
      <c r="C234" s="86" t="s">
        <v>2846</v>
      </c>
      <c r="D234" s="73">
        <v>9127</v>
      </c>
      <c r="E234" s="73"/>
      <c r="F234" s="73" t="s">
        <v>476</v>
      </c>
      <c r="G234" s="95">
        <v>44738</v>
      </c>
      <c r="H234" s="73" t="s">
        <v>129</v>
      </c>
      <c r="I234" s="83">
        <v>2.6399999999967201</v>
      </c>
      <c r="J234" s="86" t="s">
        <v>127</v>
      </c>
      <c r="K234" s="86" t="s">
        <v>131</v>
      </c>
      <c r="L234" s="87">
        <v>5.2499999999999998E-2</v>
      </c>
      <c r="M234" s="87">
        <v>5.5699999999909051E-2</v>
      </c>
      <c r="N234" s="83">
        <v>269555.05483199999</v>
      </c>
      <c r="O234" s="85">
        <v>99.53</v>
      </c>
      <c r="P234" s="83">
        <v>268.28820439200001</v>
      </c>
      <c r="Q234" s="84">
        <f t="shared" si="3"/>
        <v>1.0714266076452289E-3</v>
      </c>
      <c r="R234" s="84">
        <f>P234/'סכום נכסי הקרן'!$C$42</f>
        <v>4.438663988706739E-5</v>
      </c>
    </row>
    <row r="235" spans="2:18">
      <c r="B235" s="76" t="s">
        <v>3241</v>
      </c>
      <c r="C235" s="86" t="s">
        <v>2846</v>
      </c>
      <c r="D235" s="73" t="s">
        <v>3008</v>
      </c>
      <c r="E235" s="73"/>
      <c r="F235" s="73" t="s">
        <v>476</v>
      </c>
      <c r="G235" s="95">
        <v>43530</v>
      </c>
      <c r="H235" s="73" t="s">
        <v>129</v>
      </c>
      <c r="I235" s="83">
        <v>3.4799999999996469</v>
      </c>
      <c r="J235" s="86" t="s">
        <v>320</v>
      </c>
      <c r="K235" s="86" t="s">
        <v>131</v>
      </c>
      <c r="L235" s="87">
        <v>6.5500000000000003E-2</v>
      </c>
      <c r="M235" s="87">
        <v>5.8799999999999998E-2</v>
      </c>
      <c r="N235" s="83">
        <v>3096086.4581439998</v>
      </c>
      <c r="O235" s="85">
        <v>105.88</v>
      </c>
      <c r="P235" s="83">
        <v>3278.136044892</v>
      </c>
      <c r="Q235" s="84">
        <f t="shared" si="3"/>
        <v>1.3091452119327371E-2</v>
      </c>
      <c r="R235" s="84">
        <f>P235/'סכום נכסי הקרן'!$C$42</f>
        <v>5.4234752681424771E-4</v>
      </c>
    </row>
    <row r="236" spans="2:18">
      <c r="B236" s="76" t="s">
        <v>3242</v>
      </c>
      <c r="C236" s="86" t="s">
        <v>2846</v>
      </c>
      <c r="D236" s="73" t="s">
        <v>3009</v>
      </c>
      <c r="E236" s="73"/>
      <c r="F236" s="73" t="s">
        <v>497</v>
      </c>
      <c r="G236" s="95">
        <v>44294</v>
      </c>
      <c r="H236" s="73" t="s">
        <v>129</v>
      </c>
      <c r="I236" s="83">
        <v>7.7500000000050866</v>
      </c>
      <c r="J236" s="86" t="s">
        <v>522</v>
      </c>
      <c r="K236" s="86" t="s">
        <v>131</v>
      </c>
      <c r="L236" s="87">
        <v>0.03</v>
      </c>
      <c r="M236" s="87">
        <v>4.8800000000034774E-2</v>
      </c>
      <c r="N236" s="83">
        <v>574935.70545100002</v>
      </c>
      <c r="O236" s="85">
        <v>94.05</v>
      </c>
      <c r="P236" s="83">
        <v>540.72701639899992</v>
      </c>
      <c r="Q236" s="84">
        <f t="shared" si="3"/>
        <v>2.1594289400662966E-3</v>
      </c>
      <c r="R236" s="84">
        <f>P236/'סכום נכסי הקרן'!$C$42</f>
        <v>8.9459972377475399E-5</v>
      </c>
    </row>
    <row r="237" spans="2:18">
      <c r="B237" s="76" t="s">
        <v>3243</v>
      </c>
      <c r="C237" s="86" t="s">
        <v>2846</v>
      </c>
      <c r="D237" s="73" t="s">
        <v>3010</v>
      </c>
      <c r="E237" s="73"/>
      <c r="F237" s="73" t="s">
        <v>497</v>
      </c>
      <c r="G237" s="95">
        <v>42326</v>
      </c>
      <c r="H237" s="73" t="s">
        <v>129</v>
      </c>
      <c r="I237" s="83">
        <v>6.6200000000146106</v>
      </c>
      <c r="J237" s="86" t="s">
        <v>522</v>
      </c>
      <c r="K237" s="86" t="s">
        <v>131</v>
      </c>
      <c r="L237" s="87">
        <v>6.5500000000000003E-2</v>
      </c>
      <c r="M237" s="87">
        <v>7.4300000000172353E-2</v>
      </c>
      <c r="N237" s="83">
        <v>110095.904006</v>
      </c>
      <c r="O237" s="85">
        <v>96.97</v>
      </c>
      <c r="P237" s="83">
        <v>106.759563212</v>
      </c>
      <c r="Q237" s="84">
        <f t="shared" si="3"/>
        <v>4.2635134446235219E-4</v>
      </c>
      <c r="R237" s="84">
        <f>P237/'סכום נכסי הקרן'!$C$42</f>
        <v>1.7662715725913416E-5</v>
      </c>
    </row>
    <row r="238" spans="2:18">
      <c r="B238" s="76" t="s">
        <v>3243</v>
      </c>
      <c r="C238" s="86" t="s">
        <v>2846</v>
      </c>
      <c r="D238" s="73" t="s">
        <v>3011</v>
      </c>
      <c r="E238" s="73"/>
      <c r="F238" s="73" t="s">
        <v>497</v>
      </c>
      <c r="G238" s="95">
        <v>42606</v>
      </c>
      <c r="H238" s="73" t="s">
        <v>129</v>
      </c>
      <c r="I238" s="83">
        <v>6.6099999999990873</v>
      </c>
      <c r="J238" s="86" t="s">
        <v>522</v>
      </c>
      <c r="K238" s="86" t="s">
        <v>131</v>
      </c>
      <c r="L238" s="87">
        <v>6.5500000000000003E-2</v>
      </c>
      <c r="M238" s="87">
        <v>7.4399999999985741E-2</v>
      </c>
      <c r="N238" s="83">
        <v>463093.95254799997</v>
      </c>
      <c r="O238" s="85">
        <v>96.9</v>
      </c>
      <c r="P238" s="83">
        <v>448.73620098099997</v>
      </c>
      <c r="Q238" s="84">
        <f t="shared" si="3"/>
        <v>1.7920575622556772E-3</v>
      </c>
      <c r="R238" s="84">
        <f>P238/'סכום נכסי הקרן'!$C$42</f>
        <v>7.42406555009478E-5</v>
      </c>
    </row>
    <row r="239" spans="2:18">
      <c r="B239" s="76" t="s">
        <v>3243</v>
      </c>
      <c r="C239" s="86" t="s">
        <v>2846</v>
      </c>
      <c r="D239" s="73" t="s">
        <v>3012</v>
      </c>
      <c r="E239" s="73"/>
      <c r="F239" s="73" t="s">
        <v>497</v>
      </c>
      <c r="G239" s="95">
        <v>42648</v>
      </c>
      <c r="H239" s="73" t="s">
        <v>129</v>
      </c>
      <c r="I239" s="83">
        <v>6.6200000000001467</v>
      </c>
      <c r="J239" s="86" t="s">
        <v>522</v>
      </c>
      <c r="K239" s="86" t="s">
        <v>131</v>
      </c>
      <c r="L239" s="87">
        <v>6.5500000000000003E-2</v>
      </c>
      <c r="M239" s="87">
        <v>7.4399999999993208E-2</v>
      </c>
      <c r="N239" s="83">
        <v>424798.731233</v>
      </c>
      <c r="O239" s="85">
        <v>96.94</v>
      </c>
      <c r="P239" s="83">
        <v>411.79820738699999</v>
      </c>
      <c r="Q239" s="84">
        <f t="shared" si="3"/>
        <v>1.6445432529354845E-3</v>
      </c>
      <c r="R239" s="84">
        <f>P239/'סכום נכסי הקרן'!$C$42</f>
        <v>6.8129490742425264E-5</v>
      </c>
    </row>
    <row r="240" spans="2:18">
      <c r="B240" s="76" t="s">
        <v>3243</v>
      </c>
      <c r="C240" s="86" t="s">
        <v>2846</v>
      </c>
      <c r="D240" s="73" t="s">
        <v>3013</v>
      </c>
      <c r="E240" s="73"/>
      <c r="F240" s="73" t="s">
        <v>497</v>
      </c>
      <c r="G240" s="95">
        <v>42718</v>
      </c>
      <c r="H240" s="73" t="s">
        <v>129</v>
      </c>
      <c r="I240" s="83">
        <v>6.6199999999944383</v>
      </c>
      <c r="J240" s="86" t="s">
        <v>522</v>
      </c>
      <c r="K240" s="86" t="s">
        <v>131</v>
      </c>
      <c r="L240" s="87">
        <v>6.5500000000000003E-2</v>
      </c>
      <c r="M240" s="87">
        <v>7.4399999999923527E-2</v>
      </c>
      <c r="N240" s="83">
        <v>296796.190642</v>
      </c>
      <c r="O240" s="85">
        <v>96.93</v>
      </c>
      <c r="P240" s="83">
        <v>287.68336763000002</v>
      </c>
      <c r="Q240" s="84">
        <f t="shared" si="3"/>
        <v>1.1488824689638768E-3</v>
      </c>
      <c r="R240" s="84">
        <f>P240/'סכום נכסי הקרן'!$C$42</f>
        <v>4.759545083031013E-5</v>
      </c>
    </row>
    <row r="241" spans="2:18">
      <c r="B241" s="76" t="s">
        <v>3243</v>
      </c>
      <c r="C241" s="86" t="s">
        <v>2846</v>
      </c>
      <c r="D241" s="73" t="s">
        <v>3014</v>
      </c>
      <c r="E241" s="73"/>
      <c r="F241" s="73" t="s">
        <v>497</v>
      </c>
      <c r="G241" s="95">
        <v>42900</v>
      </c>
      <c r="H241" s="73" t="s">
        <v>129</v>
      </c>
      <c r="I241" s="83">
        <v>6.6000000000017671</v>
      </c>
      <c r="J241" s="86" t="s">
        <v>522</v>
      </c>
      <c r="K241" s="86" t="s">
        <v>131</v>
      </c>
      <c r="L241" s="87">
        <v>6.5500000000000003E-2</v>
      </c>
      <c r="M241" s="87">
        <v>7.4800000000037684E-2</v>
      </c>
      <c r="N241" s="83">
        <v>351566.36282799998</v>
      </c>
      <c r="O241" s="85">
        <v>96.66</v>
      </c>
      <c r="P241" s="83">
        <v>339.82265731399997</v>
      </c>
      <c r="Q241" s="84">
        <f t="shared" si="3"/>
        <v>1.3571041550337461E-3</v>
      </c>
      <c r="R241" s="84">
        <f>P241/'סכום נכסי הקרן'!$C$42</f>
        <v>5.6221576904007173E-5</v>
      </c>
    </row>
    <row r="242" spans="2:18">
      <c r="B242" s="76" t="s">
        <v>3243</v>
      </c>
      <c r="C242" s="86" t="s">
        <v>2846</v>
      </c>
      <c r="D242" s="73" t="s">
        <v>3015</v>
      </c>
      <c r="E242" s="73"/>
      <c r="F242" s="73" t="s">
        <v>497</v>
      </c>
      <c r="G242" s="95">
        <v>43075</v>
      </c>
      <c r="H242" s="73" t="s">
        <v>129</v>
      </c>
      <c r="I242" s="83">
        <v>6.6000000000094978</v>
      </c>
      <c r="J242" s="86" t="s">
        <v>522</v>
      </c>
      <c r="K242" s="86" t="s">
        <v>131</v>
      </c>
      <c r="L242" s="87">
        <v>6.5500000000000003E-2</v>
      </c>
      <c r="M242" s="87">
        <v>7.5000000000094963E-2</v>
      </c>
      <c r="N242" s="83">
        <v>218148.91974300001</v>
      </c>
      <c r="O242" s="85">
        <v>96.55</v>
      </c>
      <c r="P242" s="83">
        <v>210.62192474</v>
      </c>
      <c r="Q242" s="84">
        <f t="shared" si="3"/>
        <v>8.4113252325533833E-4</v>
      </c>
      <c r="R242" s="84">
        <f>P242/'סכום נכסי הקרן'!$C$42</f>
        <v>3.4846107181423884E-5</v>
      </c>
    </row>
    <row r="243" spans="2:18">
      <c r="B243" s="76" t="s">
        <v>3243</v>
      </c>
      <c r="C243" s="86" t="s">
        <v>2846</v>
      </c>
      <c r="D243" s="73" t="s">
        <v>3016</v>
      </c>
      <c r="E243" s="73"/>
      <c r="F243" s="73" t="s">
        <v>497</v>
      </c>
      <c r="G243" s="95">
        <v>43292</v>
      </c>
      <c r="H243" s="73" t="s">
        <v>129</v>
      </c>
      <c r="I243" s="83">
        <v>6.6000000000034831</v>
      </c>
      <c r="J243" s="86" t="s">
        <v>522</v>
      </c>
      <c r="K243" s="86" t="s">
        <v>131</v>
      </c>
      <c r="L243" s="87">
        <v>6.5500000000000003E-2</v>
      </c>
      <c r="M243" s="87">
        <v>7.5100000000046171E-2</v>
      </c>
      <c r="N243" s="83">
        <v>594842.51324100001</v>
      </c>
      <c r="O243" s="85">
        <v>96.51</v>
      </c>
      <c r="P243" s="83">
        <v>574.08015568500002</v>
      </c>
      <c r="Q243" s="84">
        <f t="shared" si="3"/>
        <v>2.2926268976898988E-3</v>
      </c>
      <c r="R243" s="84">
        <f>P243/'סכום נכסי הקרן'!$C$42</f>
        <v>9.4978044951504037E-5</v>
      </c>
    </row>
    <row r="244" spans="2:18">
      <c r="B244" s="76" t="s">
        <v>3215</v>
      </c>
      <c r="C244" s="86" t="s">
        <v>2846</v>
      </c>
      <c r="D244" s="73" t="s">
        <v>2910</v>
      </c>
      <c r="E244" s="73"/>
      <c r="F244" s="73" t="s">
        <v>497</v>
      </c>
      <c r="G244" s="95">
        <v>44858</v>
      </c>
      <c r="H244" s="73" t="s">
        <v>129</v>
      </c>
      <c r="I244" s="83">
        <v>5.8900000000128694</v>
      </c>
      <c r="J244" s="86" t="s">
        <v>522</v>
      </c>
      <c r="K244" s="86" t="s">
        <v>131</v>
      </c>
      <c r="L244" s="87">
        <v>3.49E-2</v>
      </c>
      <c r="M244" s="87">
        <v>4.0700000000064344E-2</v>
      </c>
      <c r="N244" s="83">
        <v>75973.896615000005</v>
      </c>
      <c r="O244" s="85">
        <v>98.19</v>
      </c>
      <c r="P244" s="83">
        <v>74.598768935999999</v>
      </c>
      <c r="Q244" s="84">
        <f>IFERROR(P244/$P$10,0)</f>
        <v>2.9791509513711623E-4</v>
      </c>
      <c r="R244" s="84">
        <f>P244/'סכום נכסי הקרן'!$C$42</f>
        <v>1.2341909329501318E-5</v>
      </c>
    </row>
    <row r="245" spans="2:18">
      <c r="B245" s="76" t="s">
        <v>3215</v>
      </c>
      <c r="C245" s="86" t="s">
        <v>2846</v>
      </c>
      <c r="D245" s="73" t="s">
        <v>2911</v>
      </c>
      <c r="E245" s="73"/>
      <c r="F245" s="73" t="s">
        <v>497</v>
      </c>
      <c r="G245" s="95">
        <v>44858</v>
      </c>
      <c r="H245" s="73" t="s">
        <v>129</v>
      </c>
      <c r="I245" s="83">
        <v>5.9500000000097586</v>
      </c>
      <c r="J245" s="86" t="s">
        <v>522</v>
      </c>
      <c r="K245" s="86" t="s">
        <v>131</v>
      </c>
      <c r="L245" s="87">
        <v>3.49E-2</v>
      </c>
      <c r="M245" s="87">
        <v>4.0600000000078074E-2</v>
      </c>
      <c r="N245" s="83">
        <v>62619.815024000003</v>
      </c>
      <c r="O245" s="85">
        <v>98.18</v>
      </c>
      <c r="P245" s="83">
        <v>61.480133792000004</v>
      </c>
      <c r="Q245" s="84">
        <f>IFERROR(P245/$P$10,0)</f>
        <v>2.455249619923341E-4</v>
      </c>
      <c r="R245" s="84">
        <f>P245/'סכום נכסי הקרן'!$C$42</f>
        <v>1.0171511509492213E-5</v>
      </c>
    </row>
    <row r="246" spans="2:18">
      <c r="B246" s="76" t="s">
        <v>3215</v>
      </c>
      <c r="C246" s="86" t="s">
        <v>2846</v>
      </c>
      <c r="D246" s="73" t="s">
        <v>2912</v>
      </c>
      <c r="E246" s="73"/>
      <c r="F246" s="73" t="s">
        <v>497</v>
      </c>
      <c r="G246" s="95">
        <v>44858</v>
      </c>
      <c r="H246" s="73" t="s">
        <v>129</v>
      </c>
      <c r="I246" s="83">
        <v>5.8000000000051637</v>
      </c>
      <c r="J246" s="86" t="s">
        <v>522</v>
      </c>
      <c r="K246" s="86" t="s">
        <v>131</v>
      </c>
      <c r="L246" s="87">
        <v>3.49E-2</v>
      </c>
      <c r="M246" s="87">
        <v>4.0699999999994831E-2</v>
      </c>
      <c r="N246" s="83">
        <v>78861.265606999994</v>
      </c>
      <c r="O246" s="85">
        <v>98.22</v>
      </c>
      <c r="P246" s="83">
        <v>77.457534872000011</v>
      </c>
      <c r="Q246" s="84">
        <f>IFERROR(P246/$P$10,0)</f>
        <v>3.0933176511633339E-4</v>
      </c>
      <c r="R246" s="84">
        <f>P246/'סכום נכסי הקרן'!$C$42</f>
        <v>1.2814874640854496E-5</v>
      </c>
    </row>
    <row r="247" spans="2:18">
      <c r="B247" s="76" t="s">
        <v>3215</v>
      </c>
      <c r="C247" s="86" t="s">
        <v>2846</v>
      </c>
      <c r="D247" s="73" t="s">
        <v>2913</v>
      </c>
      <c r="E247" s="73"/>
      <c r="F247" s="73" t="s">
        <v>497</v>
      </c>
      <c r="G247" s="95">
        <v>44858</v>
      </c>
      <c r="H247" s="73" t="s">
        <v>129</v>
      </c>
      <c r="I247" s="83">
        <v>5.8400000000038261</v>
      </c>
      <c r="J247" s="86" t="s">
        <v>522</v>
      </c>
      <c r="K247" s="86" t="s">
        <v>131</v>
      </c>
      <c r="L247" s="87">
        <v>3.49E-2</v>
      </c>
      <c r="M247" s="87">
        <v>4.0700000000082878E-2</v>
      </c>
      <c r="N247" s="83">
        <v>95824.558437999993</v>
      </c>
      <c r="O247" s="85">
        <v>98.21</v>
      </c>
      <c r="P247" s="83">
        <v>94.109298645999999</v>
      </c>
      <c r="Q247" s="84">
        <f>IFERROR(P247/$P$10,0)</f>
        <v>3.7583168005712799E-4</v>
      </c>
      <c r="R247" s="84">
        <f>P247/'סכום נכסי הקרן'!$C$42</f>
        <v>1.5569806948803147E-5</v>
      </c>
    </row>
    <row r="248" spans="2:18">
      <c r="B248" s="76" t="s">
        <v>3215</v>
      </c>
      <c r="C248" s="86" t="s">
        <v>2846</v>
      </c>
      <c r="D248" s="73" t="s">
        <v>2924</v>
      </c>
      <c r="E248" s="73"/>
      <c r="F248" s="73" t="s">
        <v>497</v>
      </c>
      <c r="G248" s="95">
        <v>44858</v>
      </c>
      <c r="H248" s="73" t="s">
        <v>129</v>
      </c>
      <c r="I248" s="83">
        <v>6.0500000000261513</v>
      </c>
      <c r="J248" s="86" t="s">
        <v>522</v>
      </c>
      <c r="K248" s="86" t="s">
        <v>131</v>
      </c>
      <c r="L248" s="87">
        <v>3.49E-2</v>
      </c>
      <c r="M248" s="87">
        <v>4.0600000000313823E-2</v>
      </c>
      <c r="N248" s="83">
        <v>56484.155915000003</v>
      </c>
      <c r="O248" s="85">
        <v>98.16</v>
      </c>
      <c r="P248" s="83">
        <v>55.444846570999999</v>
      </c>
      <c r="Q248" s="84">
        <f>IFERROR(P248/$P$10,0)</f>
        <v>2.2142264512747288E-4</v>
      </c>
      <c r="R248" s="84">
        <f>P248/'סכום נכסי הקרן'!$C$42</f>
        <v>9.1730102108583955E-6</v>
      </c>
    </row>
    <row r="249" spans="2:18">
      <c r="B249" s="76" t="s">
        <v>3244</v>
      </c>
      <c r="C249" s="86" t="s">
        <v>2845</v>
      </c>
      <c r="D249" s="73" t="s">
        <v>3017</v>
      </c>
      <c r="E249" s="73"/>
      <c r="F249" s="73" t="s">
        <v>497</v>
      </c>
      <c r="G249" s="95">
        <v>42372</v>
      </c>
      <c r="H249" s="73" t="s">
        <v>129</v>
      </c>
      <c r="I249" s="83">
        <v>9.9600000000016244</v>
      </c>
      <c r="J249" s="86" t="s">
        <v>127</v>
      </c>
      <c r="K249" s="86" t="s">
        <v>131</v>
      </c>
      <c r="L249" s="87">
        <v>6.7000000000000004E-2</v>
      </c>
      <c r="M249" s="87">
        <v>2.8999999999999998E-2</v>
      </c>
      <c r="N249" s="83">
        <v>711369.46654299984</v>
      </c>
      <c r="O249" s="85">
        <v>155.55000000000001</v>
      </c>
      <c r="P249" s="83">
        <v>1106.5352400199999</v>
      </c>
      <c r="Q249" s="84">
        <f t="shared" si="3"/>
        <v>4.4190213324558662E-3</v>
      </c>
      <c r="R249" s="84">
        <f>P249/'סכום נכסי הקרן'!$C$42</f>
        <v>1.8306947684272463E-4</v>
      </c>
    </row>
    <row r="250" spans="2:18">
      <c r="B250" s="76" t="s">
        <v>3273</v>
      </c>
      <c r="C250" s="86" t="s">
        <v>2846</v>
      </c>
      <c r="D250" s="73" t="s">
        <v>3018</v>
      </c>
      <c r="E250" s="132"/>
      <c r="F250" s="73" t="s">
        <v>511</v>
      </c>
      <c r="G250" s="95">
        <v>44871</v>
      </c>
      <c r="H250" s="73"/>
      <c r="I250" s="83">
        <v>5.6900000000021009</v>
      </c>
      <c r="J250" s="86" t="s">
        <v>309</v>
      </c>
      <c r="K250" s="86" t="s">
        <v>131</v>
      </c>
      <c r="L250" s="87">
        <v>0.05</v>
      </c>
      <c r="M250" s="87">
        <v>5.3600000000012887E-2</v>
      </c>
      <c r="N250" s="83">
        <v>904357.06343800004</v>
      </c>
      <c r="O250" s="85">
        <v>99.47</v>
      </c>
      <c r="P250" s="83">
        <v>899.563970219</v>
      </c>
      <c r="Q250" s="84">
        <f t="shared" ref="Q250:Q310" si="4">IFERROR(P250/$P$10,0)</f>
        <v>3.5924679400491624E-3</v>
      </c>
      <c r="R250" s="84">
        <f>P250/'סכום נכסי הקרן'!$C$42</f>
        <v>1.4882734815709991E-4</v>
      </c>
    </row>
    <row r="251" spans="2:18">
      <c r="B251" s="76" t="s">
        <v>3245</v>
      </c>
      <c r="C251" s="86" t="s">
        <v>2846</v>
      </c>
      <c r="D251" s="73" t="s">
        <v>3019</v>
      </c>
      <c r="E251" s="73"/>
      <c r="F251" s="73" t="s">
        <v>511</v>
      </c>
      <c r="G251" s="95">
        <v>41534</v>
      </c>
      <c r="H251" s="73"/>
      <c r="I251" s="83">
        <v>5.8399999999996384</v>
      </c>
      <c r="J251" s="86" t="s">
        <v>458</v>
      </c>
      <c r="K251" s="86" t="s">
        <v>131</v>
      </c>
      <c r="L251" s="87">
        <v>3.9842000000000002E-2</v>
      </c>
      <c r="M251" s="87">
        <v>2.8899999999997976E-2</v>
      </c>
      <c r="N251" s="83">
        <v>3531797.1759939999</v>
      </c>
      <c r="O251" s="85">
        <v>115.76</v>
      </c>
      <c r="P251" s="83">
        <v>4088.408347647</v>
      </c>
      <c r="Q251" s="84">
        <f t="shared" si="4"/>
        <v>1.6327327906625177E-2</v>
      </c>
      <c r="R251" s="84">
        <f>P251/'סכום נכסי הקרן'!$C$42</f>
        <v>6.7640211558886866E-4</v>
      </c>
    </row>
    <row r="252" spans="2:18">
      <c r="B252" s="72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83"/>
      <c r="O252" s="85"/>
      <c r="P252" s="73"/>
      <c r="Q252" s="84"/>
      <c r="R252" s="73"/>
    </row>
    <row r="253" spans="2:18">
      <c r="B253" s="70" t="s">
        <v>38</v>
      </c>
      <c r="C253" s="71"/>
      <c r="D253" s="71"/>
      <c r="E253" s="71"/>
      <c r="F253" s="71"/>
      <c r="G253" s="71"/>
      <c r="H253" s="71"/>
      <c r="I253" s="80">
        <v>2.7271513870029511</v>
      </c>
      <c r="J253" s="71"/>
      <c r="K253" s="71"/>
      <c r="L253" s="71"/>
      <c r="M253" s="92">
        <v>7.0507404719112529E-2</v>
      </c>
      <c r="N253" s="80"/>
      <c r="O253" s="82"/>
      <c r="P253" s="80">
        <v>102496.156473775</v>
      </c>
      <c r="Q253" s="81">
        <f t="shared" si="4"/>
        <v>0.40932514896150951</v>
      </c>
      <c r="R253" s="81">
        <f>P253/'סכום נכסי הקרן'!$C$42</f>
        <v>1.6957361198640983E-2</v>
      </c>
    </row>
    <row r="254" spans="2:18">
      <c r="B254" s="90" t="s">
        <v>36</v>
      </c>
      <c r="C254" s="71"/>
      <c r="D254" s="71"/>
      <c r="E254" s="71"/>
      <c r="F254" s="71"/>
      <c r="G254" s="71"/>
      <c r="H254" s="71"/>
      <c r="I254" s="80">
        <v>2.7271513870029511</v>
      </c>
      <c r="J254" s="71"/>
      <c r="K254" s="71"/>
      <c r="L254" s="71"/>
      <c r="M254" s="92">
        <v>7.0507404719112529E-2</v>
      </c>
      <c r="N254" s="80"/>
      <c r="O254" s="82"/>
      <c r="P254" s="80">
        <v>102496.156473775</v>
      </c>
      <c r="Q254" s="81">
        <f t="shared" si="4"/>
        <v>0.40932514896150951</v>
      </c>
      <c r="R254" s="81">
        <f>P254/'סכום נכסי הקרן'!$C$42</f>
        <v>1.6957361198640983E-2</v>
      </c>
    </row>
    <row r="255" spans="2:18">
      <c r="B255" s="76" t="s">
        <v>3246</v>
      </c>
      <c r="C255" s="86" t="s">
        <v>2845</v>
      </c>
      <c r="D255" s="73">
        <v>6211</v>
      </c>
      <c r="E255" s="73"/>
      <c r="F255" s="73" t="s">
        <v>403</v>
      </c>
      <c r="G255" s="95">
        <v>43186</v>
      </c>
      <c r="H255" s="73" t="s">
        <v>289</v>
      </c>
      <c r="I255" s="83">
        <v>3.7800000000000522</v>
      </c>
      <c r="J255" s="86" t="s">
        <v>522</v>
      </c>
      <c r="K255" s="86" t="s">
        <v>130</v>
      </c>
      <c r="L255" s="87">
        <v>4.8000000000000001E-2</v>
      </c>
      <c r="M255" s="87">
        <v>5.8800000000002239E-2</v>
      </c>
      <c r="N255" s="83">
        <v>1346499.7170569999</v>
      </c>
      <c r="O255" s="85">
        <v>97.72</v>
      </c>
      <c r="P255" s="83">
        <v>4630.2987115420001</v>
      </c>
      <c r="Q255" s="84">
        <f t="shared" si="4"/>
        <v>1.8491402751508557E-2</v>
      </c>
      <c r="R255" s="84">
        <f>P255/'סכום נכסי הקרן'!$C$42</f>
        <v>7.6605455668290762E-4</v>
      </c>
    </row>
    <row r="256" spans="2:18">
      <c r="B256" s="76" t="s">
        <v>3246</v>
      </c>
      <c r="C256" s="86" t="s">
        <v>2845</v>
      </c>
      <c r="D256" s="73">
        <v>6831</v>
      </c>
      <c r="E256" s="73"/>
      <c r="F256" s="73" t="s">
        <v>403</v>
      </c>
      <c r="G256" s="95">
        <v>43552</v>
      </c>
      <c r="H256" s="73" t="s">
        <v>289</v>
      </c>
      <c r="I256" s="83">
        <v>3.76999999999977</v>
      </c>
      <c r="J256" s="86" t="s">
        <v>522</v>
      </c>
      <c r="K256" s="86" t="s">
        <v>130</v>
      </c>
      <c r="L256" s="87">
        <v>4.5999999999999999E-2</v>
      </c>
      <c r="M256" s="87">
        <v>6.2899999999999817E-2</v>
      </c>
      <c r="N256" s="83">
        <v>671536.05042500002</v>
      </c>
      <c r="O256" s="85">
        <v>95.51</v>
      </c>
      <c r="P256" s="83">
        <v>2257.0304866760002</v>
      </c>
      <c r="Q256" s="84">
        <f t="shared" si="4"/>
        <v>9.0135998456264427E-3</v>
      </c>
      <c r="R256" s="84">
        <f>P256/'סכום נכסי הקרן'!$C$42</f>
        <v>3.7341186748502227E-4</v>
      </c>
    </row>
    <row r="257" spans="2:18">
      <c r="B257" s="76" t="s">
        <v>3246</v>
      </c>
      <c r="C257" s="86" t="s">
        <v>2845</v>
      </c>
      <c r="D257" s="73">
        <v>7598</v>
      </c>
      <c r="E257" s="73"/>
      <c r="F257" s="73" t="s">
        <v>403</v>
      </c>
      <c r="G257" s="95">
        <v>43942</v>
      </c>
      <c r="H257" s="73" t="s">
        <v>289</v>
      </c>
      <c r="I257" s="83">
        <v>3.6700000000005426</v>
      </c>
      <c r="J257" s="86" t="s">
        <v>522</v>
      </c>
      <c r="K257" s="86" t="s">
        <v>130</v>
      </c>
      <c r="L257" s="87">
        <v>5.4400000000000004E-2</v>
      </c>
      <c r="M257" s="87">
        <v>7.6500000000016999E-2</v>
      </c>
      <c r="N257" s="83">
        <v>682395.83596900001</v>
      </c>
      <c r="O257" s="85">
        <v>94.26</v>
      </c>
      <c r="P257" s="83">
        <v>2263.5134947310003</v>
      </c>
      <c r="Q257" s="84">
        <f t="shared" si="4"/>
        <v>9.0394901651186729E-3</v>
      </c>
      <c r="R257" s="84">
        <f>P257/'סכום נכסי הקרן'!$C$42</f>
        <v>3.7448444145291016E-4</v>
      </c>
    </row>
    <row r="258" spans="2:18">
      <c r="B258" s="76" t="s">
        <v>3247</v>
      </c>
      <c r="C258" s="86" t="s">
        <v>2846</v>
      </c>
      <c r="D258" s="73">
        <v>7310</v>
      </c>
      <c r="E258" s="73"/>
      <c r="F258" s="73" t="s">
        <v>803</v>
      </c>
      <c r="G258" s="95">
        <v>43811</v>
      </c>
      <c r="H258" s="73" t="s">
        <v>697</v>
      </c>
      <c r="I258" s="83">
        <v>7.5100000000000007</v>
      </c>
      <c r="J258" s="86" t="s">
        <v>782</v>
      </c>
      <c r="K258" s="86" t="s">
        <v>130</v>
      </c>
      <c r="L258" s="87">
        <v>4.4800000000000006E-2</v>
      </c>
      <c r="M258" s="87">
        <v>6.3200000000000006E-2</v>
      </c>
      <c r="N258" s="83">
        <v>152418.51999999999</v>
      </c>
      <c r="O258" s="85">
        <v>87.99</v>
      </c>
      <c r="P258" s="83">
        <v>471.94385999999997</v>
      </c>
      <c r="Q258" s="84">
        <f t="shared" si="4"/>
        <v>1.8847388764806714E-3</v>
      </c>
      <c r="R258" s="84">
        <f>P258/'סכום נכסי הקרן'!$C$42</f>
        <v>7.8080220515863976E-5</v>
      </c>
    </row>
    <row r="259" spans="2:18">
      <c r="B259" s="76" t="s">
        <v>3248</v>
      </c>
      <c r="C259" s="86" t="s">
        <v>2846</v>
      </c>
      <c r="D259" s="73" t="s">
        <v>3020</v>
      </c>
      <c r="E259" s="73"/>
      <c r="F259" s="73" t="s">
        <v>658</v>
      </c>
      <c r="G259" s="95">
        <v>43185</v>
      </c>
      <c r="H259" s="73" t="s">
        <v>283</v>
      </c>
      <c r="I259" s="83">
        <v>4.2499999999999991</v>
      </c>
      <c r="J259" s="86" t="s">
        <v>782</v>
      </c>
      <c r="K259" s="86" t="s">
        <v>138</v>
      </c>
      <c r="L259" s="87">
        <v>4.2199999999999994E-2</v>
      </c>
      <c r="M259" s="87">
        <v>7.2700000000001111E-2</v>
      </c>
      <c r="N259" s="83">
        <v>316432.89680799999</v>
      </c>
      <c r="O259" s="85">
        <v>88.37</v>
      </c>
      <c r="P259" s="83">
        <v>726.09183139599998</v>
      </c>
      <c r="Q259" s="84">
        <f t="shared" si="4"/>
        <v>2.8996955326997796E-3</v>
      </c>
      <c r="R259" s="84">
        <f>P259/'סכום נכסי הקרן'!$C$42</f>
        <v>1.2012744547660226E-4</v>
      </c>
    </row>
    <row r="260" spans="2:18">
      <c r="B260" s="76" t="s">
        <v>3249</v>
      </c>
      <c r="C260" s="86" t="s">
        <v>2846</v>
      </c>
      <c r="D260" s="73">
        <v>6812</v>
      </c>
      <c r="E260" s="73"/>
      <c r="F260" s="73" t="s">
        <v>511</v>
      </c>
      <c r="G260" s="95">
        <v>43536</v>
      </c>
      <c r="H260" s="73"/>
      <c r="I260" s="83">
        <v>3.0000000000000004</v>
      </c>
      <c r="J260" s="86" t="s">
        <v>782</v>
      </c>
      <c r="K260" s="86" t="s">
        <v>130</v>
      </c>
      <c r="L260" s="87">
        <v>6.7621000000000001E-2</v>
      </c>
      <c r="M260" s="87">
        <v>7.4799999999993594E-2</v>
      </c>
      <c r="N260" s="83">
        <v>268330.47223299998</v>
      </c>
      <c r="O260" s="85">
        <v>99.24</v>
      </c>
      <c r="P260" s="83">
        <v>937.078565895</v>
      </c>
      <c r="Q260" s="84">
        <f t="shared" si="4"/>
        <v>3.7422849477458213E-3</v>
      </c>
      <c r="R260" s="84">
        <f>P260/'סכום נכסי הקרן'!$C$42</f>
        <v>1.5503390819783348E-4</v>
      </c>
    </row>
    <row r="261" spans="2:18">
      <c r="B261" s="76" t="s">
        <v>3249</v>
      </c>
      <c r="C261" s="86" t="s">
        <v>2846</v>
      </c>
      <c r="D261" s="73">
        <v>6872</v>
      </c>
      <c r="E261" s="73"/>
      <c r="F261" s="73" t="s">
        <v>511</v>
      </c>
      <c r="G261" s="95">
        <v>43570</v>
      </c>
      <c r="H261" s="73"/>
      <c r="I261" s="83">
        <v>2.9900000000009781</v>
      </c>
      <c r="J261" s="86" t="s">
        <v>782</v>
      </c>
      <c r="K261" s="86" t="s">
        <v>130</v>
      </c>
      <c r="L261" s="87">
        <v>6.7452999999999999E-2</v>
      </c>
      <c r="M261" s="87">
        <v>7.5300000000023501E-2</v>
      </c>
      <c r="N261" s="83">
        <v>216507.70057799999</v>
      </c>
      <c r="O261" s="85">
        <v>99.34</v>
      </c>
      <c r="P261" s="83">
        <v>756.86214807400006</v>
      </c>
      <c r="Q261" s="84">
        <f t="shared" si="4"/>
        <v>3.0225788181919315E-3</v>
      </c>
      <c r="R261" s="84">
        <f>P261/'סכום נכסי הקרן'!$C$42</f>
        <v>1.2521820587247057E-4</v>
      </c>
    </row>
    <row r="262" spans="2:18">
      <c r="B262" s="76" t="s">
        <v>3249</v>
      </c>
      <c r="C262" s="86" t="s">
        <v>2846</v>
      </c>
      <c r="D262" s="73">
        <v>7258</v>
      </c>
      <c r="E262" s="73"/>
      <c r="F262" s="73" t="s">
        <v>511</v>
      </c>
      <c r="G262" s="95">
        <v>43774</v>
      </c>
      <c r="H262" s="73"/>
      <c r="I262" s="83">
        <v>3.0000000000014451</v>
      </c>
      <c r="J262" s="86" t="s">
        <v>782</v>
      </c>
      <c r="K262" s="86" t="s">
        <v>130</v>
      </c>
      <c r="L262" s="87">
        <v>6.8148E-2</v>
      </c>
      <c r="M262" s="87">
        <v>7.400000000002889E-2</v>
      </c>
      <c r="N262" s="83">
        <v>197727.68171899996</v>
      </c>
      <c r="O262" s="85">
        <v>99.49</v>
      </c>
      <c r="P262" s="83">
        <v>692.25511175499992</v>
      </c>
      <c r="Q262" s="84">
        <f t="shared" si="4"/>
        <v>2.7645663650907974E-3</v>
      </c>
      <c r="R262" s="84">
        <f>P262/'סכום נכסי הקרן'!$C$42</f>
        <v>1.14529367495245E-4</v>
      </c>
    </row>
    <row r="263" spans="2:18">
      <c r="B263" s="76" t="s">
        <v>3250</v>
      </c>
      <c r="C263" s="86" t="s">
        <v>2846</v>
      </c>
      <c r="D263" s="73">
        <v>6861</v>
      </c>
      <c r="E263" s="73"/>
      <c r="F263" s="73" t="s">
        <v>511</v>
      </c>
      <c r="G263" s="95">
        <v>43563</v>
      </c>
      <c r="H263" s="73"/>
      <c r="I263" s="83">
        <v>1.2099999999998488</v>
      </c>
      <c r="J263" s="86" t="s">
        <v>731</v>
      </c>
      <c r="K263" s="86" t="s">
        <v>130</v>
      </c>
      <c r="L263" s="87">
        <v>6.8239999999999995E-2</v>
      </c>
      <c r="M263" s="87">
        <v>7.8899999999994364E-2</v>
      </c>
      <c r="N263" s="83">
        <v>1430526.476878</v>
      </c>
      <c r="O263" s="85">
        <v>99.97</v>
      </c>
      <c r="P263" s="83">
        <v>5032.5125766559995</v>
      </c>
      <c r="Q263" s="84">
        <f t="shared" si="4"/>
        <v>2.0097670302568354E-2</v>
      </c>
      <c r="R263" s="84">
        <f>P263/'סכום נכסי הקרן'!$C$42</f>
        <v>8.3259837670980456E-4</v>
      </c>
    </row>
    <row r="264" spans="2:18">
      <c r="B264" s="76" t="s">
        <v>3251</v>
      </c>
      <c r="C264" s="86" t="s">
        <v>2846</v>
      </c>
      <c r="D264" s="73">
        <v>6932</v>
      </c>
      <c r="E264" s="73"/>
      <c r="F264" s="73" t="s">
        <v>511</v>
      </c>
      <c r="G264" s="95">
        <v>43098</v>
      </c>
      <c r="H264" s="73"/>
      <c r="I264" s="83">
        <v>2.1900000000001003</v>
      </c>
      <c r="J264" s="86" t="s">
        <v>782</v>
      </c>
      <c r="K264" s="86" t="s">
        <v>130</v>
      </c>
      <c r="L264" s="87">
        <v>6.8285999999999999E-2</v>
      </c>
      <c r="M264" s="87">
        <v>6.1300000000003491E-2</v>
      </c>
      <c r="N264" s="83">
        <v>471214.76011799998</v>
      </c>
      <c r="O264" s="85">
        <v>102.18</v>
      </c>
      <c r="P264" s="83">
        <v>1694.3535463569997</v>
      </c>
      <c r="Q264" s="84">
        <f t="shared" si="4"/>
        <v>6.7665124392590524E-3</v>
      </c>
      <c r="R264" s="84">
        <f>P264/'סכום נכסי הקרן'!$C$42</f>
        <v>2.8032041465989347E-4</v>
      </c>
    </row>
    <row r="265" spans="2:18">
      <c r="B265" s="76" t="s">
        <v>3251</v>
      </c>
      <c r="C265" s="86" t="s">
        <v>2846</v>
      </c>
      <c r="D265" s="73">
        <v>9335</v>
      </c>
      <c r="E265" s="73"/>
      <c r="F265" s="73" t="s">
        <v>511</v>
      </c>
      <c r="G265" s="95">
        <v>44064</v>
      </c>
      <c r="H265" s="73"/>
      <c r="I265" s="83">
        <v>2.9600000000000448</v>
      </c>
      <c r="J265" s="86" t="s">
        <v>782</v>
      </c>
      <c r="K265" s="86" t="s">
        <v>130</v>
      </c>
      <c r="L265" s="87">
        <v>7.8285999999999994E-2</v>
      </c>
      <c r="M265" s="87">
        <v>9.4900000000002371E-2</v>
      </c>
      <c r="N265" s="83">
        <v>1298175.310267</v>
      </c>
      <c r="O265" s="85">
        <v>96.71</v>
      </c>
      <c r="P265" s="83">
        <v>4417.9826348550005</v>
      </c>
      <c r="Q265" s="84">
        <f t="shared" si="4"/>
        <v>1.7643504520914267E-2</v>
      </c>
      <c r="R265" s="84">
        <f>P265/'סכום נכסי הקרן'!$C$42</f>
        <v>7.3092816244020261E-4</v>
      </c>
    </row>
    <row r="266" spans="2:18">
      <c r="B266" s="76" t="s">
        <v>3251</v>
      </c>
      <c r="C266" s="86" t="s">
        <v>2846</v>
      </c>
      <c r="D266" s="73" t="s">
        <v>3021</v>
      </c>
      <c r="E266" s="73"/>
      <c r="F266" s="73" t="s">
        <v>511</v>
      </c>
      <c r="G266" s="95">
        <v>42817</v>
      </c>
      <c r="H266" s="73"/>
      <c r="I266" s="83">
        <v>2.2199999999992923</v>
      </c>
      <c r="J266" s="86" t="s">
        <v>782</v>
      </c>
      <c r="K266" s="86" t="s">
        <v>130</v>
      </c>
      <c r="L266" s="87">
        <v>5.7820000000000003E-2</v>
      </c>
      <c r="M266" s="87">
        <v>7.8200000000001768E-2</v>
      </c>
      <c r="N266" s="83">
        <v>133471.544402</v>
      </c>
      <c r="O266" s="85">
        <v>96.29</v>
      </c>
      <c r="P266" s="83">
        <v>452.261010656</v>
      </c>
      <c r="Q266" s="84">
        <f t="shared" si="4"/>
        <v>1.8061341217571988E-3</v>
      </c>
      <c r="R266" s="84">
        <f>P266/'סכום נכסי הקרן'!$C$42</f>
        <v>7.4823813668744386E-5</v>
      </c>
    </row>
    <row r="267" spans="2:18">
      <c r="B267" s="76" t="s">
        <v>3251</v>
      </c>
      <c r="C267" s="86" t="s">
        <v>2846</v>
      </c>
      <c r="D267" s="73">
        <v>7291</v>
      </c>
      <c r="E267" s="73"/>
      <c r="F267" s="73" t="s">
        <v>511</v>
      </c>
      <c r="G267" s="95">
        <v>43798</v>
      </c>
      <c r="H267" s="73"/>
      <c r="I267" s="83">
        <v>2.1899999999890394</v>
      </c>
      <c r="J267" s="86" t="s">
        <v>782</v>
      </c>
      <c r="K267" s="86" t="s">
        <v>130</v>
      </c>
      <c r="L267" s="87">
        <v>6.8285999999999999E-2</v>
      </c>
      <c r="M267" s="87">
        <v>6.6799999999719903E-2</v>
      </c>
      <c r="N267" s="83">
        <v>27718.515952999998</v>
      </c>
      <c r="O267" s="85">
        <v>101.02</v>
      </c>
      <c r="P267" s="83">
        <v>98.536376931999996</v>
      </c>
      <c r="Q267" s="84">
        <f t="shared" si="4"/>
        <v>3.9351150865972413E-4</v>
      </c>
      <c r="R267" s="84">
        <f>P267/'סכום נכסי הקרן'!$C$42</f>
        <v>1.6302239931005464E-5</v>
      </c>
    </row>
    <row r="268" spans="2:18">
      <c r="B268" s="76" t="s">
        <v>3252</v>
      </c>
      <c r="C268" s="86" t="s">
        <v>2846</v>
      </c>
      <c r="D268" s="73">
        <v>9327</v>
      </c>
      <c r="E268" s="73"/>
      <c r="F268" s="73" t="s">
        <v>511</v>
      </c>
      <c r="G268" s="95">
        <v>44880</v>
      </c>
      <c r="H268" s="73"/>
      <c r="I268" s="83">
        <v>1.5400000000198399</v>
      </c>
      <c r="J268" s="86" t="s">
        <v>718</v>
      </c>
      <c r="K268" s="86" t="s">
        <v>136</v>
      </c>
      <c r="L268" s="87">
        <v>5.2600000000000001E-2</v>
      </c>
      <c r="M268" s="87">
        <v>6.3400000000475243E-2</v>
      </c>
      <c r="N268" s="83">
        <v>128665.07470300001</v>
      </c>
      <c r="O268" s="85">
        <v>99.88</v>
      </c>
      <c r="P268" s="83">
        <v>43.346649290999999</v>
      </c>
      <c r="Q268" s="84">
        <f t="shared" si="4"/>
        <v>1.7310769777558084E-4</v>
      </c>
      <c r="R268" s="84">
        <f>P268/'סכום נכסי הקרן'!$C$42</f>
        <v>7.1714375842607612E-6</v>
      </c>
    </row>
    <row r="269" spans="2:18">
      <c r="B269" s="76" t="s">
        <v>3252</v>
      </c>
      <c r="C269" s="86" t="s">
        <v>2846</v>
      </c>
      <c r="D269" s="73">
        <v>8763</v>
      </c>
      <c r="E269" s="73"/>
      <c r="F269" s="73" t="s">
        <v>511</v>
      </c>
      <c r="G269" s="95">
        <v>44529</v>
      </c>
      <c r="H269" s="73"/>
      <c r="I269" s="83">
        <v>3.2200000000004771</v>
      </c>
      <c r="J269" s="86" t="s">
        <v>718</v>
      </c>
      <c r="K269" s="86" t="s">
        <v>2797</v>
      </c>
      <c r="L269" s="87">
        <v>6.3299999999999995E-2</v>
      </c>
      <c r="M269" s="87">
        <v>6.8900000000009537E-2</v>
      </c>
      <c r="N269" s="83">
        <v>4693810.0061649997</v>
      </c>
      <c r="O269" s="85">
        <v>99.98</v>
      </c>
      <c r="P269" s="83">
        <v>1676.29355246</v>
      </c>
      <c r="Q269" s="84">
        <f t="shared" si="4"/>
        <v>6.6943886646078071E-3</v>
      </c>
      <c r="R269" s="84">
        <f>P269/'סכום נכסי הקרן'!$C$42</f>
        <v>2.7733249930489152E-4</v>
      </c>
    </row>
    <row r="270" spans="2:18">
      <c r="B270" s="76" t="s">
        <v>3253</v>
      </c>
      <c r="C270" s="86" t="s">
        <v>2846</v>
      </c>
      <c r="D270" s="73">
        <v>8160</v>
      </c>
      <c r="E270" s="73"/>
      <c r="F270" s="73" t="s">
        <v>511</v>
      </c>
      <c r="G270" s="95">
        <v>44195</v>
      </c>
      <c r="H270" s="73"/>
      <c r="I270" s="83">
        <v>3.62</v>
      </c>
      <c r="J270" s="86" t="s">
        <v>718</v>
      </c>
      <c r="K270" s="86" t="s">
        <v>132</v>
      </c>
      <c r="L270" s="87">
        <v>3.8179999999999999E-2</v>
      </c>
      <c r="M270" s="87">
        <v>4.7400000000000005E-2</v>
      </c>
      <c r="N270" s="83">
        <v>49584.26</v>
      </c>
      <c r="O270" s="85">
        <v>97.22</v>
      </c>
      <c r="P270" s="83">
        <v>180.91643999999999</v>
      </c>
      <c r="Q270" s="84">
        <f t="shared" si="4"/>
        <v>7.2250171421338718E-4</v>
      </c>
      <c r="R270" s="84">
        <f>P270/'סכום נכסי הקרן'!$C$42</f>
        <v>2.9931516706552926E-5</v>
      </c>
    </row>
    <row r="271" spans="2:18">
      <c r="B271" s="76" t="s">
        <v>3253</v>
      </c>
      <c r="C271" s="86" t="s">
        <v>2846</v>
      </c>
      <c r="D271" s="73">
        <v>9302</v>
      </c>
      <c r="E271" s="73"/>
      <c r="F271" s="73" t="s">
        <v>511</v>
      </c>
      <c r="G271" s="95">
        <v>44876</v>
      </c>
      <c r="H271" s="73"/>
      <c r="I271" s="83">
        <v>3.5999999999999996</v>
      </c>
      <c r="J271" s="86" t="s">
        <v>718</v>
      </c>
      <c r="K271" s="86" t="s">
        <v>132</v>
      </c>
      <c r="L271" s="87">
        <v>4.1509999999999998E-2</v>
      </c>
      <c r="M271" s="87">
        <v>5.1000000000000004E-2</v>
      </c>
      <c r="N271" s="83">
        <v>20669.36</v>
      </c>
      <c r="O271" s="85">
        <v>97.21</v>
      </c>
      <c r="P271" s="83">
        <v>75.407859999999999</v>
      </c>
      <c r="Q271" s="84">
        <f t="shared" si="4"/>
        <v>3.0114625356967618E-4</v>
      </c>
      <c r="R271" s="84">
        <f>P271/'סכום נכסי הקרן'!$C$42</f>
        <v>1.2475768489560175E-5</v>
      </c>
    </row>
    <row r="272" spans="2:18">
      <c r="B272" s="76" t="s">
        <v>3253</v>
      </c>
      <c r="C272" s="86" t="s">
        <v>2846</v>
      </c>
      <c r="D272" s="73">
        <v>9332</v>
      </c>
      <c r="E272" s="73"/>
      <c r="F272" s="73" t="s">
        <v>511</v>
      </c>
      <c r="G272" s="95">
        <v>44895</v>
      </c>
      <c r="H272" s="73"/>
      <c r="I272" s="83">
        <v>3.44</v>
      </c>
      <c r="J272" s="86" t="s">
        <v>718</v>
      </c>
      <c r="K272" s="86" t="s">
        <v>132</v>
      </c>
      <c r="L272" s="87">
        <v>6.7803000000000002E-2</v>
      </c>
      <c r="M272" s="87">
        <v>7.9399999999999998E-2</v>
      </c>
      <c r="N272" s="83">
        <v>244.59</v>
      </c>
      <c r="O272" s="85">
        <v>97.22</v>
      </c>
      <c r="P272" s="83">
        <v>0.89242999999999995</v>
      </c>
      <c r="Q272" s="84">
        <f t="shared" si="4"/>
        <v>3.5639779602973232E-6</v>
      </c>
      <c r="R272" s="84">
        <f>P272/'סכום נכסי הקרן'!$C$42</f>
        <v>1.4764707648696285E-7</v>
      </c>
    </row>
    <row r="273" spans="2:18">
      <c r="B273" s="76" t="s">
        <v>3253</v>
      </c>
      <c r="C273" s="86" t="s">
        <v>2846</v>
      </c>
      <c r="D273" s="73">
        <v>9375</v>
      </c>
      <c r="E273" s="73"/>
      <c r="F273" s="73" t="s">
        <v>511</v>
      </c>
      <c r="G273" s="95">
        <v>44910</v>
      </c>
      <c r="H273" s="73"/>
      <c r="I273" s="83">
        <v>3.5400000000000005</v>
      </c>
      <c r="J273" s="86" t="s">
        <v>718</v>
      </c>
      <c r="K273" s="86" t="s">
        <v>132</v>
      </c>
      <c r="L273" s="87">
        <v>5.0590000000000003E-2</v>
      </c>
      <c r="M273" s="87">
        <v>6.0200000000000004E-2</v>
      </c>
      <c r="N273" s="83">
        <v>16086.54</v>
      </c>
      <c r="O273" s="85">
        <v>97.23</v>
      </c>
      <c r="P273" s="83">
        <v>58.70044</v>
      </c>
      <c r="Q273" s="84">
        <f t="shared" si="4"/>
        <v>2.3442407182608767E-4</v>
      </c>
      <c r="R273" s="84">
        <f>P273/'סכום נכסי הקרן'!$C$42</f>
        <v>9.7116281999690445E-6</v>
      </c>
    </row>
    <row r="274" spans="2:18">
      <c r="B274" s="76" t="s">
        <v>3253</v>
      </c>
      <c r="C274" s="86" t="s">
        <v>2846</v>
      </c>
      <c r="D274" s="73">
        <v>9392</v>
      </c>
      <c r="E274" s="73"/>
      <c r="F274" s="73" t="s">
        <v>511</v>
      </c>
      <c r="G274" s="95">
        <v>44925</v>
      </c>
      <c r="H274" s="73"/>
      <c r="I274" s="83">
        <v>3.55</v>
      </c>
      <c r="J274" s="86" t="s">
        <v>718</v>
      </c>
      <c r="K274" s="86" t="s">
        <v>132</v>
      </c>
      <c r="L274" s="87">
        <v>5.0590000000000003E-2</v>
      </c>
      <c r="M274" s="87">
        <v>5.1799999999999999E-2</v>
      </c>
      <c r="N274" s="83">
        <v>4124.32</v>
      </c>
      <c r="O274" s="85">
        <v>100</v>
      </c>
      <c r="P274" s="83">
        <v>15.478569999999999</v>
      </c>
      <c r="Q274" s="84">
        <f t="shared" si="4"/>
        <v>6.1814688364263121E-5</v>
      </c>
      <c r="R274" s="84">
        <f>P274/'סכום נכסי הקרן'!$C$42</f>
        <v>2.5608345850081337E-6</v>
      </c>
    </row>
    <row r="275" spans="2:18">
      <c r="B275" s="76" t="s">
        <v>3253</v>
      </c>
      <c r="C275" s="86" t="s">
        <v>2846</v>
      </c>
      <c r="D275" s="73">
        <v>8353</v>
      </c>
      <c r="E275" s="73"/>
      <c r="F275" s="73" t="s">
        <v>511</v>
      </c>
      <c r="G275" s="95">
        <v>44285</v>
      </c>
      <c r="H275" s="73"/>
      <c r="I275" s="83">
        <v>3.62</v>
      </c>
      <c r="J275" s="86" t="s">
        <v>718</v>
      </c>
      <c r="K275" s="86" t="s">
        <v>132</v>
      </c>
      <c r="L275" s="87">
        <v>3.8179999999999999E-2</v>
      </c>
      <c r="M275" s="87">
        <v>4.7400000000000005E-2</v>
      </c>
      <c r="N275" s="83">
        <v>16249.53</v>
      </c>
      <c r="O275" s="85">
        <v>97.22</v>
      </c>
      <c r="P275" s="83">
        <v>59.289139999999996</v>
      </c>
      <c r="Q275" s="84">
        <f t="shared" si="4"/>
        <v>2.3677508403458248E-4</v>
      </c>
      <c r="R275" s="84">
        <f>P275/'סכום נכסי הקרן'!$C$42</f>
        <v>9.8090250086015134E-6</v>
      </c>
    </row>
    <row r="276" spans="2:18">
      <c r="B276" s="76" t="s">
        <v>3253</v>
      </c>
      <c r="C276" s="86" t="s">
        <v>2846</v>
      </c>
      <c r="D276" s="73">
        <v>8517</v>
      </c>
      <c r="E276" s="73"/>
      <c r="F276" s="73" t="s">
        <v>511</v>
      </c>
      <c r="G276" s="95">
        <v>44383</v>
      </c>
      <c r="H276" s="73"/>
      <c r="I276" s="83">
        <v>3.62</v>
      </c>
      <c r="J276" s="86" t="s">
        <v>718</v>
      </c>
      <c r="K276" s="86" t="s">
        <v>132</v>
      </c>
      <c r="L276" s="87">
        <v>3.8179999999999999E-2</v>
      </c>
      <c r="M276" s="87">
        <v>4.7400000000000005E-2</v>
      </c>
      <c r="N276" s="83">
        <v>20882.84</v>
      </c>
      <c r="O276" s="85">
        <v>97.22</v>
      </c>
      <c r="P276" s="83">
        <v>76.19453</v>
      </c>
      <c r="Q276" s="84">
        <f t="shared" si="4"/>
        <v>3.0428787200700695E-4</v>
      </c>
      <c r="R276" s="84">
        <f>P276/'סכום נכסי הקרן'!$C$42</f>
        <v>1.2605918221931341E-5</v>
      </c>
    </row>
    <row r="277" spans="2:18">
      <c r="B277" s="76" t="s">
        <v>3253</v>
      </c>
      <c r="C277" s="86" t="s">
        <v>2846</v>
      </c>
      <c r="D277" s="73">
        <v>8578</v>
      </c>
      <c r="E277" s="73"/>
      <c r="F277" s="73" t="s">
        <v>511</v>
      </c>
      <c r="G277" s="95">
        <v>44411</v>
      </c>
      <c r="H277" s="73"/>
      <c r="I277" s="83">
        <v>3.6199999999999997</v>
      </c>
      <c r="J277" s="86" t="s">
        <v>718</v>
      </c>
      <c r="K277" s="86" t="s">
        <v>132</v>
      </c>
      <c r="L277" s="87">
        <v>3.8179999999999999E-2</v>
      </c>
      <c r="M277" s="87">
        <v>4.7399999999999991E-2</v>
      </c>
      <c r="N277" s="83">
        <v>25185.54</v>
      </c>
      <c r="O277" s="85">
        <v>97.22</v>
      </c>
      <c r="P277" s="83">
        <v>91.893630000000002</v>
      </c>
      <c r="Q277" s="84">
        <f t="shared" si="4"/>
        <v>3.6698326144539846E-4</v>
      </c>
      <c r="R277" s="84">
        <f>P277/'סכום נכסי הקרן'!$C$42</f>
        <v>1.5203238144475943E-5</v>
      </c>
    </row>
    <row r="278" spans="2:18">
      <c r="B278" s="76" t="s">
        <v>3253</v>
      </c>
      <c r="C278" s="86" t="s">
        <v>2846</v>
      </c>
      <c r="D278" s="73">
        <v>8701</v>
      </c>
      <c r="E278" s="73"/>
      <c r="F278" s="73" t="s">
        <v>511</v>
      </c>
      <c r="G278" s="95">
        <v>44495</v>
      </c>
      <c r="H278" s="73"/>
      <c r="I278" s="83">
        <v>3.6199999999999997</v>
      </c>
      <c r="J278" s="86" t="s">
        <v>718</v>
      </c>
      <c r="K278" s="86" t="s">
        <v>132</v>
      </c>
      <c r="L278" s="87">
        <v>3.8179999999999999E-2</v>
      </c>
      <c r="M278" s="87">
        <v>4.7399999999999991E-2</v>
      </c>
      <c r="N278" s="83">
        <v>21705.759999999998</v>
      </c>
      <c r="O278" s="85">
        <v>97.22</v>
      </c>
      <c r="P278" s="83">
        <v>79.197070000000011</v>
      </c>
      <c r="Q278" s="84">
        <f t="shared" si="4"/>
        <v>3.1627871317652296E-4</v>
      </c>
      <c r="R278" s="84">
        <f>P278/'סכום נכסי הקרן'!$C$42</f>
        <v>1.3102670071415522E-5</v>
      </c>
    </row>
    <row r="279" spans="2:18">
      <c r="B279" s="76" t="s">
        <v>3253</v>
      </c>
      <c r="C279" s="86" t="s">
        <v>2846</v>
      </c>
      <c r="D279" s="73">
        <v>8793</v>
      </c>
      <c r="E279" s="73"/>
      <c r="F279" s="73" t="s">
        <v>511</v>
      </c>
      <c r="G279" s="95">
        <v>44546</v>
      </c>
      <c r="H279" s="73"/>
      <c r="I279" s="83">
        <v>3.6200000000000006</v>
      </c>
      <c r="J279" s="86" t="s">
        <v>718</v>
      </c>
      <c r="K279" s="86" t="s">
        <v>132</v>
      </c>
      <c r="L279" s="87">
        <v>3.8179999999999999E-2</v>
      </c>
      <c r="M279" s="87">
        <v>4.7400000000000005E-2</v>
      </c>
      <c r="N279" s="83">
        <v>21074.51</v>
      </c>
      <c r="O279" s="85">
        <v>97.22</v>
      </c>
      <c r="P279" s="83">
        <v>76.893869999999993</v>
      </c>
      <c r="Q279" s="84">
        <f t="shared" si="4"/>
        <v>3.0708073233975497E-4</v>
      </c>
      <c r="R279" s="84">
        <f>P279/'סכום נכסי הקרן'!$C$42</f>
        <v>1.2721619740784799E-5</v>
      </c>
    </row>
    <row r="280" spans="2:18">
      <c r="B280" s="76" t="s">
        <v>3253</v>
      </c>
      <c r="C280" s="86" t="s">
        <v>2846</v>
      </c>
      <c r="D280" s="73">
        <v>9053</v>
      </c>
      <c r="E280" s="73"/>
      <c r="F280" s="73" t="s">
        <v>511</v>
      </c>
      <c r="G280" s="95">
        <v>44686</v>
      </c>
      <c r="H280" s="73"/>
      <c r="I280" s="83">
        <v>3.62</v>
      </c>
      <c r="J280" s="86" t="s">
        <v>718</v>
      </c>
      <c r="K280" s="86" t="s">
        <v>132</v>
      </c>
      <c r="L280" s="87">
        <v>3.8179999999999999E-2</v>
      </c>
      <c r="M280" s="87">
        <v>4.7400000000000005E-2</v>
      </c>
      <c r="N280" s="83">
        <v>9230.41</v>
      </c>
      <c r="O280" s="85">
        <v>97.22</v>
      </c>
      <c r="P280" s="83">
        <v>33.678710000000002</v>
      </c>
      <c r="Q280" s="84">
        <f t="shared" si="4"/>
        <v>1.3449814570469962E-4</v>
      </c>
      <c r="R280" s="84">
        <f>P280/'סכום נכסי הקרן'!$C$42</f>
        <v>5.5719362542185281E-6</v>
      </c>
    </row>
    <row r="281" spans="2:18">
      <c r="B281" s="76" t="s">
        <v>3253</v>
      </c>
      <c r="C281" s="86" t="s">
        <v>2846</v>
      </c>
      <c r="D281" s="73">
        <v>9210</v>
      </c>
      <c r="E281" s="73"/>
      <c r="F281" s="73" t="s">
        <v>511</v>
      </c>
      <c r="G281" s="95">
        <v>44803</v>
      </c>
      <c r="H281" s="73"/>
      <c r="I281" s="83">
        <v>3.6199999999999997</v>
      </c>
      <c r="J281" s="86" t="s">
        <v>718</v>
      </c>
      <c r="K281" s="86" t="s">
        <v>132</v>
      </c>
      <c r="L281" s="87">
        <v>3.8179999999999999E-2</v>
      </c>
      <c r="M281" s="87">
        <v>4.7399999999999991E-2</v>
      </c>
      <c r="N281" s="83">
        <v>21304.2</v>
      </c>
      <c r="O281" s="85">
        <v>97.22</v>
      </c>
      <c r="P281" s="83">
        <v>77.731909999999999</v>
      </c>
      <c r="Q281" s="84">
        <f t="shared" si="4"/>
        <v>3.1042750025415451E-4</v>
      </c>
      <c r="R281" s="84">
        <f>P281/'סכום נכסי הקרן'!$C$42</f>
        <v>1.2860268324964102E-5</v>
      </c>
    </row>
    <row r="282" spans="2:18">
      <c r="B282" s="76" t="s">
        <v>3253</v>
      </c>
      <c r="C282" s="86" t="s">
        <v>2846</v>
      </c>
      <c r="D282" s="73">
        <v>8159</v>
      </c>
      <c r="E282" s="73"/>
      <c r="F282" s="73" t="s">
        <v>511</v>
      </c>
      <c r="G282" s="95">
        <v>44195</v>
      </c>
      <c r="H282" s="73"/>
      <c r="I282" s="83">
        <v>3.4400000000000004</v>
      </c>
      <c r="J282" s="86" t="s">
        <v>718</v>
      </c>
      <c r="K282" s="86" t="s">
        <v>133</v>
      </c>
      <c r="L282" s="87">
        <v>6.4985000000000001E-2</v>
      </c>
      <c r="M282" s="87">
        <v>7.1399999999999991E-2</v>
      </c>
      <c r="N282" s="83">
        <v>36816.699999999997</v>
      </c>
      <c r="O282" s="85">
        <v>98.59</v>
      </c>
      <c r="P282" s="83">
        <v>153.81461999999999</v>
      </c>
      <c r="Q282" s="84">
        <f t="shared" si="4"/>
        <v>6.1426881172922004E-4</v>
      </c>
      <c r="R282" s="84">
        <f>P282/'סכום נכסי הקרן'!$C$42</f>
        <v>2.5447686612903115E-5</v>
      </c>
    </row>
    <row r="283" spans="2:18">
      <c r="B283" s="76" t="s">
        <v>3253</v>
      </c>
      <c r="C283" s="86" t="s">
        <v>2846</v>
      </c>
      <c r="D283" s="73">
        <v>8700</v>
      </c>
      <c r="E283" s="73"/>
      <c r="F283" s="73" t="s">
        <v>511</v>
      </c>
      <c r="G283" s="95">
        <v>44495</v>
      </c>
      <c r="H283" s="73"/>
      <c r="I283" s="83">
        <v>3.44</v>
      </c>
      <c r="J283" s="86" t="s">
        <v>718</v>
      </c>
      <c r="K283" s="86" t="s">
        <v>133</v>
      </c>
      <c r="L283" s="87">
        <v>6.4985000000000001E-2</v>
      </c>
      <c r="M283" s="87">
        <v>7.1399999999999991E-2</v>
      </c>
      <c r="N283" s="83">
        <v>2390.96</v>
      </c>
      <c r="O283" s="85">
        <v>98.59</v>
      </c>
      <c r="P283" s="83">
        <v>9.9890799999999995</v>
      </c>
      <c r="Q283" s="84">
        <f t="shared" si="4"/>
        <v>3.9892048635351555E-5</v>
      </c>
      <c r="R283" s="84">
        <f>P283/'סכום נכסי הקרן'!$C$42</f>
        <v>1.6526320930430296E-6</v>
      </c>
    </row>
    <row r="284" spans="2:18">
      <c r="B284" s="76" t="s">
        <v>3253</v>
      </c>
      <c r="C284" s="86" t="s">
        <v>2846</v>
      </c>
      <c r="D284" s="73">
        <v>8794</v>
      </c>
      <c r="E284" s="73"/>
      <c r="F284" s="73" t="s">
        <v>511</v>
      </c>
      <c r="G284" s="95">
        <v>44546</v>
      </c>
      <c r="H284" s="73"/>
      <c r="I284" s="83">
        <v>3.4400000000000004</v>
      </c>
      <c r="J284" s="86" t="s">
        <v>718</v>
      </c>
      <c r="K284" s="86" t="s">
        <v>133</v>
      </c>
      <c r="L284" s="87">
        <v>6.4737000000000003E-2</v>
      </c>
      <c r="M284" s="87">
        <v>7.1199999999999999E-2</v>
      </c>
      <c r="N284" s="83">
        <v>2503.75</v>
      </c>
      <c r="O284" s="85">
        <v>98.59</v>
      </c>
      <c r="P284" s="83">
        <v>10.4603</v>
      </c>
      <c r="Q284" s="84">
        <f t="shared" si="4"/>
        <v>4.1773896729265144E-5</v>
      </c>
      <c r="R284" s="84">
        <f>P284/'סכום נכסי הקרן'!$C$42</f>
        <v>1.7305925553562493E-6</v>
      </c>
    </row>
    <row r="285" spans="2:18">
      <c r="B285" s="76" t="s">
        <v>3253</v>
      </c>
      <c r="C285" s="86" t="s">
        <v>2846</v>
      </c>
      <c r="D285" s="73">
        <v>9052</v>
      </c>
      <c r="E285" s="73"/>
      <c r="F285" s="73" t="s">
        <v>511</v>
      </c>
      <c r="G285" s="95">
        <v>44686</v>
      </c>
      <c r="H285" s="73"/>
      <c r="I285" s="83">
        <v>3.44</v>
      </c>
      <c r="J285" s="86" t="s">
        <v>718</v>
      </c>
      <c r="K285" s="86" t="s">
        <v>133</v>
      </c>
      <c r="L285" s="87">
        <v>6.4737000000000003E-2</v>
      </c>
      <c r="M285" s="87">
        <v>7.1300000000000002E-2</v>
      </c>
      <c r="N285" s="83">
        <v>1620.77</v>
      </c>
      <c r="O285" s="85">
        <v>98.55</v>
      </c>
      <c r="P285" s="83">
        <v>6.7685500000000003</v>
      </c>
      <c r="Q285" s="84">
        <f t="shared" si="4"/>
        <v>2.7030650048934315E-5</v>
      </c>
      <c r="R285" s="84">
        <f>P285/'סכום נכסי הקרן'!$C$42</f>
        <v>1.1198151334623809E-6</v>
      </c>
    </row>
    <row r="286" spans="2:18">
      <c r="B286" s="76" t="s">
        <v>3253</v>
      </c>
      <c r="C286" s="86" t="s">
        <v>2846</v>
      </c>
      <c r="D286" s="73">
        <v>9209</v>
      </c>
      <c r="E286" s="73"/>
      <c r="F286" s="73" t="s">
        <v>511</v>
      </c>
      <c r="G286" s="95">
        <v>44803</v>
      </c>
      <c r="H286" s="73"/>
      <c r="I286" s="83">
        <v>3.4399999999999995</v>
      </c>
      <c r="J286" s="86" t="s">
        <v>718</v>
      </c>
      <c r="K286" s="86" t="s">
        <v>133</v>
      </c>
      <c r="L286" s="87">
        <v>6.4737000000000003E-2</v>
      </c>
      <c r="M286" s="87">
        <v>7.1299999999999988E-2</v>
      </c>
      <c r="N286" s="83">
        <v>1206.5999999999999</v>
      </c>
      <c r="O286" s="85">
        <v>98.55</v>
      </c>
      <c r="P286" s="83">
        <v>5.0389699999999999</v>
      </c>
      <c r="Q286" s="84">
        <f t="shared" si="4"/>
        <v>2.0123458447832777E-5</v>
      </c>
      <c r="R286" s="84">
        <f>P286/'סכום נכסי הקרן'!$C$42</f>
        <v>8.3366671784398916E-7</v>
      </c>
    </row>
    <row r="287" spans="2:18">
      <c r="B287" s="76" t="s">
        <v>3253</v>
      </c>
      <c r="C287" s="86" t="s">
        <v>2846</v>
      </c>
      <c r="D287" s="73">
        <v>9301</v>
      </c>
      <c r="E287" s="73"/>
      <c r="F287" s="73" t="s">
        <v>511</v>
      </c>
      <c r="G287" s="95">
        <v>44876</v>
      </c>
      <c r="H287" s="73"/>
      <c r="I287" s="83">
        <v>3.4400000000000004</v>
      </c>
      <c r="J287" s="86" t="s">
        <v>718</v>
      </c>
      <c r="K287" s="86" t="s">
        <v>133</v>
      </c>
      <c r="L287" s="87">
        <v>6.4737000000000003E-2</v>
      </c>
      <c r="M287" s="87">
        <v>7.1300000000000002E-2</v>
      </c>
      <c r="N287" s="83">
        <v>150.54</v>
      </c>
      <c r="O287" s="85">
        <v>98.55</v>
      </c>
      <c r="P287" s="83">
        <v>0.62864999999999993</v>
      </c>
      <c r="Q287" s="84">
        <f t="shared" si="4"/>
        <v>2.5105551637001357E-6</v>
      </c>
      <c r="R287" s="84">
        <f>P287/'סכום נכסי הקרן'!$C$42</f>
        <v>1.0400629139935815E-7</v>
      </c>
    </row>
    <row r="288" spans="2:18">
      <c r="B288" s="76" t="s">
        <v>3253</v>
      </c>
      <c r="C288" s="86" t="s">
        <v>2846</v>
      </c>
      <c r="D288" s="73">
        <v>9376</v>
      </c>
      <c r="E288" s="73"/>
      <c r="F288" s="73" t="s">
        <v>511</v>
      </c>
      <c r="G288" s="95">
        <v>44910</v>
      </c>
      <c r="H288" s="73"/>
      <c r="I288" s="83">
        <v>3.45</v>
      </c>
      <c r="J288" s="86" t="s">
        <v>718</v>
      </c>
      <c r="K288" s="86" t="s">
        <v>133</v>
      </c>
      <c r="L288" s="87">
        <v>6.3197000000000003E-2</v>
      </c>
      <c r="M288" s="87">
        <v>6.9599999999999995E-2</v>
      </c>
      <c r="N288" s="83">
        <v>261.33</v>
      </c>
      <c r="O288" s="85">
        <v>98.55</v>
      </c>
      <c r="P288" s="83">
        <v>1.0913499999999998</v>
      </c>
      <c r="Q288" s="84">
        <f t="shared" si="4"/>
        <v>4.3583780766788242E-6</v>
      </c>
      <c r="R288" s="84">
        <f>P288/'סכום נכסי הקרן'!$C$42</f>
        <v>1.8055717190597234E-7</v>
      </c>
    </row>
    <row r="289" spans="2:18">
      <c r="B289" s="76" t="s">
        <v>3253</v>
      </c>
      <c r="C289" s="86" t="s">
        <v>2846</v>
      </c>
      <c r="D289" s="73">
        <v>9393</v>
      </c>
      <c r="E289" s="73"/>
      <c r="F289" s="73" t="s">
        <v>511</v>
      </c>
      <c r="G289" s="95">
        <v>44925</v>
      </c>
      <c r="H289" s="73"/>
      <c r="I289" s="83">
        <v>3.46</v>
      </c>
      <c r="J289" s="86" t="s">
        <v>718</v>
      </c>
      <c r="K289" s="86" t="s">
        <v>133</v>
      </c>
      <c r="L289" s="87">
        <v>6.3067999999999999E-2</v>
      </c>
      <c r="M289" s="87">
        <v>6.5000000000000002E-2</v>
      </c>
      <c r="N289" s="83">
        <v>983.3</v>
      </c>
      <c r="O289" s="85">
        <v>100</v>
      </c>
      <c r="P289" s="83">
        <v>4.16683</v>
      </c>
      <c r="Q289" s="84">
        <f t="shared" si="4"/>
        <v>1.6640509938376901E-5</v>
      </c>
      <c r="R289" s="84">
        <f>P289/'סכום נכסי הקרן'!$C$42</f>
        <v>6.8937649756078515E-7</v>
      </c>
    </row>
    <row r="290" spans="2:18">
      <c r="B290" s="76" t="s">
        <v>3254</v>
      </c>
      <c r="C290" s="86" t="s">
        <v>2846</v>
      </c>
      <c r="D290" s="73">
        <v>9040</v>
      </c>
      <c r="E290" s="73"/>
      <c r="F290" s="73" t="s">
        <v>511</v>
      </c>
      <c r="G290" s="95">
        <v>44665</v>
      </c>
      <c r="H290" s="73"/>
      <c r="I290" s="83">
        <v>4.5999999999994969</v>
      </c>
      <c r="J290" s="86" t="s">
        <v>718</v>
      </c>
      <c r="K290" s="86" t="s">
        <v>132</v>
      </c>
      <c r="L290" s="87">
        <v>5.2839999999999998E-2</v>
      </c>
      <c r="M290" s="87">
        <v>6.4399999999992949E-2</v>
      </c>
      <c r="N290" s="83">
        <v>852755.1</v>
      </c>
      <c r="O290" s="85">
        <v>99.27</v>
      </c>
      <c r="P290" s="83">
        <v>3177.0271152209998</v>
      </c>
      <c r="Q290" s="84">
        <f t="shared" si="4"/>
        <v>1.268766695193419E-2</v>
      </c>
      <c r="R290" s="84">
        <f>P290/'סכום נכסי הקרן'!$C$42</f>
        <v>5.2561967379199481E-4</v>
      </c>
    </row>
    <row r="291" spans="2:18">
      <c r="B291" s="76" t="s">
        <v>3255</v>
      </c>
      <c r="C291" s="86" t="s">
        <v>2846</v>
      </c>
      <c r="D291" s="73">
        <v>9186</v>
      </c>
      <c r="E291" s="73"/>
      <c r="F291" s="73" t="s">
        <v>511</v>
      </c>
      <c r="G291" s="95">
        <v>44778</v>
      </c>
      <c r="H291" s="73"/>
      <c r="I291" s="83">
        <v>3.8299999999989818</v>
      </c>
      <c r="J291" s="86" t="s">
        <v>458</v>
      </c>
      <c r="K291" s="86" t="s">
        <v>132</v>
      </c>
      <c r="L291" s="87">
        <v>5.842E-2</v>
      </c>
      <c r="M291" s="87">
        <v>6.3999999999985457E-2</v>
      </c>
      <c r="N291" s="83">
        <v>510702.87404800003</v>
      </c>
      <c r="O291" s="85">
        <v>100.44</v>
      </c>
      <c r="P291" s="83">
        <v>1925.1012036120001</v>
      </c>
      <c r="Q291" s="84">
        <f t="shared" si="4"/>
        <v>7.6880184003395432E-3</v>
      </c>
      <c r="R291" s="84">
        <f>P291/'סכום נכסי הקרן'!$C$42</f>
        <v>3.1849620099598313E-4</v>
      </c>
    </row>
    <row r="292" spans="2:18">
      <c r="B292" s="76" t="s">
        <v>3255</v>
      </c>
      <c r="C292" s="86" t="s">
        <v>2846</v>
      </c>
      <c r="D292" s="73">
        <v>9187</v>
      </c>
      <c r="E292" s="73"/>
      <c r="F292" s="73" t="s">
        <v>511</v>
      </c>
      <c r="G292" s="95">
        <v>44778</v>
      </c>
      <c r="H292" s="73"/>
      <c r="I292" s="83">
        <v>3.670000000000162</v>
      </c>
      <c r="J292" s="86" t="s">
        <v>458</v>
      </c>
      <c r="K292" s="86" t="s">
        <v>130</v>
      </c>
      <c r="L292" s="87">
        <v>7.9612000000000002E-2</v>
      </c>
      <c r="M292" s="87">
        <v>9.1800000000002435E-2</v>
      </c>
      <c r="N292" s="83">
        <v>1406312.1175310002</v>
      </c>
      <c r="O292" s="85">
        <v>99.98</v>
      </c>
      <c r="P292" s="83">
        <v>4947.82264966</v>
      </c>
      <c r="Q292" s="84">
        <f t="shared" si="4"/>
        <v>1.9759455503342724E-2</v>
      </c>
      <c r="R292" s="84">
        <f>P292/'סכום נכסי הקרן'!$C$42</f>
        <v>8.18586947097562E-4</v>
      </c>
    </row>
    <row r="293" spans="2:18">
      <c r="B293" s="76" t="s">
        <v>3256</v>
      </c>
      <c r="C293" s="86" t="s">
        <v>2846</v>
      </c>
      <c r="D293" s="73">
        <v>9047</v>
      </c>
      <c r="E293" s="73"/>
      <c r="F293" s="73" t="s">
        <v>511</v>
      </c>
      <c r="G293" s="95">
        <v>44677</v>
      </c>
      <c r="H293" s="73"/>
      <c r="I293" s="83">
        <v>3.3900000000029147</v>
      </c>
      <c r="J293" s="86" t="s">
        <v>718</v>
      </c>
      <c r="K293" s="86" t="s">
        <v>2797</v>
      </c>
      <c r="L293" s="87">
        <v>0.10060000000000001</v>
      </c>
      <c r="M293" s="87">
        <v>0.10830000000008981</v>
      </c>
      <c r="N293" s="83">
        <v>1431226.365734</v>
      </c>
      <c r="O293" s="85">
        <v>99.33</v>
      </c>
      <c r="P293" s="83">
        <v>507.80878406799991</v>
      </c>
      <c r="Q293" s="84">
        <f t="shared" si="4"/>
        <v>2.0279678120006437E-3</v>
      </c>
      <c r="R293" s="84">
        <f>P293/'סכום נכסי הקרן'!$C$42</f>
        <v>8.4013852494917916E-5</v>
      </c>
    </row>
    <row r="294" spans="2:18">
      <c r="B294" s="76" t="s">
        <v>3256</v>
      </c>
      <c r="C294" s="86" t="s">
        <v>2846</v>
      </c>
      <c r="D294" s="73">
        <v>9048</v>
      </c>
      <c r="E294" s="73"/>
      <c r="F294" s="73" t="s">
        <v>511</v>
      </c>
      <c r="G294" s="95">
        <v>44677</v>
      </c>
      <c r="H294" s="73"/>
      <c r="I294" s="83">
        <v>3.6399999999998025</v>
      </c>
      <c r="J294" s="86" t="s">
        <v>718</v>
      </c>
      <c r="K294" s="86" t="s">
        <v>2797</v>
      </c>
      <c r="L294" s="87">
        <v>6.1399999999999996E-2</v>
      </c>
      <c r="M294" s="87">
        <v>6.660000000000256E-2</v>
      </c>
      <c r="N294" s="83">
        <v>4594712.0340590002</v>
      </c>
      <c r="O294" s="85">
        <v>99.05</v>
      </c>
      <c r="P294" s="83">
        <v>1625.6394608630003</v>
      </c>
      <c r="Q294" s="84">
        <f t="shared" si="4"/>
        <v>6.4920982148799974E-3</v>
      </c>
      <c r="R294" s="84">
        <f>P294/'סכום נכסי הקרן'!$C$42</f>
        <v>2.68952090156387E-4</v>
      </c>
    </row>
    <row r="295" spans="2:18">
      <c r="B295" s="76" t="s">
        <v>3256</v>
      </c>
      <c r="C295" s="86" t="s">
        <v>2846</v>
      </c>
      <c r="D295" s="73">
        <v>9074</v>
      </c>
      <c r="E295" s="73"/>
      <c r="F295" s="73" t="s">
        <v>511</v>
      </c>
      <c r="G295" s="95">
        <v>44684</v>
      </c>
      <c r="H295" s="73"/>
      <c r="I295" s="83">
        <v>3.5600000000170242</v>
      </c>
      <c r="J295" s="86" t="s">
        <v>718</v>
      </c>
      <c r="K295" s="86" t="s">
        <v>2797</v>
      </c>
      <c r="L295" s="87">
        <v>6.6299999999999998E-2</v>
      </c>
      <c r="M295" s="87">
        <v>7.4500000000456007E-2</v>
      </c>
      <c r="N295" s="83">
        <v>232432.39399899999</v>
      </c>
      <c r="O295" s="85">
        <v>99.05</v>
      </c>
      <c r="P295" s="83">
        <v>82.236114984999986</v>
      </c>
      <c r="Q295" s="84">
        <f t="shared" si="4"/>
        <v>3.2841533940703073E-4</v>
      </c>
      <c r="R295" s="84">
        <f>P295/'סכום נכסי הקרן'!$C$42</f>
        <v>1.3605461447038945E-5</v>
      </c>
    </row>
    <row r="296" spans="2:18">
      <c r="B296" s="76" t="s">
        <v>3256</v>
      </c>
      <c r="C296" s="86" t="s">
        <v>2846</v>
      </c>
      <c r="D296" s="73">
        <v>9220</v>
      </c>
      <c r="E296" s="73"/>
      <c r="F296" s="73" t="s">
        <v>511</v>
      </c>
      <c r="G296" s="95">
        <v>44811</v>
      </c>
      <c r="H296" s="73"/>
      <c r="I296" s="83">
        <v>3.5999999999901395</v>
      </c>
      <c r="J296" s="86" t="s">
        <v>718</v>
      </c>
      <c r="K296" s="86" t="s">
        <v>2797</v>
      </c>
      <c r="L296" s="87">
        <v>6.7099999999999993E-2</v>
      </c>
      <c r="M296" s="87">
        <v>7.1299999999863597E-2</v>
      </c>
      <c r="N296" s="83">
        <v>343954.137078</v>
      </c>
      <c r="O296" s="85">
        <v>99.05</v>
      </c>
      <c r="P296" s="83">
        <v>121.693247982</v>
      </c>
      <c r="Q296" s="84">
        <f t="shared" si="4"/>
        <v>4.8598999778676731E-4</v>
      </c>
      <c r="R296" s="84">
        <f>P296/'סכום נכסי הקרן'!$C$42</f>
        <v>2.0133402387576945E-5</v>
      </c>
    </row>
    <row r="297" spans="2:18">
      <c r="B297" s="76" t="s">
        <v>3257</v>
      </c>
      <c r="C297" s="86" t="s">
        <v>2846</v>
      </c>
      <c r="D297" s="73" t="s">
        <v>3022</v>
      </c>
      <c r="E297" s="73"/>
      <c r="F297" s="73" t="s">
        <v>511</v>
      </c>
      <c r="G297" s="95">
        <v>42870</v>
      </c>
      <c r="H297" s="73"/>
      <c r="I297" s="83">
        <v>1.4299999999999389</v>
      </c>
      <c r="J297" s="86" t="s">
        <v>782</v>
      </c>
      <c r="K297" s="86" t="s">
        <v>130</v>
      </c>
      <c r="L297" s="87">
        <v>7.0885999999999991E-2</v>
      </c>
      <c r="M297" s="87">
        <v>7.9700000000053811E-2</v>
      </c>
      <c r="N297" s="83">
        <v>139848.503321</v>
      </c>
      <c r="O297" s="85">
        <v>99.34</v>
      </c>
      <c r="P297" s="83">
        <v>488.87885052099995</v>
      </c>
      <c r="Q297" s="84">
        <f t="shared" si="4"/>
        <v>1.9523698760825314E-3</v>
      </c>
      <c r="R297" s="84">
        <f>P297/'סכום נכסי הקרן'!$C$42</f>
        <v>8.0882010954060889E-5</v>
      </c>
    </row>
    <row r="298" spans="2:18">
      <c r="B298" s="76" t="s">
        <v>3258</v>
      </c>
      <c r="C298" s="86" t="s">
        <v>2846</v>
      </c>
      <c r="D298" s="73">
        <v>8702</v>
      </c>
      <c r="E298" s="73"/>
      <c r="F298" s="73" t="s">
        <v>511</v>
      </c>
      <c r="G298" s="95">
        <v>44497</v>
      </c>
      <c r="H298" s="73"/>
      <c r="I298" s="83">
        <v>0.5400000000949059</v>
      </c>
      <c r="J298" s="86" t="s">
        <v>731</v>
      </c>
      <c r="K298" s="86" t="s">
        <v>130</v>
      </c>
      <c r="L298" s="87">
        <v>6.2775999999999998E-2</v>
      </c>
      <c r="M298" s="87">
        <v>6.2600000000549466E-2</v>
      </c>
      <c r="N298" s="83">
        <v>1132.6045939999999</v>
      </c>
      <c r="O298" s="85">
        <v>100.46</v>
      </c>
      <c r="P298" s="83">
        <v>4.0039695029999995</v>
      </c>
      <c r="Q298" s="84">
        <f t="shared" si="4"/>
        <v>1.5990115821290886E-5</v>
      </c>
      <c r="R298" s="84">
        <f>P298/'סכום נכסי הקרן'!$C$42</f>
        <v>6.624322260131412E-7</v>
      </c>
    </row>
    <row r="299" spans="2:18">
      <c r="B299" s="76" t="s">
        <v>3258</v>
      </c>
      <c r="C299" s="86" t="s">
        <v>2846</v>
      </c>
      <c r="D299" s="73">
        <v>9118</v>
      </c>
      <c r="E299" s="73"/>
      <c r="F299" s="73" t="s">
        <v>511</v>
      </c>
      <c r="G299" s="95">
        <v>44733</v>
      </c>
      <c r="H299" s="73"/>
      <c r="I299" s="83">
        <v>0.54000000001254367</v>
      </c>
      <c r="J299" s="86" t="s">
        <v>731</v>
      </c>
      <c r="K299" s="86" t="s">
        <v>130</v>
      </c>
      <c r="L299" s="87">
        <v>6.2775999999999998E-2</v>
      </c>
      <c r="M299" s="87">
        <v>6.2600000001756098E-2</v>
      </c>
      <c r="N299" s="83">
        <v>4510.2038160000002</v>
      </c>
      <c r="O299" s="85">
        <v>100.46</v>
      </c>
      <c r="P299" s="83">
        <v>15.944415769999999</v>
      </c>
      <c r="Q299" s="84">
        <f t="shared" si="4"/>
        <v>6.3675074116846222E-5</v>
      </c>
      <c r="R299" s="84">
        <f>P299/'סכום נכסי הקרן'!$C$42</f>
        <v>2.6379059138903069E-6</v>
      </c>
    </row>
    <row r="300" spans="2:18">
      <c r="B300" s="76" t="s">
        <v>3258</v>
      </c>
      <c r="C300" s="86" t="s">
        <v>2846</v>
      </c>
      <c r="D300" s="73">
        <v>9233</v>
      </c>
      <c r="E300" s="73"/>
      <c r="F300" s="73" t="s">
        <v>511</v>
      </c>
      <c r="G300" s="95">
        <v>44819</v>
      </c>
      <c r="H300" s="73"/>
      <c r="I300" s="83">
        <v>0.53999999996165726</v>
      </c>
      <c r="J300" s="86" t="s">
        <v>731</v>
      </c>
      <c r="K300" s="86" t="s">
        <v>130</v>
      </c>
      <c r="L300" s="87">
        <v>6.2775999999999998E-2</v>
      </c>
      <c r="M300" s="87">
        <v>6.2599999992714886E-2</v>
      </c>
      <c r="N300" s="83">
        <v>885.29111799999998</v>
      </c>
      <c r="O300" s="85">
        <v>100.46</v>
      </c>
      <c r="P300" s="83">
        <v>3.1296702280000002</v>
      </c>
      <c r="Q300" s="84">
        <f t="shared" si="4"/>
        <v>1.2498544104961398E-5</v>
      </c>
      <c r="R300" s="84">
        <f>P300/'סכום נכסי הקרן'!$C$42</f>
        <v>5.1778476690887413E-7</v>
      </c>
    </row>
    <row r="301" spans="2:18">
      <c r="B301" s="76" t="s">
        <v>3258</v>
      </c>
      <c r="C301" s="86" t="s">
        <v>2846</v>
      </c>
      <c r="D301" s="73">
        <v>9276</v>
      </c>
      <c r="E301" s="73"/>
      <c r="F301" s="73" t="s">
        <v>511</v>
      </c>
      <c r="G301" s="95">
        <v>44854</v>
      </c>
      <c r="H301" s="73"/>
      <c r="I301" s="83">
        <v>0.54000000069249721</v>
      </c>
      <c r="J301" s="86" t="s">
        <v>731</v>
      </c>
      <c r="K301" s="86" t="s">
        <v>130</v>
      </c>
      <c r="L301" s="87">
        <v>6.2775999999999998E-2</v>
      </c>
      <c r="M301" s="87">
        <v>6.2600000038353684E-2</v>
      </c>
      <c r="N301" s="83">
        <v>212.40901600000001</v>
      </c>
      <c r="O301" s="85">
        <v>100.46</v>
      </c>
      <c r="P301" s="83">
        <v>0.75090561200000006</v>
      </c>
      <c r="Q301" s="84">
        <f t="shared" si="4"/>
        <v>2.9987909992173881E-6</v>
      </c>
      <c r="R301" s="84">
        <f>P301/'סכום נכסי הקרן'!$C$42</f>
        <v>1.2423273346867951E-7</v>
      </c>
    </row>
    <row r="302" spans="2:18">
      <c r="B302" s="76" t="s">
        <v>3258</v>
      </c>
      <c r="C302" s="86" t="s">
        <v>2846</v>
      </c>
      <c r="D302" s="73">
        <v>8060</v>
      </c>
      <c r="E302" s="73"/>
      <c r="F302" s="73" t="s">
        <v>511</v>
      </c>
      <c r="G302" s="95">
        <v>44150</v>
      </c>
      <c r="H302" s="73"/>
      <c r="I302" s="83">
        <v>0.54000000000011905</v>
      </c>
      <c r="J302" s="86" t="s">
        <v>731</v>
      </c>
      <c r="K302" s="86" t="s">
        <v>130</v>
      </c>
      <c r="L302" s="87">
        <v>6.2775999999999998E-2</v>
      </c>
      <c r="M302" s="87">
        <v>6.2600000000005887E-2</v>
      </c>
      <c r="N302" s="83">
        <v>1519514.5563189997</v>
      </c>
      <c r="O302" s="85">
        <v>100.46</v>
      </c>
      <c r="P302" s="83">
        <v>5371.7688074340003</v>
      </c>
      <c r="Q302" s="84">
        <f t="shared" si="4"/>
        <v>2.1452512395938522E-2</v>
      </c>
      <c r="R302" s="84">
        <f>P302/'סכום נכסי הקרן'!$C$42</f>
        <v>8.887262418133513E-4</v>
      </c>
    </row>
    <row r="303" spans="2:18">
      <c r="B303" s="76" t="s">
        <v>3258</v>
      </c>
      <c r="C303" s="86" t="s">
        <v>2846</v>
      </c>
      <c r="D303" s="73">
        <v>8119</v>
      </c>
      <c r="E303" s="73"/>
      <c r="F303" s="73" t="s">
        <v>511</v>
      </c>
      <c r="G303" s="95">
        <v>44169</v>
      </c>
      <c r="H303" s="73"/>
      <c r="I303" s="83">
        <v>0.54000000005653326</v>
      </c>
      <c r="J303" s="86" t="s">
        <v>731</v>
      </c>
      <c r="K303" s="86" t="s">
        <v>130</v>
      </c>
      <c r="L303" s="87">
        <v>6.2775999999999998E-2</v>
      </c>
      <c r="M303" s="87">
        <v>6.2600000002104292E-2</v>
      </c>
      <c r="N303" s="83">
        <v>3602.6022370000005</v>
      </c>
      <c r="O303" s="85">
        <v>100.46</v>
      </c>
      <c r="P303" s="83">
        <v>12.735873882</v>
      </c>
      <c r="Q303" s="84">
        <f t="shared" si="4"/>
        <v>5.0861550844967465E-5</v>
      </c>
      <c r="R303" s="84">
        <f>P303/'סכום נכסי הקרן'!$C$42</f>
        <v>2.1070723140010608E-6</v>
      </c>
    </row>
    <row r="304" spans="2:18">
      <c r="B304" s="76" t="s">
        <v>3258</v>
      </c>
      <c r="C304" s="86" t="s">
        <v>2846</v>
      </c>
      <c r="D304" s="73">
        <v>8418</v>
      </c>
      <c r="E304" s="73"/>
      <c r="F304" s="73" t="s">
        <v>511</v>
      </c>
      <c r="G304" s="95">
        <v>44326</v>
      </c>
      <c r="H304" s="73"/>
      <c r="I304" s="83">
        <v>0.5400000002003863</v>
      </c>
      <c r="J304" s="86" t="s">
        <v>731</v>
      </c>
      <c r="K304" s="86" t="s">
        <v>130</v>
      </c>
      <c r="L304" s="87">
        <v>6.2775999999999998E-2</v>
      </c>
      <c r="M304" s="87">
        <v>6.2600000004675679E-2</v>
      </c>
      <c r="N304" s="83">
        <v>762.27829599999995</v>
      </c>
      <c r="O304" s="85">
        <v>100.46</v>
      </c>
      <c r="P304" s="83">
        <v>2.6947968489999998</v>
      </c>
      <c r="Q304" s="84">
        <f t="shared" si="4"/>
        <v>1.0761848634979408E-5</v>
      </c>
      <c r="R304" s="84">
        <f>P304/'סכום נכסי הקרן'!$C$42</f>
        <v>4.4583763038123942E-7</v>
      </c>
    </row>
    <row r="305" spans="2:18">
      <c r="B305" s="76" t="s">
        <v>3259</v>
      </c>
      <c r="C305" s="86" t="s">
        <v>2846</v>
      </c>
      <c r="D305" s="73">
        <v>8718</v>
      </c>
      <c r="E305" s="73"/>
      <c r="F305" s="73" t="s">
        <v>511</v>
      </c>
      <c r="G305" s="95">
        <v>44508</v>
      </c>
      <c r="H305" s="73"/>
      <c r="I305" s="83">
        <v>3.610000000000174</v>
      </c>
      <c r="J305" s="86" t="s">
        <v>782</v>
      </c>
      <c r="K305" s="86" t="s">
        <v>130</v>
      </c>
      <c r="L305" s="87">
        <v>7.3773999999999992E-2</v>
      </c>
      <c r="M305" s="87">
        <v>7.7300000000000868E-2</v>
      </c>
      <c r="N305" s="83">
        <v>1311272.2172930001</v>
      </c>
      <c r="O305" s="85">
        <v>99.8</v>
      </c>
      <c r="P305" s="83">
        <v>4605.1380217199994</v>
      </c>
      <c r="Q305" s="84">
        <f t="shared" si="4"/>
        <v>1.8390921880189252E-2</v>
      </c>
      <c r="R305" s="84">
        <f>P305/'סכום נכסי הקרן'!$C$42</f>
        <v>7.6189187468587299E-4</v>
      </c>
    </row>
    <row r="306" spans="2:18">
      <c r="B306" s="76" t="s">
        <v>3274</v>
      </c>
      <c r="C306" s="86" t="s">
        <v>2846</v>
      </c>
      <c r="D306" s="73">
        <v>9382</v>
      </c>
      <c r="E306" s="73"/>
      <c r="F306" s="73" t="s">
        <v>511</v>
      </c>
      <c r="G306" s="95">
        <v>44341</v>
      </c>
      <c r="H306" s="73"/>
      <c r="I306" s="83">
        <v>1.1800000000004605</v>
      </c>
      <c r="J306" s="86" t="s">
        <v>718</v>
      </c>
      <c r="K306" s="86" t="s">
        <v>130</v>
      </c>
      <c r="L306" s="87">
        <v>6.8678000000000003E-2</v>
      </c>
      <c r="M306" s="87">
        <v>7.5400000000013803E-2</v>
      </c>
      <c r="N306" s="83">
        <v>482413.76789000002</v>
      </c>
      <c r="O306" s="85">
        <v>99.83</v>
      </c>
      <c r="P306" s="83">
        <v>1694.7280770790001</v>
      </c>
      <c r="Q306" s="84">
        <f t="shared" si="4"/>
        <v>6.7680081523555013E-3</v>
      </c>
      <c r="R306" s="84">
        <f>P306/'סכום נכסי הקרן'!$C$42</f>
        <v>2.8038237847347871E-4</v>
      </c>
    </row>
    <row r="307" spans="2:18">
      <c r="B307" s="76" t="s">
        <v>3260</v>
      </c>
      <c r="C307" s="86" t="s">
        <v>2846</v>
      </c>
      <c r="D307" s="73">
        <v>8806</v>
      </c>
      <c r="E307" s="73"/>
      <c r="F307" s="73" t="s">
        <v>511</v>
      </c>
      <c r="G307" s="95">
        <v>44137</v>
      </c>
      <c r="H307" s="73"/>
      <c r="I307" s="83">
        <v>0.6999999999999349</v>
      </c>
      <c r="J307" s="86" t="s">
        <v>731</v>
      </c>
      <c r="K307" s="86" t="s">
        <v>130</v>
      </c>
      <c r="L307" s="87">
        <v>6.2385000000000003E-2</v>
      </c>
      <c r="M307" s="87">
        <v>7.0799999999996158E-2</v>
      </c>
      <c r="N307" s="83">
        <v>1744055.3279600001</v>
      </c>
      <c r="O307" s="85">
        <v>100.32</v>
      </c>
      <c r="P307" s="83">
        <v>6156.9703071920003</v>
      </c>
      <c r="Q307" s="84">
        <f t="shared" si="4"/>
        <v>2.4588266280870578E-2</v>
      </c>
      <c r="R307" s="84">
        <f>P307/'סכום נכסי הקרן'!$C$42</f>
        <v>1.0186330198154886E-3</v>
      </c>
    </row>
    <row r="308" spans="2:18">
      <c r="B308" s="76" t="s">
        <v>3260</v>
      </c>
      <c r="C308" s="86" t="s">
        <v>2846</v>
      </c>
      <c r="D308" s="73">
        <v>9044</v>
      </c>
      <c r="E308" s="73"/>
      <c r="F308" s="73" t="s">
        <v>511</v>
      </c>
      <c r="G308" s="95">
        <v>44679</v>
      </c>
      <c r="H308" s="73"/>
      <c r="I308" s="83">
        <v>0.69999999999622786</v>
      </c>
      <c r="J308" s="86" t="s">
        <v>731</v>
      </c>
      <c r="K308" s="86" t="s">
        <v>130</v>
      </c>
      <c r="L308" s="87">
        <v>6.2385000000000003E-2</v>
      </c>
      <c r="M308" s="87">
        <v>7.0800000000324423E-2</v>
      </c>
      <c r="N308" s="83">
        <v>15018.492918</v>
      </c>
      <c r="O308" s="85">
        <v>100.32</v>
      </c>
      <c r="P308" s="83">
        <v>53.019198316000001</v>
      </c>
      <c r="Q308" s="84">
        <f t="shared" si="4"/>
        <v>2.1173565912268409E-4</v>
      </c>
      <c r="R308" s="84">
        <f>P308/'סכום נכסי הקרן'!$C$42</f>
        <v>8.7717015665541334E-6</v>
      </c>
    </row>
    <row r="309" spans="2:18">
      <c r="B309" s="76" t="s">
        <v>3260</v>
      </c>
      <c r="C309" s="86" t="s">
        <v>2846</v>
      </c>
      <c r="D309" s="73">
        <v>9224</v>
      </c>
      <c r="E309" s="73"/>
      <c r="F309" s="73" t="s">
        <v>511</v>
      </c>
      <c r="G309" s="95">
        <v>44810</v>
      </c>
      <c r="H309" s="73"/>
      <c r="I309" s="83">
        <v>0.6999999999979154</v>
      </c>
      <c r="J309" s="86" t="s">
        <v>731</v>
      </c>
      <c r="K309" s="86" t="s">
        <v>130</v>
      </c>
      <c r="L309" s="87">
        <v>6.2385000000000003E-2</v>
      </c>
      <c r="M309" s="87">
        <v>7.0800000000075053E-2</v>
      </c>
      <c r="N309" s="83">
        <v>27177.113849000001</v>
      </c>
      <c r="O309" s="85">
        <v>100.32</v>
      </c>
      <c r="P309" s="83">
        <v>95.942301716000017</v>
      </c>
      <c r="Q309" s="84">
        <f t="shared" si="4"/>
        <v>3.8315189849738373E-4</v>
      </c>
      <c r="R309" s="84">
        <f>P309/'סכום נכסי הקרן'!$C$42</f>
        <v>1.5873066077784837E-5</v>
      </c>
    </row>
    <row r="310" spans="2:18">
      <c r="B310" s="76" t="s">
        <v>3261</v>
      </c>
      <c r="C310" s="86" t="s">
        <v>2846</v>
      </c>
      <c r="D310" s="73" t="s">
        <v>3023</v>
      </c>
      <c r="E310" s="73"/>
      <c r="F310" s="73" t="s">
        <v>511</v>
      </c>
      <c r="G310" s="95">
        <v>42921</v>
      </c>
      <c r="H310" s="73"/>
      <c r="I310" s="83">
        <v>1.4100000000006934</v>
      </c>
      <c r="J310" s="86" t="s">
        <v>782</v>
      </c>
      <c r="K310" s="86" t="s">
        <v>130</v>
      </c>
      <c r="L310" s="87">
        <v>7.2993000000000002E-2</v>
      </c>
      <c r="M310" s="87">
        <v>8.4900000000041762E-2</v>
      </c>
      <c r="N310" s="83">
        <v>194706.02196400001</v>
      </c>
      <c r="O310" s="85">
        <v>98.94</v>
      </c>
      <c r="P310" s="83">
        <v>677.90769463299989</v>
      </c>
      <c r="Q310" s="84">
        <f t="shared" si="4"/>
        <v>2.7072690102170251E-3</v>
      </c>
      <c r="R310" s="84">
        <f>P310/'סכום נכסי הקרן'!$C$42</f>
        <v>1.1215567522447609E-4</v>
      </c>
    </row>
    <row r="311" spans="2:18">
      <c r="B311" s="76" t="s">
        <v>3261</v>
      </c>
      <c r="C311" s="86" t="s">
        <v>2846</v>
      </c>
      <c r="D311" s="73">
        <v>6497</v>
      </c>
      <c r="E311" s="73"/>
      <c r="F311" s="73" t="s">
        <v>511</v>
      </c>
      <c r="G311" s="95">
        <v>43342</v>
      </c>
      <c r="H311" s="73"/>
      <c r="I311" s="83">
        <v>2.4300000000024093</v>
      </c>
      <c r="J311" s="86" t="s">
        <v>782</v>
      </c>
      <c r="K311" s="86" t="s">
        <v>130</v>
      </c>
      <c r="L311" s="87">
        <v>7.2993000000000002E-2</v>
      </c>
      <c r="M311" s="87">
        <v>8.1400000000107248E-2</v>
      </c>
      <c r="N311" s="83">
        <v>36955.725313000003</v>
      </c>
      <c r="O311" s="85">
        <v>98.94</v>
      </c>
      <c r="P311" s="83">
        <v>128.66869908300001</v>
      </c>
      <c r="Q311" s="84">
        <f t="shared" ref="Q311:Q362" si="5">IFERROR(P311/$P$10,0)</f>
        <v>5.138469210043818E-4</v>
      </c>
      <c r="R311" s="84">
        <f>P311/'סכום נכסי הקרן'!$C$42</f>
        <v>2.1287448040726679E-5</v>
      </c>
    </row>
    <row r="312" spans="2:18">
      <c r="B312" s="76" t="s">
        <v>3262</v>
      </c>
      <c r="C312" s="86" t="s">
        <v>2846</v>
      </c>
      <c r="D312" s="73">
        <v>8791</v>
      </c>
      <c r="E312" s="73"/>
      <c r="F312" s="73" t="s">
        <v>511</v>
      </c>
      <c r="G312" s="95">
        <v>43866</v>
      </c>
      <c r="H312" s="73"/>
      <c r="I312" s="83">
        <v>1.7400000000000484</v>
      </c>
      <c r="J312" s="86" t="s">
        <v>731</v>
      </c>
      <c r="K312" s="86" t="s">
        <v>130</v>
      </c>
      <c r="L312" s="87">
        <v>6.5016999999999991E-2</v>
      </c>
      <c r="M312" s="87">
        <v>8.0700000000003658E-2</v>
      </c>
      <c r="N312" s="83">
        <v>1433982.3117750001</v>
      </c>
      <c r="O312" s="85">
        <v>98.55</v>
      </c>
      <c r="P312" s="83">
        <v>4973.0139731740001</v>
      </c>
      <c r="Q312" s="84">
        <f t="shared" si="5"/>
        <v>1.986005871232787E-2</v>
      </c>
      <c r="R312" s="84">
        <f>P312/'סכום נכסי הקרן'!$C$42</f>
        <v>8.2275469725127644E-4</v>
      </c>
    </row>
    <row r="313" spans="2:18">
      <c r="B313" s="76" t="s">
        <v>3262</v>
      </c>
      <c r="C313" s="86" t="s">
        <v>2846</v>
      </c>
      <c r="D313" s="73">
        <v>8933</v>
      </c>
      <c r="E313" s="73"/>
      <c r="F313" s="73" t="s">
        <v>511</v>
      </c>
      <c r="G313" s="95">
        <v>44601</v>
      </c>
      <c r="H313" s="73"/>
      <c r="I313" s="83">
        <v>1.7400000000880895</v>
      </c>
      <c r="J313" s="86" t="s">
        <v>731</v>
      </c>
      <c r="K313" s="86" t="s">
        <v>130</v>
      </c>
      <c r="L313" s="87">
        <v>6.5016999999999991E-2</v>
      </c>
      <c r="M313" s="87">
        <v>8.0700000001698871E-2</v>
      </c>
      <c r="N313" s="83">
        <v>2291.387064</v>
      </c>
      <c r="O313" s="85">
        <v>98.55</v>
      </c>
      <c r="P313" s="83">
        <v>7.9464713949999997</v>
      </c>
      <c r="Q313" s="84">
        <f t="shared" si="5"/>
        <v>3.1734756691183763E-5</v>
      </c>
      <c r="R313" s="84">
        <f>P313/'סכום נכסי הקרן'!$C$42</f>
        <v>1.3146950123360123E-6</v>
      </c>
    </row>
    <row r="314" spans="2:18">
      <c r="B314" s="76" t="s">
        <v>3262</v>
      </c>
      <c r="C314" s="86" t="s">
        <v>2846</v>
      </c>
      <c r="D314" s="73">
        <v>8952</v>
      </c>
      <c r="E314" s="73"/>
      <c r="F314" s="73" t="s">
        <v>511</v>
      </c>
      <c r="G314" s="95">
        <v>44620</v>
      </c>
      <c r="H314" s="73"/>
      <c r="I314" s="83">
        <v>1.7399999999823934</v>
      </c>
      <c r="J314" s="86" t="s">
        <v>731</v>
      </c>
      <c r="K314" s="86" t="s">
        <v>130</v>
      </c>
      <c r="L314" s="87">
        <v>6.5016999999999991E-2</v>
      </c>
      <c r="M314" s="87">
        <v>8.0699999999376854E-2</v>
      </c>
      <c r="N314" s="83">
        <v>16705.07963</v>
      </c>
      <c r="O314" s="85">
        <v>98.55</v>
      </c>
      <c r="P314" s="83">
        <v>57.932788722999994</v>
      </c>
      <c r="Q314" s="84">
        <f t="shared" si="5"/>
        <v>2.3135840591120122E-4</v>
      </c>
      <c r="R314" s="84">
        <f>P314/'סכום נכסי הקרן'!$C$42</f>
        <v>9.5846249988098117E-6</v>
      </c>
    </row>
    <row r="315" spans="2:18">
      <c r="B315" s="76" t="s">
        <v>3262</v>
      </c>
      <c r="C315" s="86" t="s">
        <v>2846</v>
      </c>
      <c r="D315" s="73">
        <v>9060</v>
      </c>
      <c r="E315" s="73"/>
      <c r="F315" s="73" t="s">
        <v>511</v>
      </c>
      <c r="G315" s="95">
        <v>44690</v>
      </c>
      <c r="H315" s="73"/>
      <c r="I315" s="83">
        <v>1.7400000001548386</v>
      </c>
      <c r="J315" s="86" t="s">
        <v>731</v>
      </c>
      <c r="K315" s="86" t="s">
        <v>130</v>
      </c>
      <c r="L315" s="87">
        <v>6.5016999999999991E-2</v>
      </c>
      <c r="M315" s="87">
        <v>8.0700000004215067E-2</v>
      </c>
      <c r="N315" s="83">
        <v>2011.2607660000001</v>
      </c>
      <c r="O315" s="85">
        <v>98.55</v>
      </c>
      <c r="P315" s="83">
        <v>6.9750013580000001</v>
      </c>
      <c r="Q315" s="84">
        <f t="shared" si="5"/>
        <v>2.7855127139334068E-5</v>
      </c>
      <c r="R315" s="84">
        <f>P315/'סכום נכסי הקרן'!$C$42</f>
        <v>1.1539712459255022E-6</v>
      </c>
    </row>
    <row r="316" spans="2:18">
      <c r="B316" s="76" t="s">
        <v>3262</v>
      </c>
      <c r="C316" s="86" t="s">
        <v>2846</v>
      </c>
      <c r="D316" s="73">
        <v>9076</v>
      </c>
      <c r="E316" s="73"/>
      <c r="F316" s="73" t="s">
        <v>511</v>
      </c>
      <c r="G316" s="95">
        <v>44700</v>
      </c>
      <c r="H316" s="73"/>
      <c r="I316" s="83">
        <v>1.7400000000198454</v>
      </c>
      <c r="J316" s="86" t="s">
        <v>731</v>
      </c>
      <c r="K316" s="86" t="s">
        <v>130</v>
      </c>
      <c r="L316" s="87">
        <v>6.5016999999999991E-2</v>
      </c>
      <c r="M316" s="87">
        <v>8.0700000001327779E-2</v>
      </c>
      <c r="N316" s="83">
        <v>6102.5443750000004</v>
      </c>
      <c r="O316" s="85">
        <v>98.55</v>
      </c>
      <c r="P316" s="83">
        <v>21.163467316999999</v>
      </c>
      <c r="Q316" s="84">
        <f t="shared" si="5"/>
        <v>8.4517700078729678E-5</v>
      </c>
      <c r="R316" s="84">
        <f>P316/'סכום נכסי הקרן'!$C$42</f>
        <v>3.5013660205085413E-6</v>
      </c>
    </row>
    <row r="317" spans="2:18">
      <c r="B317" s="76" t="s">
        <v>3262</v>
      </c>
      <c r="C317" s="86" t="s">
        <v>2846</v>
      </c>
      <c r="D317" s="73">
        <v>9109</v>
      </c>
      <c r="E317" s="73"/>
      <c r="F317" s="73" t="s">
        <v>511</v>
      </c>
      <c r="G317" s="95">
        <v>44721</v>
      </c>
      <c r="H317" s="73"/>
      <c r="I317" s="83">
        <v>1.7399999999047506</v>
      </c>
      <c r="J317" s="86" t="s">
        <v>731</v>
      </c>
      <c r="K317" s="86" t="s">
        <v>130</v>
      </c>
      <c r="L317" s="87">
        <v>6.5016999999999991E-2</v>
      </c>
      <c r="M317" s="87">
        <v>8.069999999726786E-2</v>
      </c>
      <c r="N317" s="83">
        <v>2300.7822080000001</v>
      </c>
      <c r="O317" s="85">
        <v>98.55</v>
      </c>
      <c r="P317" s="83">
        <v>7.9790539740000002</v>
      </c>
      <c r="Q317" s="84">
        <f t="shared" si="5"/>
        <v>3.1864877365573515E-5</v>
      </c>
      <c r="R317" s="84">
        <f>P317/'סכום נכסי הקרן'!$C$42</f>
        <v>1.3200856004311632E-6</v>
      </c>
    </row>
    <row r="318" spans="2:18">
      <c r="B318" s="76" t="s">
        <v>3262</v>
      </c>
      <c r="C318" s="86" t="s">
        <v>2846</v>
      </c>
      <c r="D318" s="73">
        <v>9142</v>
      </c>
      <c r="E318" s="73"/>
      <c r="F318" s="73" t="s">
        <v>511</v>
      </c>
      <c r="G318" s="95">
        <v>44750</v>
      </c>
      <c r="H318" s="73"/>
      <c r="I318" s="83">
        <v>1.7400000002634368</v>
      </c>
      <c r="J318" s="86" t="s">
        <v>731</v>
      </c>
      <c r="K318" s="86" t="s">
        <v>130</v>
      </c>
      <c r="L318" s="87">
        <v>6.5016999999999991E-2</v>
      </c>
      <c r="M318" s="87">
        <v>8.0700000008063738E-2</v>
      </c>
      <c r="N318" s="83">
        <v>897.555612</v>
      </c>
      <c r="O318" s="85">
        <v>98.55</v>
      </c>
      <c r="P318" s="83">
        <v>3.1126992069999999</v>
      </c>
      <c r="Q318" s="84">
        <f t="shared" si="5"/>
        <v>1.2430769215269495E-5</v>
      </c>
      <c r="R318" s="84">
        <f>P318/'סכום נכסי הקרן'!$C$42</f>
        <v>5.1497701544864878E-7</v>
      </c>
    </row>
    <row r="319" spans="2:18">
      <c r="B319" s="76" t="s">
        <v>3262</v>
      </c>
      <c r="C319" s="86" t="s">
        <v>2846</v>
      </c>
      <c r="D319" s="73">
        <v>9147</v>
      </c>
      <c r="E319" s="73"/>
      <c r="F319" s="73" t="s">
        <v>511</v>
      </c>
      <c r="G319" s="95">
        <v>44757</v>
      </c>
      <c r="H319" s="73"/>
      <c r="I319" s="83">
        <v>1.7399999999698323</v>
      </c>
      <c r="J319" s="86" t="s">
        <v>731</v>
      </c>
      <c r="K319" s="86" t="s">
        <v>130</v>
      </c>
      <c r="L319" s="87">
        <v>6.5016999999999991E-2</v>
      </c>
      <c r="M319" s="87">
        <v>8.0699999997083799E-2</v>
      </c>
      <c r="N319" s="83">
        <v>3441.0058279999998</v>
      </c>
      <c r="O319" s="85">
        <v>98.55</v>
      </c>
      <c r="P319" s="83">
        <v>11.933319964000001</v>
      </c>
      <c r="Q319" s="84">
        <f t="shared" si="5"/>
        <v>4.7656498935347368E-5</v>
      </c>
      <c r="R319" s="84">
        <f>P319/'סכום נכסי הקרן'!$C$42</f>
        <v>1.9742946847014433E-6</v>
      </c>
    </row>
    <row r="320" spans="2:18">
      <c r="B320" s="76" t="s">
        <v>3262</v>
      </c>
      <c r="C320" s="86" t="s">
        <v>2846</v>
      </c>
      <c r="D320" s="73">
        <v>9190</v>
      </c>
      <c r="E320" s="73"/>
      <c r="F320" s="73" t="s">
        <v>511</v>
      </c>
      <c r="G320" s="95">
        <v>44782</v>
      </c>
      <c r="H320" s="73"/>
      <c r="I320" s="83">
        <v>1.7399999998754865</v>
      </c>
      <c r="J320" s="86" t="s">
        <v>731</v>
      </c>
      <c r="K320" s="86" t="s">
        <v>130</v>
      </c>
      <c r="L320" s="87">
        <v>6.5016999999999991E-2</v>
      </c>
      <c r="M320" s="87">
        <v>8.0699999993970928E-2</v>
      </c>
      <c r="N320" s="83">
        <v>1760.033314</v>
      </c>
      <c r="O320" s="85">
        <v>98.55</v>
      </c>
      <c r="P320" s="83">
        <v>6.1037510240000001</v>
      </c>
      <c r="Q320" s="84">
        <f t="shared" si="5"/>
        <v>2.4375731569622514E-5</v>
      </c>
      <c r="R320" s="84">
        <f>P320/'סכום נכסי הקרן'!$C$42</f>
        <v>1.0098282154319174E-6</v>
      </c>
    </row>
    <row r="321" spans="2:18">
      <c r="B321" s="76" t="s">
        <v>3262</v>
      </c>
      <c r="C321" s="86" t="s">
        <v>2846</v>
      </c>
      <c r="D321" s="73">
        <v>9206</v>
      </c>
      <c r="E321" s="73"/>
      <c r="F321" s="73" t="s">
        <v>511</v>
      </c>
      <c r="G321" s="95">
        <v>44796</v>
      </c>
      <c r="H321" s="73"/>
      <c r="I321" s="83">
        <v>1.7400000000587714</v>
      </c>
      <c r="J321" s="86" t="s">
        <v>731</v>
      </c>
      <c r="K321" s="86" t="s">
        <v>130</v>
      </c>
      <c r="L321" s="87">
        <v>6.5016999999999991E-2</v>
      </c>
      <c r="M321" s="87">
        <v>8.0700000003232422E-2</v>
      </c>
      <c r="N321" s="83">
        <v>3336.3117200000002</v>
      </c>
      <c r="O321" s="85">
        <v>98.55</v>
      </c>
      <c r="P321" s="83">
        <v>11.570243618000001</v>
      </c>
      <c r="Q321" s="84">
        <f t="shared" si="5"/>
        <v>4.620652964358299E-5</v>
      </c>
      <c r="R321" s="84">
        <f>P321/'סכום נכסי הקרן'!$C$42</f>
        <v>1.914225927456092E-6</v>
      </c>
    </row>
    <row r="322" spans="2:18">
      <c r="B322" s="76" t="s">
        <v>3262</v>
      </c>
      <c r="C322" s="86" t="s">
        <v>2846</v>
      </c>
      <c r="D322" s="73">
        <v>9269</v>
      </c>
      <c r="E322" s="73"/>
      <c r="F322" s="73" t="s">
        <v>511</v>
      </c>
      <c r="G322" s="95">
        <v>44845</v>
      </c>
      <c r="H322" s="73"/>
      <c r="I322" s="83">
        <v>1.7400000000087663</v>
      </c>
      <c r="J322" s="86" t="s">
        <v>731</v>
      </c>
      <c r="K322" s="86" t="s">
        <v>130</v>
      </c>
      <c r="L322" s="87">
        <v>6.5016999999999991E-2</v>
      </c>
      <c r="M322" s="87">
        <v>8.0699999999386318E-2</v>
      </c>
      <c r="N322" s="83">
        <v>5262.736997</v>
      </c>
      <c r="O322" s="85">
        <v>98.55</v>
      </c>
      <c r="P322" s="83">
        <v>18.251037816</v>
      </c>
      <c r="Q322" s="84">
        <f t="shared" si="5"/>
        <v>7.2886721119613858E-5</v>
      </c>
      <c r="R322" s="84">
        <f>P322/'סכום נכסי הקרן'!$C$42</f>
        <v>3.0195224010683233E-6</v>
      </c>
    </row>
    <row r="323" spans="2:18">
      <c r="B323" s="76" t="s">
        <v>3262</v>
      </c>
      <c r="C323" s="86" t="s">
        <v>2846</v>
      </c>
      <c r="D323" s="73">
        <v>9270</v>
      </c>
      <c r="E323" s="73"/>
      <c r="F323" s="73" t="s">
        <v>511</v>
      </c>
      <c r="G323" s="95">
        <v>44845</v>
      </c>
      <c r="H323" s="73"/>
      <c r="I323" s="83">
        <v>1.7400000005698069</v>
      </c>
      <c r="J323" s="86" t="s">
        <v>731</v>
      </c>
      <c r="K323" s="86" t="s">
        <v>130</v>
      </c>
      <c r="L323" s="87">
        <v>6.5016999999999991E-2</v>
      </c>
      <c r="M323" s="87">
        <v>8.0700000017900522E-2</v>
      </c>
      <c r="N323" s="83">
        <v>536.41655600000001</v>
      </c>
      <c r="O323" s="85">
        <v>98.55</v>
      </c>
      <c r="P323" s="83">
        <v>1.8602792810000002</v>
      </c>
      <c r="Q323" s="84">
        <f t="shared" si="5"/>
        <v>7.4291477846797535E-6</v>
      </c>
      <c r="R323" s="84">
        <f>P323/'סכום נכסי הקרן'!$C$42</f>
        <v>3.0777181099797105E-7</v>
      </c>
    </row>
    <row r="324" spans="2:18">
      <c r="B324" s="76" t="s">
        <v>3262</v>
      </c>
      <c r="C324" s="86" t="s">
        <v>2846</v>
      </c>
      <c r="D324" s="73">
        <v>9286</v>
      </c>
      <c r="E324" s="73"/>
      <c r="F324" s="73" t="s">
        <v>511</v>
      </c>
      <c r="G324" s="95">
        <v>44865</v>
      </c>
      <c r="H324" s="73"/>
      <c r="I324" s="83">
        <v>1.7399999999557558</v>
      </c>
      <c r="J324" s="86" t="s">
        <v>731</v>
      </c>
      <c r="K324" s="86" t="s">
        <v>130</v>
      </c>
      <c r="L324" s="87">
        <v>6.5016999999999991E-2</v>
      </c>
      <c r="M324" s="87">
        <v>8.0700000000726885E-2</v>
      </c>
      <c r="N324" s="83">
        <v>1824.8418489999999</v>
      </c>
      <c r="O324" s="85">
        <v>98.55</v>
      </c>
      <c r="P324" s="83">
        <v>6.3285045220000002</v>
      </c>
      <c r="Q324" s="84">
        <f t="shared" si="5"/>
        <v>2.5273299461078124E-5</v>
      </c>
      <c r="R324" s="84">
        <f>P324/'סכום נכסי הקרן'!$C$42</f>
        <v>1.0470123048393985E-6</v>
      </c>
    </row>
    <row r="325" spans="2:18">
      <c r="B325" s="76" t="s">
        <v>3262</v>
      </c>
      <c r="C325" s="86" t="s">
        <v>2846</v>
      </c>
      <c r="D325" s="73">
        <v>9297</v>
      </c>
      <c r="E325" s="73"/>
      <c r="F325" s="73" t="s">
        <v>511</v>
      </c>
      <c r="G325" s="95">
        <v>44874</v>
      </c>
      <c r="H325" s="73"/>
      <c r="I325" s="83">
        <v>1.7399999998216211</v>
      </c>
      <c r="J325" s="86" t="s">
        <v>731</v>
      </c>
      <c r="K325" s="86" t="s">
        <v>130</v>
      </c>
      <c r="L325" s="87">
        <v>6.5016999999999991E-2</v>
      </c>
      <c r="M325" s="87">
        <v>8.0699999994066976E-2</v>
      </c>
      <c r="N325" s="83">
        <v>1487.1984130000001</v>
      </c>
      <c r="O325" s="85">
        <v>98.55</v>
      </c>
      <c r="P325" s="83">
        <v>5.1575658579999999</v>
      </c>
      <c r="Q325" s="84">
        <f t="shared" si="5"/>
        <v>2.0597078814802232E-5</v>
      </c>
      <c r="R325" s="84">
        <f>P325/'סכום נכסי הקרן'!$C$42</f>
        <v>8.5328767603360966E-7</v>
      </c>
    </row>
    <row r="326" spans="2:18">
      <c r="B326" s="76" t="s">
        <v>3262</v>
      </c>
      <c r="C326" s="86" t="s">
        <v>2846</v>
      </c>
      <c r="D326" s="73">
        <v>9380</v>
      </c>
      <c r="E326" s="73"/>
      <c r="F326" s="73" t="s">
        <v>511</v>
      </c>
      <c r="G326" s="95">
        <v>44915</v>
      </c>
      <c r="H326" s="73"/>
      <c r="I326" s="83">
        <v>1.7400000000373652</v>
      </c>
      <c r="J326" s="86" t="s">
        <v>731</v>
      </c>
      <c r="K326" s="86" t="s">
        <v>130</v>
      </c>
      <c r="L326" s="87">
        <v>6.5926999999999999E-2</v>
      </c>
      <c r="M326" s="87">
        <v>8.0600000001650296E-2</v>
      </c>
      <c r="N326" s="83">
        <v>3710.994232</v>
      </c>
      <c r="O326" s="85">
        <v>98.37</v>
      </c>
      <c r="P326" s="83">
        <v>12.846126248000001</v>
      </c>
      <c r="Q326" s="84">
        <f t="shared" si="5"/>
        <v>5.1301850927320857E-5</v>
      </c>
      <c r="R326" s="84">
        <f>P326/'סכום נכסי הקרן'!$C$42</f>
        <v>2.1253128925513905E-6</v>
      </c>
    </row>
    <row r="327" spans="2:18">
      <c r="B327" s="76" t="s">
        <v>3263</v>
      </c>
      <c r="C327" s="86" t="s">
        <v>2846</v>
      </c>
      <c r="D327" s="73">
        <v>8061</v>
      </c>
      <c r="E327" s="73"/>
      <c r="F327" s="73" t="s">
        <v>511</v>
      </c>
      <c r="G327" s="95">
        <v>44136</v>
      </c>
      <c r="H327" s="73"/>
      <c r="I327" s="83">
        <v>0.16000000000013911</v>
      </c>
      <c r="J327" s="86" t="s">
        <v>731</v>
      </c>
      <c r="K327" s="86" t="s">
        <v>130</v>
      </c>
      <c r="L327" s="87">
        <v>6.096E-2</v>
      </c>
      <c r="M327" s="87">
        <v>8.5199999999998721E-2</v>
      </c>
      <c r="N327" s="83">
        <v>978485.72689500009</v>
      </c>
      <c r="O327" s="85">
        <v>100.22</v>
      </c>
      <c r="P327" s="83">
        <v>3450.868350147</v>
      </c>
      <c r="Q327" s="84">
        <f t="shared" si="5"/>
        <v>1.3781269952614205E-2</v>
      </c>
      <c r="R327" s="84">
        <f>P327/'סכום נכסי הקרן'!$C$42</f>
        <v>5.7092502856312931E-4</v>
      </c>
    </row>
    <row r="328" spans="2:18">
      <c r="B328" s="76" t="s">
        <v>3263</v>
      </c>
      <c r="C328" s="86" t="s">
        <v>2846</v>
      </c>
      <c r="D328" s="73">
        <v>9119</v>
      </c>
      <c r="E328" s="73"/>
      <c r="F328" s="73" t="s">
        <v>511</v>
      </c>
      <c r="G328" s="95">
        <v>44734</v>
      </c>
      <c r="H328" s="73"/>
      <c r="I328" s="83">
        <v>0.15999999997160705</v>
      </c>
      <c r="J328" s="86" t="s">
        <v>731</v>
      </c>
      <c r="K328" s="86" t="s">
        <v>130</v>
      </c>
      <c r="L328" s="87">
        <v>6.0953999999999994E-2</v>
      </c>
      <c r="M328" s="87">
        <v>8.5199999999432133E-2</v>
      </c>
      <c r="N328" s="83">
        <v>1997.3129329999999</v>
      </c>
      <c r="O328" s="85">
        <v>100.22</v>
      </c>
      <c r="P328" s="83">
        <v>7.0440074950000007</v>
      </c>
      <c r="Q328" s="84">
        <f t="shared" si="5"/>
        <v>2.8130707690630259E-5</v>
      </c>
      <c r="R328" s="84">
        <f>P328/'סכום נכסי הקרן'!$C$42</f>
        <v>1.1653878885615733E-6</v>
      </c>
    </row>
    <row r="329" spans="2:18">
      <c r="B329" s="76" t="s">
        <v>3263</v>
      </c>
      <c r="C329" s="86" t="s">
        <v>2846</v>
      </c>
      <c r="D329" s="73">
        <v>8073</v>
      </c>
      <c r="E329" s="73"/>
      <c r="F329" s="73" t="s">
        <v>511</v>
      </c>
      <c r="G329" s="95">
        <v>44153</v>
      </c>
      <c r="H329" s="73"/>
      <c r="I329" s="83">
        <v>0.16000000000595041</v>
      </c>
      <c r="J329" s="86" t="s">
        <v>731</v>
      </c>
      <c r="K329" s="86" t="s">
        <v>130</v>
      </c>
      <c r="L329" s="87">
        <v>6.0953999999999994E-2</v>
      </c>
      <c r="M329" s="87">
        <v>8.5200000002796691E-2</v>
      </c>
      <c r="N329" s="83">
        <v>3812.1596399999999</v>
      </c>
      <c r="O329" s="85">
        <v>100.22</v>
      </c>
      <c r="P329" s="83">
        <v>13.444503137</v>
      </c>
      <c r="Q329" s="84">
        <f t="shared" si="5"/>
        <v>5.3691508429138673E-5</v>
      </c>
      <c r="R329" s="84">
        <f>P329/'סכום נכסי הקרן'!$C$42</f>
        <v>2.2243106831884305E-6</v>
      </c>
    </row>
    <row r="330" spans="2:18">
      <c r="B330" s="76" t="s">
        <v>3263</v>
      </c>
      <c r="C330" s="86" t="s">
        <v>2846</v>
      </c>
      <c r="D330" s="73">
        <v>8531</v>
      </c>
      <c r="E330" s="73"/>
      <c r="F330" s="73" t="s">
        <v>511</v>
      </c>
      <c r="G330" s="95">
        <v>44392</v>
      </c>
      <c r="H330" s="73"/>
      <c r="I330" s="83">
        <v>0.16000000001047732</v>
      </c>
      <c r="J330" s="86" t="s">
        <v>731</v>
      </c>
      <c r="K330" s="86" t="s">
        <v>130</v>
      </c>
      <c r="L330" s="87">
        <v>6.0953999999999994E-2</v>
      </c>
      <c r="M330" s="87">
        <v>8.5199999999685666E-2</v>
      </c>
      <c r="N330" s="83">
        <v>7577.6280379999998</v>
      </c>
      <c r="O330" s="85">
        <v>100.22</v>
      </c>
      <c r="P330" s="83">
        <v>26.724338242000002</v>
      </c>
      <c r="Q330" s="84">
        <f t="shared" si="5"/>
        <v>1.0672540423116539E-4</v>
      </c>
      <c r="R330" s="84">
        <f>P330/'סכום נכסי הקרן'!$C$42</f>
        <v>4.4213780492364001E-6</v>
      </c>
    </row>
    <row r="331" spans="2:18">
      <c r="B331" s="76" t="s">
        <v>3263</v>
      </c>
      <c r="C331" s="86" t="s">
        <v>2846</v>
      </c>
      <c r="D331" s="73">
        <v>9005</v>
      </c>
      <c r="E331" s="73"/>
      <c r="F331" s="73" t="s">
        <v>511</v>
      </c>
      <c r="G331" s="95">
        <v>44649</v>
      </c>
      <c r="H331" s="73"/>
      <c r="I331" s="83">
        <v>0.15999999999551465</v>
      </c>
      <c r="J331" s="86" t="s">
        <v>731</v>
      </c>
      <c r="K331" s="86" t="s">
        <v>130</v>
      </c>
      <c r="L331" s="87">
        <v>6.0953999999999994E-2</v>
      </c>
      <c r="M331" s="87">
        <v>8.5199999998452555E-2</v>
      </c>
      <c r="N331" s="83">
        <v>5057.3580940000002</v>
      </c>
      <c r="O331" s="85">
        <v>100.22</v>
      </c>
      <c r="P331" s="83">
        <v>17.835996963000003</v>
      </c>
      <c r="Q331" s="84">
        <f t="shared" si="5"/>
        <v>7.1229228147935418E-5</v>
      </c>
      <c r="R331" s="84">
        <f>P331/'סכום נכסי הקרן'!$C$42</f>
        <v>2.9508564344736267E-6</v>
      </c>
    </row>
    <row r="332" spans="2:18">
      <c r="B332" s="76" t="s">
        <v>3263</v>
      </c>
      <c r="C332" s="86" t="s">
        <v>2846</v>
      </c>
      <c r="D332" s="73">
        <v>9075</v>
      </c>
      <c r="E332" s="73"/>
      <c r="F332" s="73" t="s">
        <v>511</v>
      </c>
      <c r="G332" s="95">
        <v>44699</v>
      </c>
      <c r="H332" s="73"/>
      <c r="I332" s="83">
        <v>0.16000000000807654</v>
      </c>
      <c r="J332" s="86" t="s">
        <v>731</v>
      </c>
      <c r="K332" s="86" t="s">
        <v>130</v>
      </c>
      <c r="L332" s="87">
        <v>6.0953999999999994E-2</v>
      </c>
      <c r="M332" s="87">
        <v>8.5199999998411616E-2</v>
      </c>
      <c r="N332" s="83">
        <v>4212.8991070000002</v>
      </c>
      <c r="O332" s="85">
        <v>100.22</v>
      </c>
      <c r="P332" s="83">
        <v>14.857807593</v>
      </c>
      <c r="Q332" s="84">
        <f t="shared" si="5"/>
        <v>5.9335632822507341E-5</v>
      </c>
      <c r="R332" s="84">
        <f>P332/'סכום נכסי הקרן'!$C$42</f>
        <v>2.4581332475513471E-6</v>
      </c>
    </row>
    <row r="333" spans="2:18">
      <c r="B333" s="76" t="s">
        <v>3264</v>
      </c>
      <c r="C333" s="86" t="s">
        <v>2846</v>
      </c>
      <c r="D333" s="73">
        <v>6588</v>
      </c>
      <c r="E333" s="73"/>
      <c r="F333" s="73" t="s">
        <v>511</v>
      </c>
      <c r="G333" s="95">
        <v>43397</v>
      </c>
      <c r="H333" s="73"/>
      <c r="I333" s="83">
        <v>0.50999999999985801</v>
      </c>
      <c r="J333" s="86" t="s">
        <v>731</v>
      </c>
      <c r="K333" s="86" t="s">
        <v>130</v>
      </c>
      <c r="L333" s="87">
        <v>6.037E-2</v>
      </c>
      <c r="M333" s="87">
        <v>6.6799999999994086E-2</v>
      </c>
      <c r="N333" s="83">
        <v>938030.61</v>
      </c>
      <c r="O333" s="85">
        <v>100.26</v>
      </c>
      <c r="P333" s="83">
        <v>3309.5120420969997</v>
      </c>
      <c r="Q333" s="84">
        <f t="shared" si="5"/>
        <v>1.3216754229880546E-2</v>
      </c>
      <c r="R333" s="84">
        <f>P333/'סכום נכסי הקרן'!$C$42</f>
        <v>5.4753849334291803E-4</v>
      </c>
    </row>
    <row r="334" spans="2:18">
      <c r="B334" s="76" t="s">
        <v>3275</v>
      </c>
      <c r="C334" s="86" t="s">
        <v>2846</v>
      </c>
      <c r="D334" s="73" t="s">
        <v>3024</v>
      </c>
      <c r="E334" s="73"/>
      <c r="F334" s="73" t="s">
        <v>511</v>
      </c>
      <c r="G334" s="95">
        <v>44144</v>
      </c>
      <c r="H334" s="73"/>
      <c r="I334" s="83">
        <v>0.5100000000000221</v>
      </c>
      <c r="J334" s="86" t="s">
        <v>731</v>
      </c>
      <c r="K334" s="86" t="s">
        <v>130</v>
      </c>
      <c r="L334" s="87">
        <v>7.3783000000000001E-2</v>
      </c>
      <c r="M334" s="87">
        <v>7.4199999999996991E-2</v>
      </c>
      <c r="N334" s="83">
        <v>1147038.403834</v>
      </c>
      <c r="O334" s="85">
        <v>100.73</v>
      </c>
      <c r="P334" s="83">
        <v>4065.8940213410001</v>
      </c>
      <c r="Q334" s="84">
        <f t="shared" si="5"/>
        <v>1.6237415462236792E-2</v>
      </c>
      <c r="R334" s="84">
        <f>P334/'סכום נכסי הקרן'!$C$42</f>
        <v>6.7267725822397237E-4</v>
      </c>
    </row>
    <row r="335" spans="2:18">
      <c r="B335" s="76" t="s">
        <v>3265</v>
      </c>
      <c r="C335" s="86" t="s">
        <v>2846</v>
      </c>
      <c r="D335" s="73">
        <v>6826</v>
      </c>
      <c r="E335" s="73"/>
      <c r="F335" s="73" t="s">
        <v>511</v>
      </c>
      <c r="G335" s="95">
        <v>43550</v>
      </c>
      <c r="H335" s="73"/>
      <c r="I335" s="83">
        <v>2.5199999999998397</v>
      </c>
      <c r="J335" s="86" t="s">
        <v>782</v>
      </c>
      <c r="K335" s="86" t="s">
        <v>130</v>
      </c>
      <c r="L335" s="87">
        <v>7.4768000000000001E-2</v>
      </c>
      <c r="M335" s="87">
        <v>7.6500000000000859E-2</v>
      </c>
      <c r="N335" s="83">
        <v>493312.86612700002</v>
      </c>
      <c r="O335" s="85">
        <v>100.52</v>
      </c>
      <c r="P335" s="83">
        <v>1744.9949707889996</v>
      </c>
      <c r="Q335" s="84">
        <f t="shared" si="5"/>
        <v>6.9687523018294615E-3</v>
      </c>
      <c r="R335" s="84">
        <f>P335/'סכום נכסי הקרן'!$C$42</f>
        <v>2.8869872810354755E-4</v>
      </c>
    </row>
    <row r="336" spans="2:18">
      <c r="B336" s="76" t="s">
        <v>3266</v>
      </c>
      <c r="C336" s="86" t="s">
        <v>2846</v>
      </c>
      <c r="D336" s="73">
        <v>8705</v>
      </c>
      <c r="E336" s="73"/>
      <c r="F336" s="73" t="s">
        <v>511</v>
      </c>
      <c r="G336" s="95">
        <v>43707</v>
      </c>
      <c r="H336" s="73"/>
      <c r="I336" s="83">
        <v>8.2000000000012587</v>
      </c>
      <c r="J336" s="86" t="s">
        <v>782</v>
      </c>
      <c r="K336" s="86" t="s">
        <v>133</v>
      </c>
      <c r="L336" s="87">
        <v>5.3793000000000001E-2</v>
      </c>
      <c r="M336" s="87">
        <v>5.9100000000007827E-2</v>
      </c>
      <c r="N336" s="83">
        <v>820024.70321199996</v>
      </c>
      <c r="O336" s="85">
        <v>96.02</v>
      </c>
      <c r="P336" s="83">
        <v>3336.6341029289997</v>
      </c>
      <c r="Q336" s="84">
        <f t="shared" si="5"/>
        <v>1.3325067965459908E-2</v>
      </c>
      <c r="R336" s="84">
        <f>P336/'סכום נכסי הקרן'!$C$42</f>
        <v>5.5202567215822723E-4</v>
      </c>
    </row>
    <row r="337" spans="2:18">
      <c r="B337" s="76" t="s">
        <v>3266</v>
      </c>
      <c r="C337" s="86" t="s">
        <v>2846</v>
      </c>
      <c r="D337" s="73">
        <v>8826</v>
      </c>
      <c r="E337" s="73"/>
      <c r="F337" s="73" t="s">
        <v>511</v>
      </c>
      <c r="G337" s="95">
        <v>44561</v>
      </c>
      <c r="H337" s="73"/>
      <c r="I337" s="83">
        <v>8.2000000000574058</v>
      </c>
      <c r="J337" s="86" t="s">
        <v>782</v>
      </c>
      <c r="K337" s="86" t="s">
        <v>133</v>
      </c>
      <c r="L337" s="87">
        <v>5.3793000000000001E-2</v>
      </c>
      <c r="M337" s="87">
        <v>5.9100000000746264E-2</v>
      </c>
      <c r="N337" s="83">
        <v>4281.2438469999997</v>
      </c>
      <c r="O337" s="85">
        <v>96.02</v>
      </c>
      <c r="P337" s="83">
        <v>17.420139169999999</v>
      </c>
      <c r="Q337" s="84">
        <f t="shared" si="5"/>
        <v>6.9568472672581721E-5</v>
      </c>
      <c r="R337" s="84">
        <f>P337/'סכום נכסי הקרן'!$C$42</f>
        <v>2.8820553101604918E-6</v>
      </c>
    </row>
    <row r="338" spans="2:18">
      <c r="B338" s="76" t="s">
        <v>3266</v>
      </c>
      <c r="C338" s="86" t="s">
        <v>2846</v>
      </c>
      <c r="D338" s="73">
        <v>8917</v>
      </c>
      <c r="E338" s="73"/>
      <c r="F338" s="73" t="s">
        <v>511</v>
      </c>
      <c r="G338" s="95">
        <v>44592</v>
      </c>
      <c r="H338" s="73"/>
      <c r="I338" s="83">
        <v>8.1999999999630191</v>
      </c>
      <c r="J338" s="86" t="s">
        <v>782</v>
      </c>
      <c r="K338" s="86" t="s">
        <v>133</v>
      </c>
      <c r="L338" s="87">
        <v>5.3793000000000001E-2</v>
      </c>
      <c r="M338" s="87">
        <v>5.9099999999624897E-2</v>
      </c>
      <c r="N338" s="83">
        <v>9303.7960600000006</v>
      </c>
      <c r="O338" s="85">
        <v>96.02</v>
      </c>
      <c r="P338" s="83">
        <v>37.856619462000005</v>
      </c>
      <c r="Q338" s="84">
        <f t="shared" si="5"/>
        <v>1.5118290220401682E-4</v>
      </c>
      <c r="R338" s="84">
        <f>P338/'סכום נכסי הקרן'!$C$42</f>
        <v>6.2631457808945928E-6</v>
      </c>
    </row>
    <row r="339" spans="2:18">
      <c r="B339" s="76" t="s">
        <v>3266</v>
      </c>
      <c r="C339" s="86" t="s">
        <v>2846</v>
      </c>
      <c r="D339" s="73">
        <v>8958</v>
      </c>
      <c r="E339" s="73"/>
      <c r="F339" s="73" t="s">
        <v>511</v>
      </c>
      <c r="G339" s="95">
        <v>44620</v>
      </c>
      <c r="H339" s="73"/>
      <c r="I339" s="83">
        <v>7.5899999999907042</v>
      </c>
      <c r="J339" s="86" t="s">
        <v>782</v>
      </c>
      <c r="K339" s="86" t="s">
        <v>133</v>
      </c>
      <c r="L339" s="87">
        <v>6.7449999999999996E-2</v>
      </c>
      <c r="M339" s="87">
        <v>7.429999999991313E-2</v>
      </c>
      <c r="N339" s="83">
        <v>80632.899241000006</v>
      </c>
      <c r="O339" s="85">
        <v>96.02</v>
      </c>
      <c r="P339" s="83">
        <v>328.090708995</v>
      </c>
      <c r="Q339" s="84">
        <f t="shared" si="5"/>
        <v>1.3102518470204977E-3</v>
      </c>
      <c r="R339" s="84">
        <f>P339/'סכום נכסי הקרן'!$C$42</f>
        <v>5.4280597924371258E-5</v>
      </c>
    </row>
    <row r="340" spans="2:18">
      <c r="B340" s="76" t="s">
        <v>3266</v>
      </c>
      <c r="C340" s="86" t="s">
        <v>2846</v>
      </c>
      <c r="D340" s="73">
        <v>9036</v>
      </c>
      <c r="E340" s="73"/>
      <c r="F340" s="73" t="s">
        <v>511</v>
      </c>
      <c r="G340" s="95">
        <v>44670</v>
      </c>
      <c r="H340" s="73"/>
      <c r="I340" s="83">
        <v>7.5900000000116874</v>
      </c>
      <c r="J340" s="86" t="s">
        <v>782</v>
      </c>
      <c r="K340" s="86" t="s">
        <v>133</v>
      </c>
      <c r="L340" s="87">
        <v>6.7449999999999996E-2</v>
      </c>
      <c r="M340" s="87">
        <v>7.4300000000099703E-2</v>
      </c>
      <c r="N340" s="83">
        <v>45848.97112799999</v>
      </c>
      <c r="O340" s="85">
        <v>96.01</v>
      </c>
      <c r="P340" s="83">
        <v>186.53744299800002</v>
      </c>
      <c r="Q340" s="84">
        <f t="shared" si="5"/>
        <v>7.4494955975828959E-4</v>
      </c>
      <c r="R340" s="84">
        <f>P340/'סכום נכסי הקרן'!$C$42</f>
        <v>3.0861477218390443E-5</v>
      </c>
    </row>
    <row r="341" spans="2:18">
      <c r="B341" s="76" t="s">
        <v>3267</v>
      </c>
      <c r="C341" s="86" t="s">
        <v>2846</v>
      </c>
      <c r="D341" s="73">
        <v>6528</v>
      </c>
      <c r="E341" s="73"/>
      <c r="F341" s="73" t="s">
        <v>511</v>
      </c>
      <c r="G341" s="95">
        <v>43373</v>
      </c>
      <c r="H341" s="73"/>
      <c r="I341" s="83">
        <v>4.7500000000003384</v>
      </c>
      <c r="J341" s="86" t="s">
        <v>782</v>
      </c>
      <c r="K341" s="86" t="s">
        <v>133</v>
      </c>
      <c r="L341" s="87">
        <v>3.032E-2</v>
      </c>
      <c r="M341" s="87">
        <v>7.1600000000006353E-2</v>
      </c>
      <c r="N341" s="83">
        <v>845297.3318080001</v>
      </c>
      <c r="O341" s="85">
        <v>82.66</v>
      </c>
      <c r="P341" s="83">
        <v>2960.9077615319998</v>
      </c>
      <c r="Q341" s="84">
        <f t="shared" si="5"/>
        <v>1.1824580084234428E-2</v>
      </c>
      <c r="R341" s="84">
        <f>P341/'סכום נכסי הקרן'!$C$42</f>
        <v>4.8986405066812769E-4</v>
      </c>
    </row>
    <row r="342" spans="2:18">
      <c r="B342" s="76" t="s">
        <v>3268</v>
      </c>
      <c r="C342" s="86" t="s">
        <v>2846</v>
      </c>
      <c r="D342" s="73">
        <v>8860</v>
      </c>
      <c r="E342" s="73"/>
      <c r="F342" s="73" t="s">
        <v>511</v>
      </c>
      <c r="G342" s="95">
        <v>44585</v>
      </c>
      <c r="H342" s="73"/>
      <c r="I342" s="83">
        <v>3.0600000000049015</v>
      </c>
      <c r="J342" s="86" t="s">
        <v>718</v>
      </c>
      <c r="K342" s="86" t="s">
        <v>132</v>
      </c>
      <c r="L342" s="87">
        <v>4.607E-2</v>
      </c>
      <c r="M342" s="87">
        <v>6.4400000000062393E-2</v>
      </c>
      <c r="N342" s="83">
        <v>49098.020930000006</v>
      </c>
      <c r="O342" s="85">
        <v>97.44</v>
      </c>
      <c r="P342" s="83">
        <v>179.54769375199999</v>
      </c>
      <c r="Q342" s="84">
        <f t="shared" si="5"/>
        <v>7.1703553595726434E-4</v>
      </c>
      <c r="R342" s="84">
        <f>P342/'סכום נכסי הקרן'!$C$42</f>
        <v>2.9705066024740682E-5</v>
      </c>
    </row>
    <row r="343" spans="2:18">
      <c r="B343" s="76" t="s">
        <v>3268</v>
      </c>
      <c r="C343" s="86" t="s">
        <v>2846</v>
      </c>
      <c r="D343" s="73">
        <v>8977</v>
      </c>
      <c r="E343" s="73"/>
      <c r="F343" s="73" t="s">
        <v>511</v>
      </c>
      <c r="G343" s="95">
        <v>44553</v>
      </c>
      <c r="H343" s="73"/>
      <c r="I343" s="83">
        <v>3.0600000000527321</v>
      </c>
      <c r="J343" s="86" t="s">
        <v>718</v>
      </c>
      <c r="K343" s="86" t="s">
        <v>132</v>
      </c>
      <c r="L343" s="87">
        <v>4.607E-2</v>
      </c>
      <c r="M343" s="87">
        <v>6.3200000000677992E-2</v>
      </c>
      <c r="N343" s="83">
        <v>7235.497746</v>
      </c>
      <c r="O343" s="85">
        <v>97.77</v>
      </c>
      <c r="P343" s="83">
        <v>26.54927086</v>
      </c>
      <c r="Q343" s="84">
        <f t="shared" si="5"/>
        <v>1.0602626111516194E-4</v>
      </c>
      <c r="R343" s="84">
        <f>P343/'סכום נכסי הקרן'!$C$42</f>
        <v>4.3924142233447044E-6</v>
      </c>
    </row>
    <row r="344" spans="2:18">
      <c r="B344" s="76" t="s">
        <v>3268</v>
      </c>
      <c r="C344" s="86" t="s">
        <v>2846</v>
      </c>
      <c r="D344" s="73">
        <v>8978</v>
      </c>
      <c r="E344" s="73"/>
      <c r="F344" s="73" t="s">
        <v>511</v>
      </c>
      <c r="G344" s="95">
        <v>44553</v>
      </c>
      <c r="H344" s="73"/>
      <c r="I344" s="83">
        <v>3.0599999999488263</v>
      </c>
      <c r="J344" s="86" t="s">
        <v>718</v>
      </c>
      <c r="K344" s="86" t="s">
        <v>132</v>
      </c>
      <c r="L344" s="87">
        <v>4.607E-2</v>
      </c>
      <c r="M344" s="87">
        <v>6.4599999999311819E-2</v>
      </c>
      <c r="N344" s="83">
        <v>9302.7829870000005</v>
      </c>
      <c r="O344" s="85">
        <v>97.39</v>
      </c>
      <c r="P344" s="83">
        <v>34.002107229000003</v>
      </c>
      <c r="Q344" s="84">
        <f t="shared" si="5"/>
        <v>1.3578965383035342E-4</v>
      </c>
      <c r="R344" s="84">
        <f>P344/'סכום נכסי הקרן'!$C$42</f>
        <v>5.6254403446299166E-6</v>
      </c>
    </row>
    <row r="345" spans="2:18">
      <c r="B345" s="76" t="s">
        <v>3268</v>
      </c>
      <c r="C345" s="86" t="s">
        <v>2846</v>
      </c>
      <c r="D345" s="73">
        <v>8979</v>
      </c>
      <c r="E345" s="73"/>
      <c r="F345" s="73" t="s">
        <v>511</v>
      </c>
      <c r="G345" s="95">
        <v>44553</v>
      </c>
      <c r="H345" s="73"/>
      <c r="I345" s="83">
        <v>3.0600000000065273</v>
      </c>
      <c r="J345" s="86" t="s">
        <v>718</v>
      </c>
      <c r="K345" s="86" t="s">
        <v>132</v>
      </c>
      <c r="L345" s="87">
        <v>4.607E-2</v>
      </c>
      <c r="M345" s="87">
        <v>6.3100000000190809E-2</v>
      </c>
      <c r="N345" s="83">
        <v>43412.986133999999</v>
      </c>
      <c r="O345" s="85">
        <v>97.79</v>
      </c>
      <c r="P345" s="83">
        <v>159.32820961600001</v>
      </c>
      <c r="Q345" s="84">
        <f t="shared" si="5"/>
        <v>6.3628769486128453E-4</v>
      </c>
      <c r="R345" s="84">
        <f>P345/'סכום נכסי הקרן'!$C$42</f>
        <v>2.6359876238701527E-5</v>
      </c>
    </row>
    <row r="346" spans="2:18">
      <c r="B346" s="76" t="s">
        <v>3268</v>
      </c>
      <c r="C346" s="86" t="s">
        <v>2846</v>
      </c>
      <c r="D346" s="73">
        <v>8918</v>
      </c>
      <c r="E346" s="73"/>
      <c r="F346" s="73" t="s">
        <v>511</v>
      </c>
      <c r="G346" s="95">
        <v>44553</v>
      </c>
      <c r="H346" s="73"/>
      <c r="I346" s="83">
        <v>3.059999999923523</v>
      </c>
      <c r="J346" s="86" t="s">
        <v>718</v>
      </c>
      <c r="K346" s="86" t="s">
        <v>132</v>
      </c>
      <c r="L346" s="87">
        <v>4.607E-2</v>
      </c>
      <c r="M346" s="87">
        <v>6.3299999998650658E-2</v>
      </c>
      <c r="N346" s="83">
        <v>6201.8552110000001</v>
      </c>
      <c r="O346" s="85">
        <v>97.75</v>
      </c>
      <c r="P346" s="83">
        <v>22.751862179</v>
      </c>
      <c r="Q346" s="84">
        <f t="shared" si="5"/>
        <v>9.0861059535961633E-5</v>
      </c>
      <c r="R346" s="84">
        <f>P346/'סכום נכסי הקרן'!$C$42</f>
        <v>3.7641562199429095E-6</v>
      </c>
    </row>
    <row r="347" spans="2:18">
      <c r="B347" s="76" t="s">
        <v>3268</v>
      </c>
      <c r="C347" s="86" t="s">
        <v>2846</v>
      </c>
      <c r="D347" s="73">
        <v>9037</v>
      </c>
      <c r="E347" s="73"/>
      <c r="F347" s="73" t="s">
        <v>511</v>
      </c>
      <c r="G347" s="95">
        <v>44671</v>
      </c>
      <c r="H347" s="73"/>
      <c r="I347" s="83">
        <v>3.0600000000352741</v>
      </c>
      <c r="J347" s="86" t="s">
        <v>718</v>
      </c>
      <c r="K347" s="86" t="s">
        <v>132</v>
      </c>
      <c r="L347" s="87">
        <v>4.607E-2</v>
      </c>
      <c r="M347" s="87">
        <v>6.4400000001410954E-2</v>
      </c>
      <c r="N347" s="83">
        <v>3876.159592</v>
      </c>
      <c r="O347" s="85">
        <v>97.44</v>
      </c>
      <c r="P347" s="83">
        <v>14.174818125</v>
      </c>
      <c r="Q347" s="84">
        <f t="shared" si="5"/>
        <v>5.6608069415778305E-5</v>
      </c>
      <c r="R347" s="84">
        <f>P347/'סכום נכסי הקרן'!$C$42</f>
        <v>2.3451368240541694E-6</v>
      </c>
    </row>
    <row r="348" spans="2:18">
      <c r="B348" s="76" t="s">
        <v>3268</v>
      </c>
      <c r="C348" s="86" t="s">
        <v>2846</v>
      </c>
      <c r="D348" s="73">
        <v>9130</v>
      </c>
      <c r="E348" s="73"/>
      <c r="F348" s="73" t="s">
        <v>511</v>
      </c>
      <c r="G348" s="95">
        <v>44742</v>
      </c>
      <c r="H348" s="73"/>
      <c r="I348" s="83">
        <v>3.0600000000028222</v>
      </c>
      <c r="J348" s="86" t="s">
        <v>718</v>
      </c>
      <c r="K348" s="86" t="s">
        <v>132</v>
      </c>
      <c r="L348" s="87">
        <v>4.607E-2</v>
      </c>
      <c r="M348" s="87">
        <v>6.4400000000089358E-2</v>
      </c>
      <c r="N348" s="83">
        <v>23256.957211000001</v>
      </c>
      <c r="O348" s="85">
        <v>97.44</v>
      </c>
      <c r="P348" s="83">
        <v>85.048907045999997</v>
      </c>
      <c r="Q348" s="84">
        <f t="shared" si="5"/>
        <v>3.3964840968963363E-4</v>
      </c>
      <c r="R348" s="84">
        <f>P348/'סכום נכסי הקרן'!$C$42</f>
        <v>1.4070820662408656E-5</v>
      </c>
    </row>
    <row r="349" spans="2:18">
      <c r="B349" s="76" t="s">
        <v>3268</v>
      </c>
      <c r="C349" s="86" t="s">
        <v>2846</v>
      </c>
      <c r="D349" s="73">
        <v>9313</v>
      </c>
      <c r="E349" s="73"/>
      <c r="F349" s="73" t="s">
        <v>511</v>
      </c>
      <c r="G349" s="95">
        <v>44886</v>
      </c>
      <c r="H349" s="73"/>
      <c r="I349" s="83">
        <v>3.0700000000114058</v>
      </c>
      <c r="J349" s="86" t="s">
        <v>718</v>
      </c>
      <c r="K349" s="86" t="s">
        <v>132</v>
      </c>
      <c r="L349" s="87">
        <v>4.6409000000000006E-2</v>
      </c>
      <c r="M349" s="87">
        <v>6.3000000000414738E-2</v>
      </c>
      <c r="N349" s="83">
        <v>10594.836069999998</v>
      </c>
      <c r="O349" s="85">
        <v>97.02</v>
      </c>
      <c r="P349" s="83">
        <v>38.577499908</v>
      </c>
      <c r="Q349" s="84">
        <f t="shared" si="5"/>
        <v>1.5406178572603343E-4</v>
      </c>
      <c r="R349" s="84">
        <f>P349/'סכום נכסי הקרן'!$C$42</f>
        <v>6.3824110345822963E-6</v>
      </c>
    </row>
    <row r="350" spans="2:18">
      <c r="B350" s="76" t="s">
        <v>3268</v>
      </c>
      <c r="C350" s="86" t="s">
        <v>2846</v>
      </c>
      <c r="D350" s="73">
        <v>8829</v>
      </c>
      <c r="E350" s="73"/>
      <c r="F350" s="73" t="s">
        <v>511</v>
      </c>
      <c r="G350" s="95">
        <v>44553</v>
      </c>
      <c r="H350" s="73"/>
      <c r="I350" s="83">
        <v>3.059999999999242</v>
      </c>
      <c r="J350" s="86" t="s">
        <v>718</v>
      </c>
      <c r="K350" s="86" t="s">
        <v>132</v>
      </c>
      <c r="L350" s="87">
        <v>4.6029999999999995E-2</v>
      </c>
      <c r="M350" s="87">
        <v>6.429999999998455E-2</v>
      </c>
      <c r="N350" s="83">
        <v>469015.30602299998</v>
      </c>
      <c r="O350" s="85">
        <v>97.44</v>
      </c>
      <c r="P350" s="83">
        <v>1715.1529051550001</v>
      </c>
      <c r="Q350" s="84">
        <f t="shared" si="5"/>
        <v>6.8495760479951881E-3</v>
      </c>
      <c r="R350" s="84">
        <f>P350/'סכום נכסי הקרן'!$C$42</f>
        <v>2.8376154115645694E-4</v>
      </c>
    </row>
    <row r="351" spans="2:18">
      <c r="B351" s="76" t="s">
        <v>3269</v>
      </c>
      <c r="C351" s="86" t="s">
        <v>2846</v>
      </c>
      <c r="D351" s="73">
        <v>7770</v>
      </c>
      <c r="E351" s="73"/>
      <c r="F351" s="73" t="s">
        <v>511</v>
      </c>
      <c r="G351" s="95">
        <v>44004</v>
      </c>
      <c r="H351" s="73"/>
      <c r="I351" s="83">
        <v>2.2600000000001694</v>
      </c>
      <c r="J351" s="86" t="s">
        <v>718</v>
      </c>
      <c r="K351" s="86" t="s">
        <v>134</v>
      </c>
      <c r="L351" s="87">
        <v>6.4335000000000003E-2</v>
      </c>
      <c r="M351" s="87">
        <v>7.0700000000007618E-2</v>
      </c>
      <c r="N351" s="83">
        <v>1949919.403961</v>
      </c>
      <c r="O351" s="85">
        <v>101.36</v>
      </c>
      <c r="P351" s="83">
        <v>4726.2568489199994</v>
      </c>
      <c r="Q351" s="84">
        <f t="shared" si="5"/>
        <v>1.8874617890764715E-2</v>
      </c>
      <c r="R351" s="84">
        <f>P351/'סכום נכסי הקרן'!$C$42</f>
        <v>7.8193024267396124E-4</v>
      </c>
    </row>
    <row r="352" spans="2:18">
      <c r="B352" s="76" t="s">
        <v>3269</v>
      </c>
      <c r="C352" s="86" t="s">
        <v>2846</v>
      </c>
      <c r="D352" s="73">
        <v>8789</v>
      </c>
      <c r="E352" s="73"/>
      <c r="F352" s="73" t="s">
        <v>511</v>
      </c>
      <c r="G352" s="95">
        <v>44004</v>
      </c>
      <c r="H352" s="73"/>
      <c r="I352" s="83">
        <v>2.2600000000003315</v>
      </c>
      <c r="J352" s="86" t="s">
        <v>718</v>
      </c>
      <c r="K352" s="86" t="s">
        <v>134</v>
      </c>
      <c r="L352" s="87">
        <v>6.4335000000000003E-2</v>
      </c>
      <c r="M352" s="87">
        <v>7.2099999999991338E-2</v>
      </c>
      <c r="N352" s="83">
        <v>224605.74288199999</v>
      </c>
      <c r="O352" s="85">
        <v>101.07</v>
      </c>
      <c r="P352" s="83">
        <v>542.84667100700005</v>
      </c>
      <c r="Q352" s="84">
        <f t="shared" si="5"/>
        <v>2.1678939202959564E-3</v>
      </c>
      <c r="R352" s="84">
        <f>P352/'סכום נכסי הקרן'!$C$42</f>
        <v>8.9810656247396101E-5</v>
      </c>
    </row>
    <row r="353" spans="2:18">
      <c r="B353" s="76" t="s">
        <v>3269</v>
      </c>
      <c r="C353" s="86" t="s">
        <v>2846</v>
      </c>
      <c r="D353" s="73">
        <v>8980</v>
      </c>
      <c r="E353" s="73"/>
      <c r="F353" s="73" t="s">
        <v>511</v>
      </c>
      <c r="G353" s="95">
        <v>44627</v>
      </c>
      <c r="H353" s="73"/>
      <c r="I353" s="83">
        <v>2.2599999999991285</v>
      </c>
      <c r="J353" s="86" t="s">
        <v>718</v>
      </c>
      <c r="K353" s="86" t="s">
        <v>134</v>
      </c>
      <c r="L353" s="87">
        <v>6.4335000000000003E-2</v>
      </c>
      <c r="M353" s="87">
        <v>7.3899999999959678E-2</v>
      </c>
      <c r="N353" s="83">
        <v>228687.60235399997</v>
      </c>
      <c r="O353" s="85">
        <v>100.68</v>
      </c>
      <c r="P353" s="83">
        <v>550.57930689799991</v>
      </c>
      <c r="Q353" s="84">
        <f t="shared" si="5"/>
        <v>2.1987747108235356E-3</v>
      </c>
      <c r="R353" s="84">
        <f>P353/'סכום נכסי הקרן'!$C$42</f>
        <v>9.1089973485548433E-5</v>
      </c>
    </row>
    <row r="354" spans="2:18">
      <c r="B354" s="76" t="s">
        <v>3269</v>
      </c>
      <c r="C354" s="86" t="s">
        <v>2846</v>
      </c>
      <c r="D354" s="73">
        <v>9027</v>
      </c>
      <c r="E354" s="73"/>
      <c r="F354" s="73" t="s">
        <v>511</v>
      </c>
      <c r="G354" s="95">
        <v>44658</v>
      </c>
      <c r="H354" s="73"/>
      <c r="I354" s="83">
        <v>2.2599999999931386</v>
      </c>
      <c r="J354" s="86" t="s">
        <v>718</v>
      </c>
      <c r="K354" s="86" t="s">
        <v>134</v>
      </c>
      <c r="L354" s="87">
        <v>6.4335000000000003E-2</v>
      </c>
      <c r="M354" s="87">
        <v>7.3899999999835819E-2</v>
      </c>
      <c r="N354" s="83">
        <v>33899.509533999997</v>
      </c>
      <c r="O354" s="85">
        <v>100.68</v>
      </c>
      <c r="P354" s="83">
        <v>81.615130706000002</v>
      </c>
      <c r="Q354" s="84">
        <f t="shared" si="5"/>
        <v>3.2593539780483548E-4</v>
      </c>
      <c r="R354" s="84">
        <f>P354/'סכום נכסי הקרן'!$C$42</f>
        <v>1.3502723402218946E-5</v>
      </c>
    </row>
    <row r="355" spans="2:18">
      <c r="B355" s="76" t="s">
        <v>3269</v>
      </c>
      <c r="C355" s="86" t="s">
        <v>2846</v>
      </c>
      <c r="D355" s="73">
        <v>9126</v>
      </c>
      <c r="E355" s="73"/>
      <c r="F355" s="73" t="s">
        <v>511</v>
      </c>
      <c r="G355" s="95">
        <v>44741</v>
      </c>
      <c r="H355" s="73"/>
      <c r="I355" s="83">
        <v>2.2599999999995339</v>
      </c>
      <c r="J355" s="86" t="s">
        <v>718</v>
      </c>
      <c r="K355" s="86" t="s">
        <v>134</v>
      </c>
      <c r="L355" s="87">
        <v>6.4335000000000003E-2</v>
      </c>
      <c r="M355" s="87">
        <v>7.3899999999965604E-2</v>
      </c>
      <c r="N355" s="83">
        <v>303124.986447</v>
      </c>
      <c r="O355" s="85">
        <v>100.68</v>
      </c>
      <c r="P355" s="83">
        <v>729.79183480899997</v>
      </c>
      <c r="Q355" s="84">
        <f t="shared" si="5"/>
        <v>2.9144717399283092E-3</v>
      </c>
      <c r="R355" s="84">
        <f>P355/'סכום נכסי הקרן'!$C$42</f>
        <v>1.2073958837511669E-4</v>
      </c>
    </row>
    <row r="356" spans="2:18">
      <c r="B356" s="76" t="s">
        <v>3269</v>
      </c>
      <c r="C356" s="86" t="s">
        <v>2846</v>
      </c>
      <c r="D356" s="73">
        <v>9261</v>
      </c>
      <c r="E356" s="73"/>
      <c r="F356" s="73" t="s">
        <v>511</v>
      </c>
      <c r="G356" s="95">
        <v>44833</v>
      </c>
      <c r="H356" s="73"/>
      <c r="I356" s="83">
        <v>2.2599999999988545</v>
      </c>
      <c r="J356" s="86" t="s">
        <v>718</v>
      </c>
      <c r="K356" s="86" t="s">
        <v>134</v>
      </c>
      <c r="L356" s="87">
        <v>6.6406999999999994E-2</v>
      </c>
      <c r="M356" s="87">
        <v>7.5499999999956574E-2</v>
      </c>
      <c r="N356" s="83">
        <v>224789.31632499999</v>
      </c>
      <c r="O356" s="85">
        <v>100.68</v>
      </c>
      <c r="P356" s="83">
        <v>541.19394293699997</v>
      </c>
      <c r="Q356" s="84">
        <f t="shared" si="5"/>
        <v>2.1612936419370429E-3</v>
      </c>
      <c r="R356" s="84">
        <f>P356/'סכום נכסי הקרן'!$C$42</f>
        <v>8.9537222512802407E-5</v>
      </c>
    </row>
    <row r="357" spans="2:18">
      <c r="B357" s="76" t="s">
        <v>3269</v>
      </c>
      <c r="C357" s="86" t="s">
        <v>2846</v>
      </c>
      <c r="D357" s="73">
        <v>9285</v>
      </c>
      <c r="E357" s="73"/>
      <c r="F357" s="73" t="s">
        <v>511</v>
      </c>
      <c r="G357" s="95">
        <v>44861</v>
      </c>
      <c r="H357" s="73"/>
      <c r="I357" s="83">
        <v>2.2699999999962448</v>
      </c>
      <c r="J357" s="86" t="s">
        <v>718</v>
      </c>
      <c r="K357" s="86" t="s">
        <v>134</v>
      </c>
      <c r="L357" s="87">
        <v>6.4923000000000008E-2</v>
      </c>
      <c r="M357" s="87">
        <v>7.2799999999875104E-2</v>
      </c>
      <c r="N357" s="83">
        <v>98771.060593000002</v>
      </c>
      <c r="O357" s="85">
        <v>100.34</v>
      </c>
      <c r="P357" s="83">
        <v>236.994287907</v>
      </c>
      <c r="Q357" s="84">
        <f t="shared" si="5"/>
        <v>9.4645229185135696E-4</v>
      </c>
      <c r="R357" s="84">
        <f>P357/'סכום נכסי הקרן'!$C$42</f>
        <v>3.9209253110695662E-5</v>
      </c>
    </row>
    <row r="358" spans="2:18">
      <c r="B358" s="76" t="s">
        <v>3269</v>
      </c>
      <c r="C358" s="86" t="s">
        <v>2846</v>
      </c>
      <c r="D358" s="73">
        <v>9374</v>
      </c>
      <c r="E358" s="73"/>
      <c r="F358" s="73" t="s">
        <v>511</v>
      </c>
      <c r="G358" s="95">
        <v>44910</v>
      </c>
      <c r="H358" s="73"/>
      <c r="I358" s="83">
        <v>2.2900000000072835</v>
      </c>
      <c r="J358" s="86" t="s">
        <v>718</v>
      </c>
      <c r="K358" s="86" t="s">
        <v>134</v>
      </c>
      <c r="L358" s="87">
        <v>6.515E-2</v>
      </c>
      <c r="M358" s="87">
        <v>7.2300000000225906E-2</v>
      </c>
      <c r="N358" s="83">
        <v>68117.973522</v>
      </c>
      <c r="O358" s="85">
        <v>99.46</v>
      </c>
      <c r="P358" s="83">
        <v>162.010908258</v>
      </c>
      <c r="Q358" s="84">
        <f t="shared" si="5"/>
        <v>6.4700122851009455E-4</v>
      </c>
      <c r="R358" s="84">
        <f>P358/'סכום נכסי הקרן'!$C$42</f>
        <v>2.6803712294848054E-5</v>
      </c>
    </row>
    <row r="359" spans="2:18">
      <c r="B359" s="76" t="s">
        <v>3270</v>
      </c>
      <c r="C359" s="86" t="s">
        <v>2846</v>
      </c>
      <c r="D359" s="73">
        <v>7382</v>
      </c>
      <c r="E359" s="73"/>
      <c r="F359" s="73" t="s">
        <v>511</v>
      </c>
      <c r="G359" s="95">
        <v>43860</v>
      </c>
      <c r="H359" s="73"/>
      <c r="I359" s="83">
        <v>3.1099999999997321</v>
      </c>
      <c r="J359" s="86" t="s">
        <v>782</v>
      </c>
      <c r="K359" s="86" t="s">
        <v>130</v>
      </c>
      <c r="L359" s="87">
        <v>7.0786000000000002E-2</v>
      </c>
      <c r="M359" s="87">
        <v>7.6099999999993881E-2</v>
      </c>
      <c r="N359" s="83">
        <v>826304.36601500004</v>
      </c>
      <c r="O359" s="85">
        <v>100.25</v>
      </c>
      <c r="P359" s="83">
        <v>2915.034342598</v>
      </c>
      <c r="Q359" s="84">
        <f t="shared" si="5"/>
        <v>1.1641381565533508E-2</v>
      </c>
      <c r="R359" s="84">
        <f>P359/'סכום נכסי הקרן'!$C$42</f>
        <v>4.8227457452538618E-4</v>
      </c>
    </row>
    <row r="360" spans="2:18">
      <c r="B360" s="76" t="s">
        <v>3271</v>
      </c>
      <c r="C360" s="86" t="s">
        <v>2846</v>
      </c>
      <c r="D360" s="73">
        <v>7823</v>
      </c>
      <c r="E360" s="73"/>
      <c r="F360" s="73" t="s">
        <v>511</v>
      </c>
      <c r="G360" s="95">
        <v>44027</v>
      </c>
      <c r="H360" s="73"/>
      <c r="I360" s="83">
        <v>4.060000000000997</v>
      </c>
      <c r="J360" s="86" t="s">
        <v>718</v>
      </c>
      <c r="K360" s="86" t="s">
        <v>132</v>
      </c>
      <c r="L360" s="87">
        <v>2.35E-2</v>
      </c>
      <c r="M360" s="87">
        <v>2.7900000000003828E-2</v>
      </c>
      <c r="N360" s="83">
        <v>558838.84208600002</v>
      </c>
      <c r="O360" s="85">
        <v>98.47</v>
      </c>
      <c r="P360" s="83">
        <v>2065.233051699</v>
      </c>
      <c r="Q360" s="84">
        <f t="shared" si="5"/>
        <v>8.2476441615956641E-3</v>
      </c>
      <c r="R360" s="84">
        <f>P360/'סכום נכסי הקרן'!$C$42</f>
        <v>3.4168015681633967E-4</v>
      </c>
    </row>
    <row r="361" spans="2:18">
      <c r="B361" s="76" t="s">
        <v>3271</v>
      </c>
      <c r="C361" s="86" t="s">
        <v>2846</v>
      </c>
      <c r="D361" s="73">
        <v>7993</v>
      </c>
      <c r="E361" s="73"/>
      <c r="F361" s="73" t="s">
        <v>511</v>
      </c>
      <c r="G361" s="95">
        <v>44119</v>
      </c>
      <c r="H361" s="73"/>
      <c r="I361" s="83">
        <v>4.0600000000006879</v>
      </c>
      <c r="J361" s="86" t="s">
        <v>718</v>
      </c>
      <c r="K361" s="86" t="s">
        <v>132</v>
      </c>
      <c r="L361" s="87">
        <v>2.35E-2</v>
      </c>
      <c r="M361" s="87">
        <v>2.7900000000002569E-2</v>
      </c>
      <c r="N361" s="83">
        <v>558838.84242700005</v>
      </c>
      <c r="O361" s="85">
        <v>98.47</v>
      </c>
      <c r="P361" s="83">
        <v>2065.2330528930001</v>
      </c>
      <c r="Q361" s="84">
        <f t="shared" si="5"/>
        <v>8.2476441663639835E-3</v>
      </c>
      <c r="R361" s="84">
        <f>P361/'סכום נכסי הקרן'!$C$42</f>
        <v>3.4168015701387968E-4</v>
      </c>
    </row>
    <row r="362" spans="2:18">
      <c r="B362" s="76" t="s">
        <v>3271</v>
      </c>
      <c r="C362" s="86" t="s">
        <v>2846</v>
      </c>
      <c r="D362" s="73">
        <v>8187</v>
      </c>
      <c r="E362" s="73"/>
      <c r="F362" s="73" t="s">
        <v>511</v>
      </c>
      <c r="G362" s="95">
        <v>44211</v>
      </c>
      <c r="H362" s="73"/>
      <c r="I362" s="83">
        <v>4.060000000000997</v>
      </c>
      <c r="J362" s="86" t="s">
        <v>718</v>
      </c>
      <c r="K362" s="86" t="s">
        <v>132</v>
      </c>
      <c r="L362" s="87">
        <v>2.35E-2</v>
      </c>
      <c r="M362" s="87">
        <v>2.7900000000003828E-2</v>
      </c>
      <c r="N362" s="83">
        <v>558838.84208600002</v>
      </c>
      <c r="O362" s="85">
        <v>98.47</v>
      </c>
      <c r="P362" s="83">
        <v>2065.233051699</v>
      </c>
      <c r="Q362" s="84">
        <f t="shared" si="5"/>
        <v>8.2476441615956641E-3</v>
      </c>
      <c r="R362" s="84">
        <f>P362/'סכום נכסי הקרן'!$C$42</f>
        <v>3.4168015681633967E-4</v>
      </c>
    </row>
    <row r="363" spans="2:18">
      <c r="B363" s="119"/>
      <c r="C363" s="119"/>
      <c r="D363" s="119"/>
      <c r="E363" s="119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</row>
    <row r="364" spans="2:18">
      <c r="B364" s="119"/>
      <c r="C364" s="119"/>
      <c r="D364" s="119"/>
      <c r="E364" s="119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</row>
    <row r="365" spans="2:18">
      <c r="B365" s="119"/>
      <c r="C365" s="119"/>
      <c r="D365" s="119"/>
      <c r="E365" s="119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</row>
    <row r="366" spans="2:18">
      <c r="B366" s="126" t="s">
        <v>219</v>
      </c>
      <c r="C366" s="119"/>
      <c r="D366" s="119"/>
      <c r="E366" s="119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</row>
    <row r="367" spans="2:18">
      <c r="B367" s="126" t="s">
        <v>111</v>
      </c>
      <c r="C367" s="119"/>
      <c r="D367" s="119"/>
      <c r="E367" s="119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</row>
    <row r="368" spans="2:18">
      <c r="B368" s="126" t="s">
        <v>202</v>
      </c>
      <c r="C368" s="119"/>
      <c r="D368" s="119"/>
      <c r="E368" s="119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</row>
    <row r="369" spans="2:18">
      <c r="B369" s="126" t="s">
        <v>210</v>
      </c>
      <c r="C369" s="119"/>
      <c r="D369" s="119"/>
      <c r="E369" s="119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</row>
    <row r="370" spans="2:18">
      <c r="B370" s="119"/>
      <c r="C370" s="119"/>
      <c r="D370" s="119"/>
      <c r="E370" s="119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</row>
    <row r="371" spans="2:18">
      <c r="B371" s="119"/>
      <c r="C371" s="119"/>
      <c r="D371" s="119"/>
      <c r="E371" s="119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</row>
    <row r="372" spans="2:18">
      <c r="B372" s="119"/>
      <c r="C372" s="119"/>
      <c r="D372" s="119"/>
      <c r="E372" s="119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</row>
    <row r="373" spans="2:18">
      <c r="B373" s="119"/>
      <c r="C373" s="119"/>
      <c r="D373" s="119"/>
      <c r="E373" s="119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</row>
    <row r="374" spans="2:18">
      <c r="B374" s="119"/>
      <c r="C374" s="119"/>
      <c r="D374" s="119"/>
      <c r="E374" s="119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</row>
    <row r="375" spans="2:18">
      <c r="B375" s="119"/>
      <c r="C375" s="119"/>
      <c r="D375" s="119"/>
      <c r="E375" s="119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</row>
    <row r="376" spans="2:18">
      <c r="B376" s="119"/>
      <c r="C376" s="119"/>
      <c r="D376" s="119"/>
      <c r="E376" s="119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</row>
    <row r="377" spans="2:18">
      <c r="B377" s="119"/>
      <c r="C377" s="119"/>
      <c r="D377" s="119"/>
      <c r="E377" s="119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</row>
    <row r="378" spans="2:18">
      <c r="B378" s="119"/>
      <c r="C378" s="119"/>
      <c r="D378" s="119"/>
      <c r="E378" s="119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</row>
    <row r="379" spans="2:18">
      <c r="B379" s="119"/>
      <c r="C379" s="119"/>
      <c r="D379" s="119"/>
      <c r="E379" s="119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</row>
    <row r="380" spans="2:18">
      <c r="B380" s="119"/>
      <c r="C380" s="119"/>
      <c r="D380" s="119"/>
      <c r="E380" s="119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</row>
    <row r="381" spans="2:18">
      <c r="B381" s="119"/>
      <c r="C381" s="119"/>
      <c r="D381" s="119"/>
      <c r="E381" s="119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</row>
    <row r="382" spans="2:18">
      <c r="B382" s="119"/>
      <c r="C382" s="119"/>
      <c r="D382" s="119"/>
      <c r="E382" s="119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</row>
    <row r="383" spans="2:18">
      <c r="B383" s="119"/>
      <c r="C383" s="119"/>
      <c r="D383" s="119"/>
      <c r="E383" s="119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</row>
    <row r="384" spans="2:18">
      <c r="B384" s="119"/>
      <c r="C384" s="119"/>
      <c r="D384" s="119"/>
      <c r="E384" s="119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</row>
    <row r="385" spans="2:18">
      <c r="B385" s="119"/>
      <c r="C385" s="119"/>
      <c r="D385" s="119"/>
      <c r="E385" s="119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</row>
    <row r="386" spans="2:18">
      <c r="B386" s="119"/>
      <c r="C386" s="119"/>
      <c r="D386" s="119"/>
      <c r="E386" s="119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</row>
    <row r="387" spans="2:18">
      <c r="B387" s="119"/>
      <c r="C387" s="119"/>
      <c r="D387" s="119"/>
      <c r="E387" s="119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</row>
    <row r="388" spans="2:18">
      <c r="B388" s="119"/>
      <c r="C388" s="119"/>
      <c r="D388" s="119"/>
      <c r="E388" s="119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</row>
    <row r="389" spans="2:18">
      <c r="B389" s="119"/>
      <c r="C389" s="119"/>
      <c r="D389" s="119"/>
      <c r="E389" s="119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</row>
    <row r="390" spans="2:18">
      <c r="B390" s="119"/>
      <c r="C390" s="119"/>
      <c r="D390" s="119"/>
      <c r="E390" s="119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</row>
    <row r="391" spans="2:18">
      <c r="B391" s="119"/>
      <c r="C391" s="119"/>
      <c r="D391" s="119"/>
      <c r="E391" s="119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</row>
    <row r="392" spans="2:18">
      <c r="B392" s="119"/>
      <c r="C392" s="119"/>
      <c r="D392" s="119"/>
      <c r="E392" s="119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</row>
    <row r="393" spans="2:18">
      <c r="B393" s="119"/>
      <c r="C393" s="119"/>
      <c r="D393" s="119"/>
      <c r="E393" s="119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</row>
    <row r="394" spans="2:18">
      <c r="B394" s="119"/>
      <c r="C394" s="119"/>
      <c r="D394" s="119"/>
      <c r="E394" s="119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</row>
    <row r="395" spans="2:18">
      <c r="B395" s="119"/>
      <c r="C395" s="119"/>
      <c r="D395" s="119"/>
      <c r="E395" s="119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</row>
    <row r="396" spans="2:18">
      <c r="B396" s="119"/>
      <c r="C396" s="119"/>
      <c r="D396" s="119"/>
      <c r="E396" s="119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</row>
    <row r="397" spans="2:18">
      <c r="B397" s="119"/>
      <c r="C397" s="119"/>
      <c r="D397" s="119"/>
      <c r="E397" s="119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</row>
    <row r="398" spans="2:18">
      <c r="B398" s="119"/>
      <c r="C398" s="119"/>
      <c r="D398" s="119"/>
      <c r="E398" s="119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</row>
    <row r="399" spans="2:18">
      <c r="B399" s="119"/>
      <c r="C399" s="119"/>
      <c r="D399" s="119"/>
      <c r="E399" s="119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</row>
    <row r="400" spans="2:18">
      <c r="B400" s="119"/>
      <c r="C400" s="119"/>
      <c r="D400" s="119"/>
      <c r="E400" s="119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</row>
    <row r="401" spans="2:18">
      <c r="B401" s="119"/>
      <c r="C401" s="119"/>
      <c r="D401" s="119"/>
      <c r="E401" s="119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</row>
    <row r="402" spans="2:18">
      <c r="B402" s="119"/>
      <c r="C402" s="119"/>
      <c r="D402" s="119"/>
      <c r="E402" s="119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</row>
    <row r="403" spans="2:18">
      <c r="B403" s="119"/>
      <c r="C403" s="119"/>
      <c r="D403" s="119"/>
      <c r="E403" s="119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</row>
    <row r="404" spans="2:18">
      <c r="B404" s="119"/>
      <c r="C404" s="119"/>
      <c r="D404" s="119"/>
      <c r="E404" s="119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</row>
    <row r="405" spans="2:18">
      <c r="B405" s="119"/>
      <c r="C405" s="119"/>
      <c r="D405" s="119"/>
      <c r="E405" s="119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</row>
    <row r="406" spans="2:18">
      <c r="B406" s="119"/>
      <c r="C406" s="119"/>
      <c r="D406" s="119"/>
      <c r="E406" s="119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</row>
    <row r="407" spans="2:18">
      <c r="B407" s="119"/>
      <c r="C407" s="119"/>
      <c r="D407" s="119"/>
      <c r="E407" s="119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</row>
    <row r="408" spans="2:18">
      <c r="B408" s="119"/>
      <c r="C408" s="119"/>
      <c r="D408" s="119"/>
      <c r="E408" s="119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</row>
    <row r="409" spans="2:18">
      <c r="B409" s="119"/>
      <c r="C409" s="119"/>
      <c r="D409" s="119"/>
      <c r="E409" s="119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</row>
    <row r="410" spans="2:18">
      <c r="B410" s="119"/>
      <c r="C410" s="119"/>
      <c r="D410" s="119"/>
      <c r="E410" s="119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</row>
    <row r="411" spans="2:18">
      <c r="B411" s="119"/>
      <c r="C411" s="119"/>
      <c r="D411" s="119"/>
      <c r="E411" s="119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</row>
    <row r="412" spans="2:18">
      <c r="B412" s="119"/>
      <c r="C412" s="119"/>
      <c r="D412" s="119"/>
      <c r="E412" s="119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</row>
    <row r="413" spans="2:18">
      <c r="B413" s="119"/>
      <c r="C413" s="119"/>
      <c r="D413" s="119"/>
      <c r="E413" s="119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</row>
    <row r="414" spans="2:18">
      <c r="B414" s="119"/>
      <c r="C414" s="119"/>
      <c r="D414" s="119"/>
      <c r="E414" s="119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</row>
    <row r="415" spans="2:18">
      <c r="B415" s="119"/>
      <c r="C415" s="119"/>
      <c r="D415" s="119"/>
      <c r="E415" s="119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</row>
    <row r="416" spans="2:18">
      <c r="B416" s="119"/>
      <c r="C416" s="119"/>
      <c r="D416" s="119"/>
      <c r="E416" s="119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</row>
    <row r="417" spans="2:18">
      <c r="B417" s="119"/>
      <c r="C417" s="119"/>
      <c r="D417" s="119"/>
      <c r="E417" s="119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</row>
    <row r="418" spans="2:18">
      <c r="B418" s="119"/>
      <c r="C418" s="119"/>
      <c r="D418" s="119"/>
      <c r="E418" s="119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</row>
    <row r="419" spans="2:18">
      <c r="B419" s="119"/>
      <c r="C419" s="119"/>
      <c r="D419" s="119"/>
      <c r="E419" s="119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</row>
    <row r="420" spans="2:18">
      <c r="B420" s="119"/>
      <c r="C420" s="119"/>
      <c r="D420" s="119"/>
      <c r="E420" s="119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</row>
    <row r="421" spans="2:18">
      <c r="B421" s="119"/>
      <c r="C421" s="119"/>
      <c r="D421" s="119"/>
      <c r="E421" s="119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</row>
    <row r="422" spans="2:18">
      <c r="B422" s="119"/>
      <c r="C422" s="119"/>
      <c r="D422" s="119"/>
      <c r="E422" s="119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</row>
    <row r="423" spans="2:18">
      <c r="B423" s="119"/>
      <c r="C423" s="119"/>
      <c r="D423" s="119"/>
      <c r="E423" s="119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</row>
    <row r="424" spans="2:18">
      <c r="B424" s="119"/>
      <c r="C424" s="119"/>
      <c r="D424" s="119"/>
      <c r="E424" s="119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</row>
    <row r="425" spans="2:18">
      <c r="B425" s="119"/>
      <c r="C425" s="119"/>
      <c r="D425" s="119"/>
      <c r="E425" s="119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</row>
    <row r="426" spans="2:18">
      <c r="B426" s="119"/>
      <c r="C426" s="119"/>
      <c r="D426" s="119"/>
      <c r="E426" s="119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</row>
    <row r="427" spans="2:18">
      <c r="B427" s="119"/>
      <c r="C427" s="119"/>
      <c r="D427" s="119"/>
      <c r="E427" s="119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</row>
    <row r="428" spans="2:18">
      <c r="B428" s="119"/>
      <c r="C428" s="119"/>
      <c r="D428" s="119"/>
      <c r="E428" s="119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</row>
    <row r="429" spans="2:18">
      <c r="B429" s="119"/>
      <c r="C429" s="119"/>
      <c r="D429" s="119"/>
      <c r="E429" s="119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</row>
    <row r="430" spans="2:18">
      <c r="B430" s="119"/>
      <c r="C430" s="119"/>
      <c r="D430" s="119"/>
      <c r="E430" s="119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</row>
    <row r="431" spans="2:18">
      <c r="B431" s="119"/>
      <c r="C431" s="119"/>
      <c r="D431" s="119"/>
      <c r="E431" s="119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</row>
    <row r="432" spans="2:18">
      <c r="B432" s="119"/>
      <c r="C432" s="119"/>
      <c r="D432" s="119"/>
      <c r="E432" s="119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</row>
    <row r="433" spans="2:18">
      <c r="B433" s="119"/>
      <c r="C433" s="119"/>
      <c r="D433" s="119"/>
      <c r="E433" s="119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</row>
    <row r="434" spans="2:18">
      <c r="B434" s="119"/>
      <c r="C434" s="119"/>
      <c r="D434" s="119"/>
      <c r="E434" s="119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</row>
    <row r="435" spans="2:18">
      <c r="B435" s="119"/>
      <c r="C435" s="119"/>
      <c r="D435" s="119"/>
      <c r="E435" s="119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</row>
    <row r="436" spans="2:18">
      <c r="B436" s="119"/>
      <c r="C436" s="119"/>
      <c r="D436" s="119"/>
      <c r="E436" s="119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</row>
    <row r="437" spans="2:18">
      <c r="B437" s="119"/>
      <c r="C437" s="119"/>
      <c r="D437" s="119"/>
      <c r="E437" s="119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</row>
    <row r="438" spans="2:18">
      <c r="B438" s="119"/>
      <c r="C438" s="119"/>
      <c r="D438" s="119"/>
      <c r="E438" s="119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</row>
    <row r="439" spans="2:18">
      <c r="B439" s="119"/>
      <c r="C439" s="119"/>
      <c r="D439" s="119"/>
      <c r="E439" s="119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</row>
    <row r="440" spans="2:18">
      <c r="B440" s="119"/>
      <c r="C440" s="119"/>
      <c r="D440" s="119"/>
      <c r="E440" s="119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</row>
    <row r="441" spans="2:18">
      <c r="B441" s="119"/>
      <c r="C441" s="119"/>
      <c r="D441" s="119"/>
      <c r="E441" s="119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</row>
    <row r="442" spans="2:18">
      <c r="B442" s="119"/>
      <c r="C442" s="119"/>
      <c r="D442" s="119"/>
      <c r="E442" s="119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</row>
    <row r="443" spans="2:18">
      <c r="B443" s="119"/>
      <c r="C443" s="119"/>
      <c r="D443" s="119"/>
      <c r="E443" s="119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</row>
    <row r="444" spans="2:18">
      <c r="B444" s="119"/>
      <c r="C444" s="119"/>
      <c r="D444" s="119"/>
      <c r="E444" s="119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</row>
    <row r="445" spans="2:18">
      <c r="B445" s="119"/>
      <c r="C445" s="119"/>
      <c r="D445" s="119"/>
      <c r="E445" s="119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</row>
    <row r="446" spans="2:18">
      <c r="B446" s="119"/>
      <c r="C446" s="119"/>
      <c r="D446" s="119"/>
      <c r="E446" s="119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</row>
    <row r="447" spans="2:18">
      <c r="B447" s="119"/>
      <c r="C447" s="119"/>
      <c r="D447" s="119"/>
      <c r="E447" s="119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</row>
    <row r="448" spans="2:18">
      <c r="B448" s="119"/>
      <c r="C448" s="119"/>
      <c r="D448" s="119"/>
      <c r="E448" s="119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</row>
    <row r="449" spans="2:18">
      <c r="B449" s="119"/>
      <c r="C449" s="119"/>
      <c r="D449" s="119"/>
      <c r="E449" s="119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</row>
    <row r="450" spans="2:18">
      <c r="B450" s="119"/>
      <c r="C450" s="119"/>
      <c r="D450" s="119"/>
      <c r="E450" s="119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</row>
    <row r="451" spans="2:18">
      <c r="B451" s="119"/>
      <c r="C451" s="119"/>
      <c r="D451" s="119"/>
      <c r="E451" s="119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</row>
    <row r="452" spans="2:18">
      <c r="B452" s="119"/>
      <c r="C452" s="119"/>
      <c r="D452" s="119"/>
      <c r="E452" s="119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</row>
    <row r="453" spans="2:18">
      <c r="B453" s="119"/>
      <c r="C453" s="119"/>
      <c r="D453" s="119"/>
      <c r="E453" s="119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</row>
    <row r="454" spans="2:18">
      <c r="B454" s="119"/>
      <c r="C454" s="119"/>
      <c r="D454" s="119"/>
      <c r="E454" s="119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</row>
    <row r="455" spans="2:18">
      <c r="B455" s="119"/>
      <c r="C455" s="119"/>
      <c r="D455" s="119"/>
      <c r="E455" s="119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</row>
    <row r="456" spans="2:18">
      <c r="B456" s="119"/>
      <c r="C456" s="119"/>
      <c r="D456" s="119"/>
      <c r="E456" s="119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</row>
    <row r="457" spans="2:18">
      <c r="B457" s="119"/>
      <c r="C457" s="119"/>
      <c r="D457" s="119"/>
      <c r="E457" s="119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</row>
    <row r="458" spans="2:18">
      <c r="B458" s="119"/>
      <c r="C458" s="119"/>
      <c r="D458" s="119"/>
      <c r="E458" s="119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</row>
    <row r="459" spans="2:18">
      <c r="B459" s="119"/>
      <c r="C459" s="119"/>
      <c r="D459" s="119"/>
      <c r="E459" s="119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</row>
    <row r="460" spans="2:18">
      <c r="B460" s="119"/>
      <c r="C460" s="119"/>
      <c r="D460" s="119"/>
      <c r="E460" s="119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</row>
    <row r="461" spans="2:18">
      <c r="B461" s="119"/>
      <c r="C461" s="119"/>
      <c r="D461" s="119"/>
      <c r="E461" s="119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</row>
    <row r="462" spans="2:18">
      <c r="B462" s="119"/>
      <c r="C462" s="119"/>
      <c r="D462" s="119"/>
      <c r="E462" s="119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</row>
    <row r="463" spans="2:18">
      <c r="B463" s="119"/>
      <c r="C463" s="119"/>
      <c r="D463" s="119"/>
      <c r="E463" s="119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</row>
    <row r="464" spans="2:18">
      <c r="B464" s="119"/>
      <c r="C464" s="119"/>
      <c r="D464" s="119"/>
      <c r="E464" s="119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</row>
    <row r="465" spans="2:18">
      <c r="B465" s="119"/>
      <c r="C465" s="119"/>
      <c r="D465" s="119"/>
      <c r="E465" s="119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</row>
    <row r="466" spans="2:18">
      <c r="B466" s="119"/>
      <c r="C466" s="119"/>
      <c r="D466" s="119"/>
      <c r="E466" s="119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</row>
    <row r="467" spans="2:18">
      <c r="B467" s="119"/>
      <c r="C467" s="119"/>
      <c r="D467" s="119"/>
      <c r="E467" s="119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</row>
    <row r="468" spans="2:18">
      <c r="B468" s="119"/>
      <c r="C468" s="119"/>
      <c r="D468" s="119"/>
      <c r="E468" s="119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</row>
    <row r="469" spans="2:18">
      <c r="B469" s="119"/>
      <c r="C469" s="119"/>
      <c r="D469" s="119"/>
      <c r="E469" s="119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</row>
    <row r="470" spans="2:18">
      <c r="B470" s="119"/>
      <c r="C470" s="119"/>
      <c r="D470" s="119"/>
      <c r="E470" s="119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</row>
    <row r="471" spans="2:18">
      <c r="B471" s="119"/>
      <c r="C471" s="119"/>
      <c r="D471" s="119"/>
      <c r="E471" s="119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</row>
    <row r="472" spans="2:18">
      <c r="B472" s="119"/>
      <c r="C472" s="119"/>
      <c r="D472" s="119"/>
      <c r="E472" s="119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</row>
    <row r="473" spans="2:18">
      <c r="B473" s="119"/>
      <c r="C473" s="119"/>
      <c r="D473" s="119"/>
      <c r="E473" s="119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</row>
    <row r="474" spans="2:18">
      <c r="B474" s="119"/>
      <c r="C474" s="119"/>
      <c r="D474" s="119"/>
      <c r="E474" s="119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</row>
    <row r="475" spans="2:18">
      <c r="B475" s="119"/>
      <c r="C475" s="119"/>
      <c r="D475" s="119"/>
      <c r="E475" s="119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</row>
    <row r="476" spans="2:18">
      <c r="B476" s="119"/>
      <c r="C476" s="119"/>
      <c r="D476" s="119"/>
      <c r="E476" s="119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</row>
    <row r="477" spans="2:18">
      <c r="B477" s="119"/>
      <c r="C477" s="119"/>
      <c r="D477" s="119"/>
      <c r="E477" s="119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</row>
    <row r="478" spans="2:18">
      <c r="B478" s="119"/>
      <c r="C478" s="119"/>
      <c r="D478" s="119"/>
      <c r="E478" s="119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</row>
    <row r="479" spans="2:18">
      <c r="B479" s="119"/>
      <c r="C479" s="119"/>
      <c r="D479" s="119"/>
      <c r="E479" s="119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</row>
    <row r="480" spans="2:18">
      <c r="B480" s="119"/>
      <c r="C480" s="119"/>
      <c r="D480" s="119"/>
      <c r="E480" s="119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</row>
    <row r="481" spans="2:18">
      <c r="B481" s="119"/>
      <c r="C481" s="119"/>
      <c r="D481" s="119"/>
      <c r="E481" s="119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</row>
    <row r="482" spans="2:18">
      <c r="B482" s="119"/>
      <c r="C482" s="119"/>
      <c r="D482" s="119"/>
      <c r="E482" s="119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</row>
    <row r="483" spans="2:18">
      <c r="B483" s="119"/>
      <c r="C483" s="119"/>
      <c r="D483" s="119"/>
      <c r="E483" s="119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</row>
    <row r="484" spans="2:18">
      <c r="B484" s="119"/>
      <c r="C484" s="119"/>
      <c r="D484" s="119"/>
      <c r="E484" s="119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</row>
    <row r="485" spans="2:18">
      <c r="B485" s="119"/>
      <c r="C485" s="119"/>
      <c r="D485" s="119"/>
      <c r="E485" s="119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</row>
    <row r="486" spans="2:18">
      <c r="B486" s="119"/>
      <c r="C486" s="119"/>
      <c r="D486" s="119"/>
      <c r="E486" s="119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</row>
    <row r="487" spans="2:18">
      <c r="B487" s="119"/>
      <c r="C487" s="119"/>
      <c r="D487" s="119"/>
      <c r="E487" s="119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</row>
    <row r="488" spans="2:18">
      <c r="B488" s="119"/>
      <c r="C488" s="119"/>
      <c r="D488" s="119"/>
      <c r="E488" s="119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</row>
    <row r="489" spans="2:18">
      <c r="B489" s="119"/>
      <c r="C489" s="119"/>
      <c r="D489" s="119"/>
      <c r="E489" s="119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</row>
    <row r="490" spans="2:18">
      <c r="B490" s="119"/>
      <c r="C490" s="119"/>
      <c r="D490" s="119"/>
      <c r="E490" s="119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</row>
    <row r="491" spans="2:18">
      <c r="B491" s="119"/>
      <c r="C491" s="119"/>
      <c r="D491" s="119"/>
      <c r="E491" s="119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</row>
    <row r="492" spans="2:18">
      <c r="B492" s="119"/>
      <c r="C492" s="119"/>
      <c r="D492" s="119"/>
      <c r="E492" s="119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</row>
    <row r="493" spans="2:18">
      <c r="B493" s="119"/>
      <c r="C493" s="119"/>
      <c r="D493" s="119"/>
      <c r="E493" s="119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</row>
    <row r="494" spans="2:18">
      <c r="B494" s="119"/>
      <c r="C494" s="119"/>
      <c r="D494" s="119"/>
      <c r="E494" s="119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</row>
    <row r="495" spans="2:18">
      <c r="B495" s="119"/>
      <c r="C495" s="119"/>
      <c r="D495" s="119"/>
      <c r="E495" s="119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</row>
    <row r="496" spans="2:18">
      <c r="B496" s="119"/>
      <c r="C496" s="119"/>
      <c r="D496" s="119"/>
      <c r="E496" s="119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</row>
    <row r="497" spans="2:18">
      <c r="B497" s="119"/>
      <c r="C497" s="119"/>
      <c r="D497" s="119"/>
      <c r="E497" s="119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</row>
    <row r="498" spans="2:18">
      <c r="B498" s="119"/>
      <c r="C498" s="119"/>
      <c r="D498" s="119"/>
      <c r="E498" s="119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</row>
    <row r="499" spans="2:18">
      <c r="B499" s="119"/>
      <c r="C499" s="119"/>
      <c r="D499" s="119"/>
      <c r="E499" s="119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</row>
    <row r="500" spans="2:18">
      <c r="B500" s="119"/>
      <c r="C500" s="119"/>
      <c r="D500" s="119"/>
      <c r="E500" s="119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</row>
    <row r="501" spans="2:18">
      <c r="B501" s="119"/>
      <c r="C501" s="119"/>
      <c r="D501" s="119"/>
      <c r="E501" s="119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</row>
    <row r="502" spans="2:18">
      <c r="B502" s="119"/>
      <c r="C502" s="119"/>
      <c r="D502" s="119"/>
      <c r="E502" s="119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</row>
    <row r="503" spans="2:18">
      <c r="B503" s="119"/>
      <c r="C503" s="119"/>
      <c r="D503" s="119"/>
      <c r="E503" s="119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</row>
    <row r="504" spans="2:18">
      <c r="B504" s="119"/>
      <c r="C504" s="119"/>
      <c r="D504" s="119"/>
      <c r="E504" s="119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</row>
    <row r="505" spans="2:18">
      <c r="B505" s="119"/>
      <c r="C505" s="119"/>
      <c r="D505" s="119"/>
      <c r="E505" s="119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</row>
    <row r="506" spans="2:18">
      <c r="B506" s="119"/>
      <c r="C506" s="119"/>
      <c r="D506" s="119"/>
      <c r="E506" s="119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</row>
    <row r="507" spans="2:18">
      <c r="B507" s="119"/>
      <c r="C507" s="119"/>
      <c r="D507" s="119"/>
      <c r="E507" s="119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</row>
    <row r="508" spans="2:18">
      <c r="B508" s="119"/>
      <c r="C508" s="119"/>
      <c r="D508" s="119"/>
      <c r="E508" s="119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</row>
    <row r="509" spans="2:18">
      <c r="B509" s="119"/>
      <c r="C509" s="119"/>
      <c r="D509" s="119"/>
      <c r="E509" s="119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</row>
    <row r="510" spans="2:18">
      <c r="B510" s="119"/>
      <c r="C510" s="119"/>
      <c r="D510" s="119"/>
      <c r="E510" s="119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</row>
    <row r="511" spans="2:18">
      <c r="B511" s="119"/>
      <c r="C511" s="119"/>
      <c r="D511" s="119"/>
      <c r="E511" s="119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</row>
    <row r="512" spans="2:18">
      <c r="B512" s="119"/>
      <c r="C512" s="119"/>
      <c r="D512" s="119"/>
      <c r="E512" s="119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</row>
    <row r="513" spans="2:18">
      <c r="B513" s="119"/>
      <c r="C513" s="119"/>
      <c r="D513" s="119"/>
      <c r="E513" s="119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</row>
    <row r="514" spans="2:18">
      <c r="B514" s="119"/>
      <c r="C514" s="119"/>
      <c r="D514" s="119"/>
      <c r="E514" s="119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</row>
    <row r="515" spans="2:18">
      <c r="B515" s="119"/>
      <c r="C515" s="119"/>
      <c r="D515" s="119"/>
      <c r="E515" s="119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</row>
    <row r="516" spans="2:18">
      <c r="B516" s="119"/>
      <c r="C516" s="119"/>
      <c r="D516" s="119"/>
      <c r="E516" s="119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</row>
    <row r="517" spans="2:18">
      <c r="B517" s="119"/>
      <c r="C517" s="119"/>
      <c r="D517" s="119"/>
      <c r="E517" s="119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</row>
    <row r="518" spans="2:18">
      <c r="B518" s="119"/>
      <c r="C518" s="119"/>
      <c r="D518" s="119"/>
      <c r="E518" s="119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</row>
    <row r="519" spans="2:18">
      <c r="B519" s="119"/>
      <c r="C519" s="119"/>
      <c r="D519" s="119"/>
      <c r="E519" s="119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</row>
    <row r="520" spans="2:18">
      <c r="B520" s="119"/>
      <c r="C520" s="119"/>
      <c r="D520" s="119"/>
      <c r="E520" s="119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</row>
    <row r="521" spans="2:18">
      <c r="B521" s="119"/>
      <c r="C521" s="119"/>
      <c r="D521" s="119"/>
      <c r="E521" s="119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</row>
    <row r="522" spans="2:18">
      <c r="B522" s="119"/>
      <c r="C522" s="119"/>
      <c r="D522" s="119"/>
      <c r="E522" s="119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</row>
    <row r="523" spans="2:18">
      <c r="B523" s="119"/>
      <c r="C523" s="119"/>
      <c r="D523" s="119"/>
      <c r="E523" s="119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</row>
    <row r="524" spans="2:18">
      <c r="B524" s="119"/>
      <c r="C524" s="119"/>
      <c r="D524" s="119"/>
      <c r="E524" s="119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</row>
    <row r="525" spans="2:18">
      <c r="B525" s="119"/>
      <c r="C525" s="119"/>
      <c r="D525" s="119"/>
      <c r="E525" s="119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</row>
    <row r="526" spans="2:18">
      <c r="B526" s="119"/>
      <c r="C526" s="119"/>
      <c r="D526" s="119"/>
      <c r="E526" s="119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</row>
    <row r="527" spans="2:18">
      <c r="B527" s="119"/>
      <c r="C527" s="119"/>
      <c r="D527" s="119"/>
      <c r="E527" s="119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</row>
    <row r="528" spans="2:18">
      <c r="B528" s="119"/>
      <c r="C528" s="119"/>
      <c r="D528" s="119"/>
      <c r="E528" s="119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</row>
    <row r="529" spans="2:18">
      <c r="B529" s="119"/>
      <c r="C529" s="119"/>
      <c r="D529" s="119"/>
      <c r="E529" s="119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</row>
    <row r="530" spans="2:18">
      <c r="B530" s="119"/>
      <c r="C530" s="119"/>
      <c r="D530" s="119"/>
      <c r="E530" s="119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</row>
    <row r="531" spans="2:18">
      <c r="B531" s="119"/>
      <c r="C531" s="119"/>
      <c r="D531" s="119"/>
      <c r="E531" s="119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</row>
    <row r="532" spans="2:18">
      <c r="B532" s="119"/>
      <c r="C532" s="119"/>
      <c r="D532" s="119"/>
      <c r="E532" s="119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</row>
    <row r="533" spans="2:18">
      <c r="B533" s="119"/>
      <c r="C533" s="119"/>
      <c r="D533" s="119"/>
      <c r="E533" s="119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</row>
    <row r="534" spans="2:18">
      <c r="B534" s="119"/>
      <c r="C534" s="119"/>
      <c r="D534" s="119"/>
      <c r="E534" s="119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</row>
    <row r="535" spans="2:18">
      <c r="B535" s="119"/>
      <c r="C535" s="119"/>
      <c r="D535" s="119"/>
      <c r="E535" s="119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</row>
    <row r="536" spans="2:18">
      <c r="B536" s="119"/>
      <c r="C536" s="119"/>
      <c r="D536" s="119"/>
      <c r="E536" s="119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</row>
    <row r="537" spans="2:18">
      <c r="B537" s="119"/>
      <c r="C537" s="119"/>
      <c r="D537" s="119"/>
      <c r="E537" s="119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</row>
    <row r="538" spans="2:18">
      <c r="B538" s="119"/>
      <c r="C538" s="119"/>
      <c r="D538" s="119"/>
      <c r="E538" s="119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</row>
    <row r="539" spans="2:18">
      <c r="B539" s="119"/>
      <c r="C539" s="119"/>
      <c r="D539" s="119"/>
      <c r="E539" s="119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</row>
    <row r="540" spans="2:18">
      <c r="B540" s="119"/>
      <c r="C540" s="119"/>
      <c r="D540" s="119"/>
      <c r="E540" s="119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</row>
    <row r="541" spans="2:18">
      <c r="B541" s="119"/>
      <c r="C541" s="119"/>
      <c r="D541" s="119"/>
      <c r="E541" s="119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</row>
    <row r="542" spans="2:18">
      <c r="B542" s="119"/>
      <c r="C542" s="119"/>
      <c r="D542" s="119"/>
      <c r="E542" s="119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</row>
    <row r="543" spans="2:18">
      <c r="B543" s="119"/>
      <c r="C543" s="119"/>
      <c r="D543" s="119"/>
      <c r="E543" s="119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</row>
    <row r="544" spans="2:18">
      <c r="B544" s="119"/>
      <c r="C544" s="119"/>
      <c r="D544" s="119"/>
      <c r="E544" s="119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</row>
    <row r="545" spans="2:18">
      <c r="B545" s="119"/>
      <c r="C545" s="119"/>
      <c r="D545" s="119"/>
      <c r="E545" s="119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</row>
    <row r="546" spans="2:18">
      <c r="B546" s="119"/>
      <c r="C546" s="119"/>
      <c r="D546" s="119"/>
      <c r="E546" s="119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</row>
    <row r="547" spans="2:18">
      <c r="B547" s="119"/>
      <c r="C547" s="119"/>
      <c r="D547" s="119"/>
      <c r="E547" s="119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</row>
    <row r="548" spans="2:18">
      <c r="B548" s="119"/>
      <c r="C548" s="119"/>
      <c r="D548" s="119"/>
      <c r="E548" s="119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</row>
    <row r="549" spans="2:18">
      <c r="B549" s="119"/>
      <c r="C549" s="119"/>
      <c r="D549" s="119"/>
      <c r="E549" s="119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</row>
    <row r="550" spans="2:18">
      <c r="B550" s="119"/>
      <c r="C550" s="119"/>
      <c r="D550" s="119"/>
      <c r="E550" s="119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</row>
    <row r="551" spans="2:18">
      <c r="B551" s="119"/>
      <c r="C551" s="119"/>
      <c r="D551" s="119"/>
      <c r="E551" s="119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</row>
    <row r="552" spans="2:18">
      <c r="B552" s="119"/>
      <c r="C552" s="119"/>
      <c r="D552" s="119"/>
      <c r="E552" s="119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</row>
    <row r="553" spans="2:18">
      <c r="B553" s="119"/>
      <c r="C553" s="119"/>
      <c r="D553" s="119"/>
      <c r="E553" s="119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</row>
    <row r="554" spans="2:18">
      <c r="B554" s="119"/>
      <c r="C554" s="119"/>
      <c r="D554" s="119"/>
      <c r="E554" s="119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</row>
    <row r="555" spans="2:18">
      <c r="B555" s="119"/>
      <c r="C555" s="119"/>
      <c r="D555" s="119"/>
      <c r="E555" s="119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</row>
    <row r="556" spans="2:18">
      <c r="B556" s="119"/>
      <c r="C556" s="119"/>
      <c r="D556" s="119"/>
      <c r="E556" s="119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</row>
    <row r="557" spans="2:18">
      <c r="B557" s="119"/>
      <c r="C557" s="119"/>
      <c r="D557" s="119"/>
      <c r="E557" s="119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</row>
    <row r="558" spans="2:18">
      <c r="B558" s="119"/>
      <c r="C558" s="119"/>
      <c r="D558" s="119"/>
      <c r="E558" s="119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</row>
    <row r="559" spans="2:18">
      <c r="B559" s="119"/>
      <c r="C559" s="119"/>
      <c r="D559" s="119"/>
      <c r="E559" s="119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</row>
    <row r="560" spans="2:18">
      <c r="B560" s="119"/>
      <c r="C560" s="119"/>
      <c r="D560" s="119"/>
      <c r="E560" s="119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</row>
    <row r="561" spans="2:18">
      <c r="B561" s="119"/>
      <c r="C561" s="119"/>
      <c r="D561" s="119"/>
      <c r="E561" s="119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</row>
    <row r="562" spans="2:18">
      <c r="B562" s="119"/>
      <c r="C562" s="119"/>
      <c r="D562" s="119"/>
      <c r="E562" s="119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</row>
    <row r="563" spans="2:18">
      <c r="B563" s="119"/>
      <c r="C563" s="119"/>
      <c r="D563" s="119"/>
      <c r="E563" s="119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</row>
    <row r="564" spans="2:18">
      <c r="B564" s="119"/>
      <c r="C564" s="119"/>
      <c r="D564" s="119"/>
      <c r="E564" s="119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</row>
    <row r="565" spans="2:18">
      <c r="B565" s="119"/>
      <c r="C565" s="119"/>
      <c r="D565" s="119"/>
      <c r="E565" s="119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</row>
    <row r="566" spans="2:18">
      <c r="B566" s="119"/>
      <c r="C566" s="119"/>
      <c r="D566" s="119"/>
      <c r="E566" s="119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</row>
    <row r="567" spans="2:18">
      <c r="B567" s="119"/>
      <c r="C567" s="119"/>
      <c r="D567" s="119"/>
      <c r="E567" s="119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</row>
    <row r="568" spans="2:18">
      <c r="B568" s="119"/>
      <c r="C568" s="119"/>
      <c r="D568" s="119"/>
      <c r="E568" s="119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</row>
    <row r="569" spans="2:18">
      <c r="B569" s="119"/>
      <c r="C569" s="119"/>
      <c r="D569" s="119"/>
      <c r="E569" s="119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</row>
    <row r="570" spans="2:18">
      <c r="B570" s="119"/>
      <c r="C570" s="119"/>
      <c r="D570" s="119"/>
      <c r="E570" s="119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</row>
    <row r="571" spans="2:18">
      <c r="B571" s="119"/>
      <c r="C571" s="119"/>
      <c r="D571" s="119"/>
      <c r="E571" s="119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</row>
    <row r="572" spans="2:18">
      <c r="B572" s="119"/>
      <c r="C572" s="119"/>
      <c r="D572" s="119"/>
      <c r="E572" s="119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</row>
    <row r="573" spans="2:18">
      <c r="B573" s="119"/>
      <c r="C573" s="119"/>
      <c r="D573" s="119"/>
      <c r="E573" s="119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</row>
    <row r="574" spans="2:18">
      <c r="B574" s="119"/>
      <c r="C574" s="119"/>
      <c r="D574" s="119"/>
      <c r="E574" s="119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</row>
    <row r="575" spans="2:18">
      <c r="B575" s="119"/>
      <c r="C575" s="119"/>
      <c r="D575" s="119"/>
      <c r="E575" s="119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</row>
    <row r="576" spans="2:18">
      <c r="B576" s="119"/>
      <c r="C576" s="119"/>
      <c r="D576" s="119"/>
      <c r="E576" s="119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</row>
    <row r="577" spans="2:18">
      <c r="B577" s="119"/>
      <c r="C577" s="119"/>
      <c r="D577" s="119"/>
      <c r="E577" s="119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</row>
    <row r="578" spans="2:18">
      <c r="B578" s="119"/>
      <c r="C578" s="119"/>
      <c r="D578" s="119"/>
      <c r="E578" s="119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</row>
    <row r="579" spans="2:18">
      <c r="B579" s="119"/>
      <c r="C579" s="119"/>
      <c r="D579" s="119"/>
      <c r="E579" s="119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</row>
    <row r="580" spans="2:18">
      <c r="B580" s="119"/>
      <c r="C580" s="119"/>
      <c r="D580" s="119"/>
      <c r="E580" s="119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</row>
    <row r="581" spans="2:18">
      <c r="B581" s="119"/>
      <c r="C581" s="119"/>
      <c r="D581" s="119"/>
      <c r="E581" s="119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</row>
    <row r="582" spans="2:18">
      <c r="B582" s="119"/>
      <c r="C582" s="119"/>
      <c r="D582" s="119"/>
      <c r="E582" s="119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</row>
    <row r="583" spans="2:18">
      <c r="B583" s="119"/>
      <c r="C583" s="119"/>
      <c r="D583" s="119"/>
      <c r="E583" s="119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</row>
    <row r="584" spans="2:18">
      <c r="B584" s="119"/>
      <c r="C584" s="119"/>
      <c r="D584" s="119"/>
      <c r="E584" s="119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</row>
    <row r="585" spans="2:18">
      <c r="B585" s="119"/>
      <c r="C585" s="119"/>
      <c r="D585" s="119"/>
      <c r="E585" s="119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</row>
    <row r="586" spans="2:18">
      <c r="B586" s="119"/>
      <c r="C586" s="119"/>
      <c r="D586" s="119"/>
      <c r="E586" s="119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</row>
    <row r="587" spans="2:18">
      <c r="B587" s="119"/>
      <c r="C587" s="119"/>
      <c r="D587" s="119"/>
      <c r="E587" s="119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</row>
    <row r="588" spans="2:18">
      <c r="B588" s="119"/>
      <c r="C588" s="119"/>
      <c r="D588" s="119"/>
      <c r="E588" s="119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</row>
    <row r="589" spans="2:18">
      <c r="B589" s="119"/>
      <c r="C589" s="119"/>
      <c r="D589" s="119"/>
      <c r="E589" s="119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</row>
    <row r="590" spans="2:18">
      <c r="B590" s="119"/>
      <c r="C590" s="119"/>
      <c r="D590" s="119"/>
      <c r="E590" s="119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</row>
    <row r="591" spans="2:18">
      <c r="B591" s="119"/>
      <c r="C591" s="119"/>
      <c r="D591" s="119"/>
      <c r="E591" s="119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</row>
    <row r="592" spans="2:18">
      <c r="B592" s="119"/>
      <c r="C592" s="119"/>
      <c r="D592" s="119"/>
      <c r="E592" s="119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</row>
    <row r="593" spans="2:18">
      <c r="B593" s="119"/>
      <c r="C593" s="119"/>
      <c r="D593" s="119"/>
      <c r="E593" s="119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</row>
    <row r="594" spans="2:18">
      <c r="B594" s="119"/>
      <c r="C594" s="119"/>
      <c r="D594" s="119"/>
      <c r="E594" s="119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</row>
    <row r="595" spans="2:18">
      <c r="B595" s="119"/>
      <c r="C595" s="119"/>
      <c r="D595" s="119"/>
      <c r="E595" s="119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</row>
    <row r="596" spans="2:18">
      <c r="B596" s="119"/>
      <c r="C596" s="119"/>
      <c r="D596" s="119"/>
      <c r="E596" s="119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</row>
    <row r="597" spans="2:18">
      <c r="B597" s="119"/>
      <c r="C597" s="119"/>
      <c r="D597" s="119"/>
      <c r="E597" s="119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</row>
    <row r="598" spans="2:18">
      <c r="B598" s="119"/>
      <c r="C598" s="119"/>
      <c r="D598" s="119"/>
      <c r="E598" s="119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</row>
    <row r="599" spans="2:18">
      <c r="B599" s="119"/>
      <c r="C599" s="119"/>
      <c r="D599" s="119"/>
      <c r="E599" s="119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</row>
    <row r="600" spans="2:18">
      <c r="B600" s="119"/>
      <c r="C600" s="119"/>
      <c r="D600" s="119"/>
      <c r="E600" s="119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</row>
    <row r="601" spans="2:18">
      <c r="B601" s="119"/>
      <c r="C601" s="119"/>
      <c r="D601" s="119"/>
      <c r="E601" s="119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</row>
    <row r="602" spans="2:18">
      <c r="B602" s="119"/>
      <c r="C602" s="119"/>
      <c r="D602" s="119"/>
      <c r="E602" s="119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</row>
    <row r="603" spans="2:18">
      <c r="B603" s="119"/>
      <c r="C603" s="119"/>
      <c r="D603" s="119"/>
      <c r="E603" s="119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</row>
    <row r="604" spans="2:18">
      <c r="B604" s="119"/>
      <c r="C604" s="119"/>
      <c r="D604" s="119"/>
      <c r="E604" s="119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</row>
    <row r="605" spans="2:18">
      <c r="B605" s="119"/>
      <c r="C605" s="119"/>
      <c r="D605" s="119"/>
      <c r="E605" s="119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</row>
    <row r="606" spans="2:18">
      <c r="B606" s="119"/>
      <c r="C606" s="119"/>
      <c r="D606" s="119"/>
      <c r="E606" s="119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</row>
    <row r="607" spans="2:18">
      <c r="B607" s="119"/>
      <c r="C607" s="119"/>
      <c r="D607" s="119"/>
      <c r="E607" s="119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</row>
    <row r="608" spans="2:18">
      <c r="B608" s="119"/>
      <c r="C608" s="119"/>
      <c r="D608" s="119"/>
      <c r="E608" s="119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</row>
    <row r="609" spans="2:18">
      <c r="B609" s="119"/>
      <c r="C609" s="119"/>
      <c r="D609" s="119"/>
      <c r="E609" s="119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</row>
    <row r="610" spans="2:18">
      <c r="B610" s="119"/>
      <c r="C610" s="119"/>
      <c r="D610" s="119"/>
      <c r="E610" s="119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</row>
    <row r="611" spans="2:18">
      <c r="B611" s="119"/>
      <c r="C611" s="119"/>
      <c r="D611" s="119"/>
      <c r="E611" s="119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</row>
    <row r="612" spans="2:18">
      <c r="B612" s="119"/>
      <c r="C612" s="119"/>
      <c r="D612" s="119"/>
      <c r="E612" s="119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</row>
    <row r="613" spans="2:18">
      <c r="B613" s="119"/>
      <c r="C613" s="119"/>
      <c r="D613" s="119"/>
      <c r="E613" s="119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</row>
    <row r="614" spans="2:18">
      <c r="B614" s="119"/>
      <c r="C614" s="119"/>
      <c r="D614" s="119"/>
      <c r="E614" s="119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</row>
    <row r="615" spans="2:18">
      <c r="B615" s="119"/>
      <c r="C615" s="119"/>
      <c r="D615" s="119"/>
      <c r="E615" s="119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</row>
    <row r="616" spans="2:18">
      <c r="B616" s="119"/>
      <c r="C616" s="119"/>
      <c r="D616" s="119"/>
      <c r="E616" s="119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</row>
    <row r="617" spans="2:18">
      <c r="B617" s="119"/>
      <c r="C617" s="119"/>
      <c r="D617" s="119"/>
      <c r="E617" s="119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</row>
    <row r="618" spans="2:18">
      <c r="B618" s="119"/>
      <c r="C618" s="119"/>
      <c r="D618" s="119"/>
      <c r="E618" s="119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</row>
    <row r="619" spans="2:18">
      <c r="B619" s="119"/>
      <c r="C619" s="119"/>
      <c r="D619" s="119"/>
      <c r="E619" s="119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</row>
    <row r="620" spans="2:18">
      <c r="B620" s="119"/>
      <c r="C620" s="119"/>
      <c r="D620" s="119"/>
      <c r="E620" s="119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</row>
    <row r="621" spans="2:18">
      <c r="B621" s="119"/>
      <c r="C621" s="119"/>
      <c r="D621" s="119"/>
      <c r="E621" s="119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</row>
    <row r="622" spans="2:18">
      <c r="B622" s="119"/>
      <c r="C622" s="119"/>
      <c r="D622" s="119"/>
      <c r="E622" s="119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</row>
    <row r="623" spans="2:18">
      <c r="B623" s="119"/>
      <c r="C623" s="119"/>
      <c r="D623" s="119"/>
      <c r="E623" s="119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</row>
    <row r="624" spans="2:18">
      <c r="B624" s="119"/>
      <c r="C624" s="119"/>
      <c r="D624" s="119"/>
      <c r="E624" s="119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</row>
    <row r="625" spans="2:18">
      <c r="B625" s="119"/>
      <c r="C625" s="119"/>
      <c r="D625" s="119"/>
      <c r="E625" s="119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</row>
    <row r="626" spans="2:18">
      <c r="B626" s="119"/>
      <c r="C626" s="119"/>
      <c r="D626" s="119"/>
      <c r="E626" s="119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</row>
    <row r="627" spans="2:18">
      <c r="B627" s="119"/>
      <c r="C627" s="119"/>
      <c r="D627" s="119"/>
      <c r="E627" s="119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</row>
    <row r="628" spans="2:18">
      <c r="B628" s="119"/>
      <c r="C628" s="119"/>
      <c r="D628" s="119"/>
      <c r="E628" s="119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</row>
    <row r="629" spans="2:18">
      <c r="B629" s="119"/>
      <c r="C629" s="119"/>
      <c r="D629" s="119"/>
      <c r="E629" s="119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</row>
    <row r="630" spans="2:18">
      <c r="B630" s="119"/>
      <c r="C630" s="119"/>
      <c r="D630" s="119"/>
      <c r="E630" s="119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</row>
    <row r="631" spans="2:18">
      <c r="B631" s="119"/>
      <c r="C631" s="119"/>
      <c r="D631" s="119"/>
      <c r="E631" s="119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</row>
    <row r="632" spans="2:18">
      <c r="B632" s="119"/>
      <c r="C632" s="119"/>
      <c r="D632" s="119"/>
      <c r="E632" s="119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</row>
    <row r="633" spans="2:18">
      <c r="B633" s="119"/>
      <c r="C633" s="119"/>
      <c r="D633" s="119"/>
      <c r="E633" s="119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</row>
    <row r="634" spans="2:18">
      <c r="B634" s="119"/>
      <c r="C634" s="119"/>
      <c r="D634" s="119"/>
      <c r="E634" s="119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</row>
    <row r="635" spans="2:18">
      <c r="B635" s="119"/>
      <c r="C635" s="119"/>
      <c r="D635" s="119"/>
      <c r="E635" s="119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</row>
    <row r="636" spans="2:18">
      <c r="B636" s="119"/>
      <c r="C636" s="119"/>
      <c r="D636" s="119"/>
      <c r="E636" s="119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</row>
    <row r="637" spans="2:18">
      <c r="B637" s="119"/>
      <c r="C637" s="119"/>
      <c r="D637" s="119"/>
      <c r="E637" s="119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</row>
    <row r="638" spans="2:18">
      <c r="B638" s="119"/>
      <c r="C638" s="119"/>
      <c r="D638" s="119"/>
      <c r="E638" s="119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</row>
    <row r="639" spans="2:18">
      <c r="B639" s="119"/>
      <c r="C639" s="119"/>
      <c r="D639" s="119"/>
      <c r="E639" s="119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</row>
    <row r="640" spans="2:18">
      <c r="B640" s="119"/>
      <c r="C640" s="119"/>
      <c r="D640" s="119"/>
      <c r="E640" s="119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</row>
    <row r="641" spans="2:18">
      <c r="B641" s="119"/>
      <c r="C641" s="119"/>
      <c r="D641" s="119"/>
      <c r="E641" s="119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</row>
    <row r="642" spans="2:18">
      <c r="B642" s="119"/>
      <c r="C642" s="119"/>
      <c r="D642" s="119"/>
      <c r="E642" s="119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</row>
    <row r="643" spans="2:18">
      <c r="B643" s="119"/>
      <c r="C643" s="119"/>
      <c r="D643" s="119"/>
      <c r="E643" s="119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</row>
    <row r="644" spans="2:18">
      <c r="B644" s="119"/>
      <c r="C644" s="119"/>
      <c r="D644" s="119"/>
      <c r="E644" s="119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</row>
    <row r="645" spans="2:18">
      <c r="B645" s="119"/>
      <c r="C645" s="119"/>
      <c r="D645" s="119"/>
      <c r="E645" s="119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</row>
    <row r="646" spans="2:18">
      <c r="B646" s="119"/>
      <c r="C646" s="119"/>
      <c r="D646" s="119"/>
      <c r="E646" s="119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</row>
    <row r="647" spans="2:18">
      <c r="B647" s="119"/>
      <c r="C647" s="119"/>
      <c r="D647" s="119"/>
      <c r="E647" s="119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</row>
    <row r="648" spans="2:18">
      <c r="B648" s="119"/>
      <c r="C648" s="119"/>
      <c r="D648" s="119"/>
      <c r="E648" s="119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</row>
    <row r="649" spans="2:18">
      <c r="B649" s="119"/>
      <c r="C649" s="119"/>
      <c r="D649" s="119"/>
      <c r="E649" s="119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</row>
    <row r="650" spans="2:18">
      <c r="B650" s="119"/>
      <c r="C650" s="119"/>
      <c r="D650" s="119"/>
      <c r="E650" s="119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</row>
    <row r="651" spans="2:18">
      <c r="B651" s="119"/>
      <c r="C651" s="119"/>
      <c r="D651" s="119"/>
      <c r="E651" s="119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</row>
    <row r="652" spans="2:18">
      <c r="B652" s="119"/>
      <c r="C652" s="119"/>
      <c r="D652" s="119"/>
      <c r="E652" s="119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</row>
    <row r="653" spans="2:18">
      <c r="B653" s="119"/>
      <c r="C653" s="119"/>
      <c r="D653" s="119"/>
      <c r="E653" s="119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</row>
    <row r="654" spans="2:18">
      <c r="B654" s="119"/>
      <c r="C654" s="119"/>
      <c r="D654" s="119"/>
      <c r="E654" s="119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</row>
    <row r="655" spans="2:18">
      <c r="B655" s="119"/>
      <c r="C655" s="119"/>
      <c r="D655" s="119"/>
      <c r="E655" s="119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</row>
    <row r="656" spans="2:18">
      <c r="B656" s="119"/>
      <c r="C656" s="119"/>
      <c r="D656" s="119"/>
      <c r="E656" s="119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</row>
    <row r="657" spans="2:18">
      <c r="B657" s="119"/>
      <c r="C657" s="119"/>
      <c r="D657" s="119"/>
      <c r="E657" s="119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</row>
    <row r="658" spans="2:18">
      <c r="B658" s="119"/>
      <c r="C658" s="119"/>
      <c r="D658" s="119"/>
      <c r="E658" s="119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</row>
    <row r="659" spans="2:18">
      <c r="B659" s="119"/>
      <c r="C659" s="119"/>
      <c r="D659" s="119"/>
      <c r="E659" s="119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</row>
    <row r="660" spans="2:18">
      <c r="B660" s="119"/>
      <c r="C660" s="119"/>
      <c r="D660" s="119"/>
      <c r="E660" s="119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</row>
    <row r="661" spans="2:18">
      <c r="B661" s="119"/>
      <c r="C661" s="119"/>
      <c r="D661" s="119"/>
      <c r="E661" s="119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</row>
    <row r="662" spans="2:18">
      <c r="B662" s="119"/>
      <c r="C662" s="119"/>
      <c r="D662" s="119"/>
      <c r="E662" s="119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</row>
    <row r="663" spans="2:18">
      <c r="B663" s="119"/>
      <c r="C663" s="119"/>
      <c r="D663" s="119"/>
      <c r="E663" s="119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</row>
    <row r="664" spans="2:18">
      <c r="B664" s="119"/>
      <c r="C664" s="119"/>
      <c r="D664" s="119"/>
      <c r="E664" s="119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</row>
    <row r="665" spans="2:18">
      <c r="B665" s="119"/>
      <c r="C665" s="119"/>
      <c r="D665" s="119"/>
      <c r="E665" s="119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</row>
    <row r="666" spans="2:18">
      <c r="B666" s="119"/>
      <c r="C666" s="119"/>
      <c r="D666" s="119"/>
      <c r="E666" s="119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</row>
    <row r="667" spans="2:18">
      <c r="B667" s="119"/>
      <c r="C667" s="119"/>
      <c r="D667" s="119"/>
      <c r="E667" s="119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</row>
    <row r="668" spans="2:18">
      <c r="B668" s="119"/>
      <c r="C668" s="119"/>
      <c r="D668" s="119"/>
      <c r="E668" s="119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</row>
    <row r="669" spans="2:18">
      <c r="B669" s="119"/>
      <c r="C669" s="119"/>
      <c r="D669" s="119"/>
      <c r="E669" s="119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</row>
    <row r="670" spans="2:18">
      <c r="B670" s="119"/>
      <c r="C670" s="119"/>
      <c r="D670" s="119"/>
      <c r="E670" s="119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</row>
    <row r="671" spans="2:18">
      <c r="B671" s="119"/>
      <c r="C671" s="119"/>
      <c r="D671" s="119"/>
      <c r="E671" s="119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</row>
    <row r="672" spans="2:18">
      <c r="B672" s="119"/>
      <c r="C672" s="119"/>
      <c r="D672" s="119"/>
      <c r="E672" s="119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</row>
    <row r="673" spans="2:18">
      <c r="B673" s="119"/>
      <c r="C673" s="119"/>
      <c r="D673" s="119"/>
      <c r="E673" s="119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</row>
    <row r="674" spans="2:18">
      <c r="B674" s="119"/>
      <c r="C674" s="119"/>
      <c r="D674" s="119"/>
      <c r="E674" s="119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</row>
    <row r="675" spans="2:18">
      <c r="B675" s="119"/>
      <c r="C675" s="119"/>
      <c r="D675" s="119"/>
      <c r="E675" s="119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</row>
    <row r="676" spans="2:18">
      <c r="B676" s="119"/>
      <c r="C676" s="119"/>
      <c r="D676" s="119"/>
      <c r="E676" s="119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</row>
    <row r="677" spans="2:18">
      <c r="B677" s="119"/>
      <c r="C677" s="119"/>
      <c r="D677" s="119"/>
      <c r="E677" s="119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</row>
    <row r="678" spans="2:18">
      <c r="B678" s="119"/>
      <c r="C678" s="119"/>
      <c r="D678" s="119"/>
      <c r="E678" s="119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</row>
    <row r="679" spans="2:18">
      <c r="B679" s="119"/>
      <c r="C679" s="119"/>
      <c r="D679" s="119"/>
      <c r="E679" s="119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</row>
    <row r="680" spans="2:18">
      <c r="B680" s="119"/>
      <c r="C680" s="119"/>
      <c r="D680" s="119"/>
      <c r="E680" s="119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</row>
    <row r="681" spans="2:18">
      <c r="B681" s="119"/>
      <c r="C681" s="119"/>
      <c r="D681" s="119"/>
      <c r="E681" s="119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</row>
    <row r="682" spans="2:18">
      <c r="B682" s="119"/>
      <c r="C682" s="119"/>
      <c r="D682" s="119"/>
      <c r="E682" s="119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</row>
    <row r="683" spans="2:18">
      <c r="B683" s="119"/>
      <c r="C683" s="119"/>
      <c r="D683" s="119"/>
      <c r="E683" s="119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</row>
    <row r="684" spans="2:18">
      <c r="B684" s="119"/>
      <c r="C684" s="119"/>
      <c r="D684" s="119"/>
      <c r="E684" s="119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</row>
    <row r="685" spans="2:18">
      <c r="B685" s="119"/>
      <c r="C685" s="119"/>
      <c r="D685" s="119"/>
      <c r="E685" s="119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</row>
    <row r="686" spans="2:18">
      <c r="B686" s="119"/>
      <c r="C686" s="119"/>
      <c r="D686" s="119"/>
      <c r="E686" s="119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</row>
    <row r="687" spans="2:18">
      <c r="B687" s="119"/>
      <c r="C687" s="119"/>
      <c r="D687" s="119"/>
      <c r="E687" s="119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</row>
    <row r="688" spans="2:18">
      <c r="B688" s="119"/>
      <c r="C688" s="119"/>
      <c r="D688" s="119"/>
      <c r="E688" s="119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</row>
    <row r="689" spans="2:18">
      <c r="B689" s="119"/>
      <c r="C689" s="119"/>
      <c r="D689" s="119"/>
      <c r="E689" s="119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</row>
    <row r="690" spans="2:18">
      <c r="B690" s="119"/>
      <c r="C690" s="119"/>
      <c r="D690" s="119"/>
      <c r="E690" s="119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</row>
    <row r="691" spans="2:18">
      <c r="B691" s="119"/>
      <c r="C691" s="119"/>
      <c r="D691" s="119"/>
      <c r="E691" s="119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</row>
    <row r="692" spans="2:18">
      <c r="B692" s="119"/>
      <c r="C692" s="119"/>
      <c r="D692" s="119"/>
      <c r="E692" s="119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</row>
    <row r="693" spans="2:18">
      <c r="B693" s="119"/>
      <c r="C693" s="119"/>
      <c r="D693" s="119"/>
      <c r="E693" s="119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</row>
    <row r="694" spans="2:18">
      <c r="B694" s="119"/>
      <c r="C694" s="119"/>
      <c r="D694" s="119"/>
      <c r="E694" s="119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</row>
    <row r="695" spans="2:18">
      <c r="B695" s="119"/>
      <c r="C695" s="119"/>
      <c r="D695" s="119"/>
      <c r="E695" s="119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</row>
    <row r="696" spans="2:18">
      <c r="B696" s="119"/>
      <c r="C696" s="119"/>
      <c r="D696" s="119"/>
      <c r="E696" s="119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</row>
    <row r="697" spans="2:18">
      <c r="B697" s="119"/>
      <c r="C697" s="119"/>
      <c r="D697" s="119"/>
      <c r="E697" s="119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</row>
    <row r="698" spans="2:18">
      <c r="B698" s="119"/>
      <c r="C698" s="119"/>
      <c r="D698" s="119"/>
      <c r="E698" s="119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</row>
    <row r="699" spans="2:18">
      <c r="B699" s="119"/>
      <c r="C699" s="119"/>
      <c r="D699" s="119"/>
      <c r="E699" s="119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</row>
    <row r="700" spans="2:18">
      <c r="B700" s="119"/>
      <c r="C700" s="119"/>
      <c r="D700" s="119"/>
      <c r="E700" s="119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</row>
    <row r="701" spans="2:18">
      <c r="B701" s="119"/>
      <c r="C701" s="119"/>
      <c r="D701" s="119"/>
      <c r="E701" s="119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</row>
    <row r="702" spans="2:18">
      <c r="B702" s="119"/>
      <c r="C702" s="119"/>
      <c r="D702" s="119"/>
      <c r="E702" s="119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</row>
    <row r="703" spans="2:18">
      <c r="B703" s="119"/>
      <c r="C703" s="119"/>
      <c r="D703" s="119"/>
      <c r="E703" s="119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</row>
    <row r="704" spans="2:18">
      <c r="B704" s="119"/>
      <c r="C704" s="119"/>
      <c r="D704" s="119"/>
      <c r="E704" s="119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</row>
    <row r="705" spans="2:18">
      <c r="B705" s="119"/>
      <c r="C705" s="119"/>
      <c r="D705" s="119"/>
      <c r="E705" s="119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</row>
    <row r="706" spans="2:18">
      <c r="B706" s="119"/>
      <c r="C706" s="119"/>
      <c r="D706" s="119"/>
      <c r="E706" s="119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</row>
    <row r="707" spans="2:18">
      <c r="B707" s="119"/>
      <c r="C707" s="119"/>
      <c r="D707" s="119"/>
      <c r="E707" s="119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</row>
    <row r="708" spans="2:18">
      <c r="B708" s="119"/>
      <c r="C708" s="119"/>
      <c r="D708" s="119"/>
      <c r="E708" s="119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</row>
    <row r="709" spans="2:18">
      <c r="B709" s="119"/>
      <c r="C709" s="119"/>
      <c r="D709" s="119"/>
      <c r="E709" s="119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</row>
    <row r="710" spans="2:18">
      <c r="B710" s="119"/>
      <c r="C710" s="119"/>
      <c r="D710" s="119"/>
      <c r="E710" s="119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</row>
    <row r="711" spans="2:18">
      <c r="B711" s="119"/>
      <c r="C711" s="119"/>
      <c r="D711" s="119"/>
      <c r="E711" s="119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</row>
    <row r="712" spans="2:18">
      <c r="B712" s="119"/>
      <c r="C712" s="119"/>
      <c r="D712" s="119"/>
      <c r="E712" s="119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</row>
    <row r="713" spans="2:18">
      <c r="B713" s="119"/>
      <c r="C713" s="119"/>
      <c r="D713" s="119"/>
      <c r="E713" s="119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</row>
    <row r="714" spans="2:18">
      <c r="B714" s="119"/>
      <c r="C714" s="119"/>
      <c r="D714" s="119"/>
      <c r="E714" s="119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</row>
    <row r="715" spans="2:18">
      <c r="B715" s="119"/>
      <c r="C715" s="119"/>
      <c r="D715" s="119"/>
      <c r="E715" s="119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</row>
    <row r="716" spans="2:18">
      <c r="B716" s="119"/>
      <c r="C716" s="119"/>
      <c r="D716" s="119"/>
      <c r="E716" s="119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</row>
    <row r="717" spans="2:18">
      <c r="B717" s="119"/>
      <c r="C717" s="119"/>
      <c r="D717" s="119"/>
      <c r="E717" s="119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</row>
    <row r="718" spans="2:18">
      <c r="B718" s="119"/>
      <c r="C718" s="119"/>
      <c r="D718" s="119"/>
      <c r="E718" s="119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</row>
    <row r="719" spans="2:18">
      <c r="B719" s="119"/>
      <c r="C719" s="119"/>
      <c r="D719" s="119"/>
      <c r="E719" s="119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</row>
    <row r="720" spans="2:18">
      <c r="B720" s="119"/>
      <c r="C720" s="119"/>
      <c r="D720" s="119"/>
      <c r="E720" s="119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</row>
    <row r="721" spans="2:18">
      <c r="B721" s="119"/>
      <c r="C721" s="119"/>
      <c r="D721" s="119"/>
      <c r="E721" s="119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</row>
    <row r="722" spans="2:18">
      <c r="B722" s="119"/>
      <c r="C722" s="119"/>
      <c r="D722" s="119"/>
      <c r="E722" s="119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</row>
    <row r="723" spans="2:18">
      <c r="B723" s="119"/>
      <c r="C723" s="119"/>
      <c r="D723" s="119"/>
      <c r="E723" s="119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</row>
    <row r="724" spans="2:18">
      <c r="B724" s="119"/>
      <c r="C724" s="119"/>
      <c r="D724" s="119"/>
      <c r="E724" s="119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</row>
    <row r="725" spans="2:18">
      <c r="B725" s="119"/>
      <c r="C725" s="119"/>
      <c r="D725" s="119"/>
      <c r="E725" s="119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</row>
    <row r="726" spans="2:18">
      <c r="B726" s="119"/>
      <c r="C726" s="119"/>
      <c r="D726" s="119"/>
      <c r="E726" s="119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</row>
    <row r="727" spans="2:18">
      <c r="B727" s="119"/>
      <c r="C727" s="119"/>
      <c r="D727" s="119"/>
      <c r="E727" s="119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</row>
    <row r="728" spans="2:18">
      <c r="B728" s="119"/>
      <c r="C728" s="119"/>
      <c r="D728" s="119"/>
      <c r="E728" s="119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</row>
    <row r="729" spans="2:18">
      <c r="B729" s="119"/>
      <c r="C729" s="119"/>
      <c r="D729" s="119"/>
      <c r="E729" s="119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</row>
    <row r="730" spans="2:18">
      <c r="B730" s="119"/>
      <c r="C730" s="119"/>
      <c r="D730" s="119"/>
      <c r="E730" s="119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</row>
    <row r="731" spans="2:18">
      <c r="B731" s="119"/>
      <c r="C731" s="119"/>
      <c r="D731" s="119"/>
      <c r="E731" s="119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</row>
    <row r="732" spans="2:18">
      <c r="B732" s="119"/>
      <c r="C732" s="119"/>
      <c r="D732" s="119"/>
      <c r="E732" s="119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</row>
    <row r="733" spans="2:18">
      <c r="B733" s="119"/>
      <c r="C733" s="119"/>
      <c r="D733" s="119"/>
      <c r="E733" s="119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</row>
    <row r="734" spans="2:18">
      <c r="B734" s="119"/>
      <c r="C734" s="119"/>
      <c r="D734" s="119"/>
      <c r="E734" s="119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</row>
    <row r="735" spans="2:18">
      <c r="B735" s="119"/>
      <c r="C735" s="119"/>
      <c r="D735" s="119"/>
      <c r="E735" s="119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</row>
    <row r="736" spans="2:18">
      <c r="B736" s="119"/>
      <c r="C736" s="119"/>
      <c r="D736" s="119"/>
      <c r="E736" s="119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</row>
    <row r="737" spans="2:18">
      <c r="B737" s="119"/>
      <c r="C737" s="119"/>
      <c r="D737" s="119"/>
      <c r="E737" s="119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</row>
    <row r="738" spans="2:18">
      <c r="B738" s="119"/>
      <c r="C738" s="119"/>
      <c r="D738" s="119"/>
      <c r="E738" s="119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</row>
    <row r="739" spans="2:18">
      <c r="B739" s="119"/>
      <c r="C739" s="119"/>
      <c r="D739" s="119"/>
      <c r="E739" s="119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</row>
    <row r="740" spans="2:18">
      <c r="B740" s="119"/>
      <c r="C740" s="119"/>
      <c r="D740" s="119"/>
      <c r="E740" s="119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</row>
    <row r="741" spans="2:18">
      <c r="B741" s="119"/>
      <c r="C741" s="119"/>
      <c r="D741" s="119"/>
      <c r="E741" s="119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</row>
    <row r="742" spans="2:18">
      <c r="B742" s="119"/>
      <c r="C742" s="119"/>
      <c r="D742" s="119"/>
      <c r="E742" s="119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</row>
    <row r="743" spans="2:18">
      <c r="B743" s="119"/>
      <c r="C743" s="119"/>
      <c r="D743" s="119"/>
      <c r="E743" s="119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</row>
    <row r="744" spans="2:18">
      <c r="B744" s="119"/>
      <c r="C744" s="119"/>
      <c r="D744" s="119"/>
      <c r="E744" s="119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</row>
    <row r="745" spans="2:18">
      <c r="B745" s="119"/>
      <c r="C745" s="119"/>
      <c r="D745" s="119"/>
      <c r="E745" s="119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</row>
    <row r="746" spans="2:18">
      <c r="B746" s="119"/>
      <c r="C746" s="119"/>
      <c r="D746" s="119"/>
      <c r="E746" s="119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</row>
    <row r="747" spans="2:18">
      <c r="B747" s="119"/>
      <c r="C747" s="119"/>
      <c r="D747" s="119"/>
      <c r="E747" s="119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</row>
    <row r="748" spans="2:18">
      <c r="B748" s="119"/>
      <c r="C748" s="119"/>
      <c r="D748" s="119"/>
      <c r="E748" s="119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</row>
    <row r="749" spans="2:18">
      <c r="B749" s="119"/>
      <c r="C749" s="119"/>
      <c r="D749" s="119"/>
      <c r="E749" s="119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</row>
    <row r="750" spans="2:18">
      <c r="B750" s="119"/>
      <c r="C750" s="119"/>
      <c r="D750" s="119"/>
      <c r="E750" s="119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</row>
    <row r="751" spans="2:18">
      <c r="B751" s="119"/>
      <c r="C751" s="119"/>
      <c r="D751" s="119"/>
      <c r="E751" s="119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</row>
    <row r="752" spans="2:18">
      <c r="B752" s="119"/>
      <c r="C752" s="119"/>
      <c r="D752" s="119"/>
      <c r="E752" s="119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</row>
    <row r="753" spans="2:18">
      <c r="B753" s="119"/>
      <c r="C753" s="119"/>
      <c r="D753" s="119"/>
      <c r="E753" s="119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</row>
    <row r="754" spans="2:18">
      <c r="B754" s="119"/>
      <c r="C754" s="119"/>
      <c r="D754" s="119"/>
      <c r="E754" s="119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</row>
    <row r="755" spans="2:18">
      <c r="B755" s="119"/>
      <c r="C755" s="119"/>
      <c r="D755" s="119"/>
      <c r="E755" s="119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</row>
    <row r="756" spans="2:18">
      <c r="B756" s="119"/>
      <c r="C756" s="119"/>
      <c r="D756" s="119"/>
      <c r="E756" s="119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</row>
    <row r="757" spans="2:18">
      <c r="B757" s="119"/>
      <c r="C757" s="119"/>
      <c r="D757" s="119"/>
      <c r="E757" s="119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</row>
    <row r="758" spans="2:18">
      <c r="B758" s="119"/>
      <c r="C758" s="119"/>
      <c r="D758" s="119"/>
      <c r="E758" s="119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</row>
    <row r="759" spans="2:18">
      <c r="B759" s="119"/>
      <c r="C759" s="119"/>
      <c r="D759" s="119"/>
      <c r="E759" s="119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</row>
    <row r="760" spans="2:18">
      <c r="B760" s="119"/>
      <c r="C760" s="119"/>
      <c r="D760" s="119"/>
      <c r="E760" s="119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</row>
    <row r="761" spans="2:18">
      <c r="B761" s="119"/>
      <c r="C761" s="119"/>
      <c r="D761" s="119"/>
      <c r="E761" s="119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</row>
    <row r="762" spans="2:18">
      <c r="B762" s="119"/>
      <c r="C762" s="119"/>
      <c r="D762" s="119"/>
      <c r="E762" s="119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</row>
    <row r="763" spans="2:18">
      <c r="B763" s="119"/>
      <c r="C763" s="119"/>
      <c r="D763" s="119"/>
      <c r="E763" s="119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</row>
    <row r="764" spans="2:18">
      <c r="B764" s="119"/>
      <c r="C764" s="119"/>
      <c r="D764" s="119"/>
      <c r="E764" s="119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</row>
    <row r="765" spans="2:18">
      <c r="B765" s="119"/>
      <c r="C765" s="119"/>
      <c r="D765" s="119"/>
      <c r="E765" s="119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</row>
    <row r="766" spans="2:18">
      <c r="B766" s="119"/>
      <c r="C766" s="119"/>
      <c r="D766" s="119"/>
      <c r="E766" s="119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</row>
    <row r="767" spans="2:18">
      <c r="B767" s="119"/>
      <c r="C767" s="119"/>
      <c r="D767" s="119"/>
      <c r="E767" s="119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</row>
    <row r="768" spans="2:18">
      <c r="B768" s="119"/>
      <c r="C768" s="119"/>
      <c r="D768" s="119"/>
      <c r="E768" s="119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</row>
    <row r="769" spans="2:18">
      <c r="B769" s="119"/>
      <c r="C769" s="119"/>
      <c r="D769" s="119"/>
      <c r="E769" s="119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</row>
    <row r="770" spans="2:18">
      <c r="B770" s="119"/>
      <c r="C770" s="119"/>
      <c r="D770" s="119"/>
      <c r="E770" s="119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</row>
    <row r="771" spans="2:18">
      <c r="B771" s="119"/>
      <c r="C771" s="119"/>
      <c r="D771" s="119"/>
      <c r="E771" s="119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</row>
    <row r="772" spans="2:18">
      <c r="B772" s="119"/>
      <c r="C772" s="119"/>
      <c r="D772" s="119"/>
      <c r="E772" s="119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</row>
    <row r="773" spans="2:18">
      <c r="B773" s="119"/>
      <c r="C773" s="119"/>
      <c r="D773" s="119"/>
      <c r="E773" s="119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</row>
    <row r="774" spans="2:18">
      <c r="B774" s="119"/>
      <c r="C774" s="119"/>
      <c r="D774" s="119"/>
      <c r="E774" s="119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</row>
    <row r="775" spans="2:18">
      <c r="B775" s="119"/>
      <c r="C775" s="119"/>
      <c r="D775" s="119"/>
      <c r="E775" s="119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</row>
    <row r="776" spans="2:18">
      <c r="B776" s="119"/>
      <c r="C776" s="119"/>
      <c r="D776" s="119"/>
      <c r="E776" s="119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</row>
    <row r="777" spans="2:18">
      <c r="B777" s="119"/>
      <c r="C777" s="119"/>
      <c r="D777" s="119"/>
      <c r="E777" s="119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</row>
    <row r="778" spans="2:18">
      <c r="B778" s="119"/>
      <c r="C778" s="119"/>
      <c r="D778" s="119"/>
      <c r="E778" s="119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</row>
    <row r="779" spans="2:18">
      <c r="B779" s="119"/>
      <c r="C779" s="119"/>
      <c r="D779" s="119"/>
      <c r="E779" s="119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</row>
    <row r="780" spans="2:18">
      <c r="B780" s="119"/>
      <c r="C780" s="119"/>
      <c r="D780" s="119"/>
      <c r="E780" s="119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</row>
    <row r="781" spans="2:18">
      <c r="B781" s="119"/>
      <c r="C781" s="119"/>
      <c r="D781" s="119"/>
      <c r="E781" s="119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</row>
    <row r="782" spans="2:18">
      <c r="B782" s="119"/>
      <c r="C782" s="119"/>
      <c r="D782" s="119"/>
      <c r="E782" s="119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</row>
    <row r="783" spans="2:18">
      <c r="B783" s="119"/>
      <c r="C783" s="119"/>
      <c r="D783" s="119"/>
      <c r="E783" s="119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</row>
    <row r="784" spans="2:18">
      <c r="B784" s="119"/>
      <c r="C784" s="119"/>
      <c r="D784" s="119"/>
      <c r="E784" s="119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</row>
    <row r="785" spans="2:18">
      <c r="B785" s="119"/>
      <c r="C785" s="119"/>
      <c r="D785" s="119"/>
      <c r="E785" s="119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</row>
    <row r="786" spans="2:18">
      <c r="B786" s="119"/>
      <c r="C786" s="119"/>
      <c r="D786" s="119"/>
      <c r="E786" s="119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</row>
    <row r="787" spans="2:18">
      <c r="B787" s="119"/>
      <c r="C787" s="119"/>
      <c r="D787" s="119"/>
      <c r="E787" s="119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</row>
    <row r="788" spans="2:18">
      <c r="B788" s="119"/>
      <c r="C788" s="119"/>
      <c r="D788" s="119"/>
      <c r="E788" s="119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</row>
    <row r="789" spans="2:18">
      <c r="B789" s="119"/>
      <c r="C789" s="119"/>
      <c r="D789" s="119"/>
      <c r="E789" s="119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</row>
    <row r="790" spans="2:18">
      <c r="B790" s="119"/>
      <c r="C790" s="119"/>
      <c r="D790" s="119"/>
      <c r="E790" s="119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</row>
    <row r="791" spans="2:18">
      <c r="B791" s="119"/>
      <c r="C791" s="119"/>
      <c r="D791" s="119"/>
      <c r="E791" s="119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</row>
    <row r="792" spans="2:18">
      <c r="B792" s="119"/>
      <c r="C792" s="119"/>
      <c r="D792" s="119"/>
      <c r="E792" s="119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</row>
    <row r="793" spans="2:18">
      <c r="B793" s="119"/>
      <c r="C793" s="119"/>
      <c r="D793" s="119"/>
      <c r="E793" s="119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</row>
    <row r="794" spans="2:18">
      <c r="B794" s="119"/>
      <c r="C794" s="119"/>
      <c r="D794" s="119"/>
      <c r="E794" s="119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</row>
    <row r="795" spans="2:18">
      <c r="B795" s="119"/>
      <c r="C795" s="119"/>
      <c r="D795" s="119"/>
      <c r="E795" s="119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</row>
    <row r="796" spans="2:18">
      <c r="B796" s="119"/>
      <c r="C796" s="119"/>
      <c r="D796" s="119"/>
      <c r="E796" s="119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</row>
    <row r="797" spans="2:18">
      <c r="B797" s="119"/>
      <c r="C797" s="119"/>
      <c r="D797" s="119"/>
      <c r="E797" s="119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</row>
    <row r="798" spans="2:18">
      <c r="B798" s="119"/>
      <c r="C798" s="119"/>
      <c r="D798" s="119"/>
      <c r="E798" s="119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</row>
    <row r="799" spans="2:18">
      <c r="B799" s="119"/>
      <c r="C799" s="119"/>
      <c r="D799" s="119"/>
      <c r="E799" s="119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</row>
    <row r="800" spans="2:18">
      <c r="B800" s="119"/>
      <c r="C800" s="119"/>
      <c r="D800" s="119"/>
      <c r="E800" s="119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</row>
    <row r="801" spans="2:18">
      <c r="B801" s="119"/>
      <c r="C801" s="119"/>
      <c r="D801" s="119"/>
      <c r="E801" s="119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</row>
    <row r="802" spans="2:18">
      <c r="B802" s="119"/>
      <c r="C802" s="119"/>
      <c r="D802" s="119"/>
      <c r="E802" s="119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</row>
    <row r="803" spans="2:18">
      <c r="B803" s="119"/>
      <c r="C803" s="119"/>
      <c r="D803" s="119"/>
      <c r="E803" s="119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</row>
    <row r="804" spans="2:18">
      <c r="B804" s="119"/>
      <c r="C804" s="119"/>
      <c r="D804" s="119"/>
      <c r="E804" s="119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</row>
    <row r="805" spans="2:18">
      <c r="B805" s="119"/>
      <c r="C805" s="119"/>
      <c r="D805" s="119"/>
      <c r="E805" s="119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</row>
    <row r="806" spans="2:18">
      <c r="B806" s="119"/>
      <c r="C806" s="119"/>
      <c r="D806" s="119"/>
      <c r="E806" s="119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</row>
    <row r="807" spans="2:18">
      <c r="B807" s="119"/>
      <c r="C807" s="119"/>
      <c r="D807" s="119"/>
      <c r="E807" s="119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</row>
    <row r="808" spans="2:18">
      <c r="B808" s="119"/>
      <c r="C808" s="119"/>
      <c r="D808" s="119"/>
      <c r="E808" s="119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</row>
    <row r="809" spans="2:18">
      <c r="B809" s="119"/>
      <c r="C809" s="119"/>
      <c r="D809" s="119"/>
      <c r="E809" s="119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</row>
    <row r="810" spans="2:18">
      <c r="B810" s="119"/>
      <c r="C810" s="119"/>
      <c r="D810" s="119"/>
      <c r="E810" s="119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</row>
    <row r="811" spans="2:18">
      <c r="B811" s="119"/>
      <c r="C811" s="119"/>
      <c r="D811" s="119"/>
      <c r="E811" s="119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</row>
    <row r="812" spans="2:18">
      <c r="B812" s="119"/>
      <c r="C812" s="119"/>
      <c r="D812" s="119"/>
      <c r="E812" s="119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</row>
    <row r="813" spans="2:18">
      <c r="B813" s="119"/>
      <c r="C813" s="119"/>
      <c r="D813" s="119"/>
      <c r="E813" s="119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</row>
    <row r="814" spans="2:18">
      <c r="B814" s="119"/>
      <c r="C814" s="119"/>
      <c r="D814" s="119"/>
      <c r="E814" s="119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</row>
    <row r="815" spans="2:18">
      <c r="B815" s="119"/>
      <c r="C815" s="119"/>
      <c r="D815" s="119"/>
      <c r="E815" s="119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</row>
    <row r="816" spans="2:18">
      <c r="B816" s="119"/>
      <c r="C816" s="119"/>
      <c r="D816" s="119"/>
      <c r="E816" s="119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</row>
    <row r="817" spans="2:18">
      <c r="B817" s="119"/>
      <c r="C817" s="119"/>
      <c r="D817" s="119"/>
      <c r="E817" s="119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</row>
    <row r="818" spans="2:18">
      <c r="B818" s="119"/>
      <c r="C818" s="119"/>
      <c r="D818" s="119"/>
      <c r="E818" s="119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</row>
    <row r="819" spans="2:18">
      <c r="B819" s="119"/>
      <c r="C819" s="119"/>
      <c r="D819" s="119"/>
      <c r="E819" s="119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</row>
    <row r="820" spans="2:18">
      <c r="B820" s="119"/>
      <c r="C820" s="119"/>
      <c r="D820" s="119"/>
      <c r="E820" s="119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</row>
    <row r="821" spans="2:18">
      <c r="B821" s="119"/>
      <c r="C821" s="119"/>
      <c r="D821" s="119"/>
      <c r="E821" s="119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</row>
    <row r="822" spans="2:18">
      <c r="B822" s="119"/>
      <c r="C822" s="119"/>
      <c r="D822" s="119"/>
      <c r="E822" s="119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</row>
    <row r="823" spans="2:18">
      <c r="B823" s="119"/>
      <c r="C823" s="119"/>
      <c r="D823" s="119"/>
      <c r="E823" s="119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</row>
    <row r="824" spans="2:18">
      <c r="B824" s="119"/>
      <c r="C824" s="119"/>
      <c r="D824" s="119"/>
      <c r="E824" s="119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</row>
    <row r="825" spans="2:18">
      <c r="B825" s="119"/>
      <c r="C825" s="119"/>
      <c r="D825" s="119"/>
      <c r="E825" s="119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</row>
    <row r="826" spans="2:18">
      <c r="B826" s="119"/>
      <c r="C826" s="119"/>
      <c r="D826" s="119"/>
      <c r="E826" s="119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</row>
    <row r="827" spans="2:18">
      <c r="B827" s="119"/>
      <c r="C827" s="119"/>
      <c r="D827" s="119"/>
      <c r="E827" s="119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</row>
    <row r="828" spans="2:18">
      <c r="B828" s="119"/>
      <c r="C828" s="119"/>
      <c r="D828" s="119"/>
      <c r="E828" s="119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</row>
    <row r="829" spans="2:18">
      <c r="B829" s="119"/>
      <c r="C829" s="119"/>
      <c r="D829" s="119"/>
      <c r="E829" s="119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</row>
    <row r="830" spans="2:18">
      <c r="B830" s="119"/>
      <c r="C830" s="119"/>
      <c r="D830" s="119"/>
      <c r="E830" s="119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</row>
    <row r="831" spans="2:18">
      <c r="B831" s="119"/>
      <c r="C831" s="119"/>
      <c r="D831" s="119"/>
      <c r="E831" s="119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</row>
    <row r="832" spans="2:18">
      <c r="B832" s="119"/>
      <c r="C832" s="119"/>
      <c r="D832" s="119"/>
      <c r="E832" s="119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</row>
    <row r="833" spans="2:18">
      <c r="B833" s="119"/>
      <c r="C833" s="119"/>
      <c r="D833" s="119"/>
      <c r="E833" s="119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</row>
    <row r="834" spans="2:18">
      <c r="B834" s="119"/>
      <c r="C834" s="119"/>
      <c r="D834" s="119"/>
      <c r="E834" s="119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</row>
    <row r="835" spans="2:18">
      <c r="B835" s="119"/>
      <c r="C835" s="119"/>
      <c r="D835" s="119"/>
      <c r="E835" s="119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</row>
    <row r="836" spans="2:18">
      <c r="B836" s="119"/>
      <c r="C836" s="119"/>
      <c r="D836" s="119"/>
      <c r="E836" s="119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</row>
    <row r="837" spans="2:18">
      <c r="B837" s="119"/>
      <c r="C837" s="119"/>
      <c r="D837" s="119"/>
      <c r="E837" s="119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</row>
    <row r="838" spans="2:18">
      <c r="B838" s="119"/>
      <c r="C838" s="119"/>
      <c r="D838" s="119"/>
      <c r="E838" s="119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</row>
    <row r="839" spans="2:18">
      <c r="B839" s="119"/>
      <c r="C839" s="119"/>
      <c r="D839" s="119"/>
      <c r="E839" s="119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</row>
    <row r="840" spans="2:18">
      <c r="B840" s="119"/>
      <c r="C840" s="119"/>
      <c r="D840" s="119"/>
      <c r="E840" s="119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</row>
    <row r="841" spans="2:18">
      <c r="B841" s="119"/>
      <c r="C841" s="119"/>
      <c r="D841" s="119"/>
      <c r="E841" s="119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</row>
    <row r="842" spans="2:18">
      <c r="B842" s="119"/>
      <c r="C842" s="119"/>
      <c r="D842" s="119"/>
      <c r="E842" s="119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</row>
    <row r="843" spans="2:18">
      <c r="B843" s="119"/>
      <c r="C843" s="119"/>
      <c r="D843" s="119"/>
      <c r="E843" s="119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</row>
    <row r="844" spans="2:18">
      <c r="B844" s="119"/>
      <c r="C844" s="119"/>
      <c r="D844" s="119"/>
      <c r="E844" s="119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</row>
    <row r="845" spans="2:18">
      <c r="B845" s="119"/>
      <c r="C845" s="119"/>
      <c r="D845" s="119"/>
      <c r="E845" s="119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</row>
    <row r="846" spans="2:18">
      <c r="B846" s="119"/>
      <c r="C846" s="119"/>
      <c r="D846" s="119"/>
      <c r="E846" s="119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</row>
    <row r="847" spans="2:18">
      <c r="B847" s="119"/>
      <c r="C847" s="119"/>
      <c r="D847" s="119"/>
      <c r="E847" s="119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</row>
    <row r="848" spans="2:18">
      <c r="B848" s="119"/>
      <c r="C848" s="119"/>
      <c r="D848" s="119"/>
      <c r="E848" s="119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</row>
    <row r="849" spans="2:18">
      <c r="B849" s="119"/>
      <c r="C849" s="119"/>
      <c r="D849" s="119"/>
      <c r="E849" s="119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</row>
    <row r="850" spans="2:18">
      <c r="B850" s="119"/>
      <c r="C850" s="119"/>
      <c r="D850" s="119"/>
      <c r="E850" s="119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</row>
    <row r="851" spans="2:18">
      <c r="B851" s="119"/>
      <c r="C851" s="119"/>
      <c r="D851" s="119"/>
      <c r="E851" s="119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</row>
    <row r="852" spans="2:18">
      <c r="B852" s="119"/>
      <c r="C852" s="119"/>
      <c r="D852" s="119"/>
      <c r="E852" s="119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</row>
    <row r="853" spans="2:18">
      <c r="B853" s="119"/>
      <c r="C853" s="119"/>
      <c r="D853" s="119"/>
      <c r="E853" s="119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</row>
    <row r="854" spans="2:18">
      <c r="B854" s="119"/>
      <c r="C854" s="119"/>
      <c r="D854" s="119"/>
      <c r="E854" s="119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</row>
    <row r="855" spans="2:18">
      <c r="B855" s="119"/>
      <c r="C855" s="119"/>
      <c r="D855" s="119"/>
      <c r="E855" s="119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</row>
    <row r="856" spans="2:18">
      <c r="B856" s="119"/>
      <c r="C856" s="119"/>
      <c r="D856" s="119"/>
      <c r="E856" s="119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</row>
    <row r="857" spans="2:18">
      <c r="B857" s="119"/>
      <c r="C857" s="119"/>
      <c r="D857" s="119"/>
      <c r="E857" s="119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</row>
    <row r="858" spans="2:18">
      <c r="B858" s="119"/>
      <c r="C858" s="119"/>
      <c r="D858" s="119"/>
      <c r="E858" s="119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</row>
    <row r="859" spans="2:18">
      <c r="B859" s="119"/>
      <c r="C859" s="119"/>
      <c r="D859" s="119"/>
      <c r="E859" s="119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</row>
    <row r="860" spans="2:18">
      <c r="B860" s="119"/>
      <c r="C860" s="119"/>
      <c r="D860" s="119"/>
      <c r="E860" s="119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</row>
    <row r="861" spans="2:18">
      <c r="B861" s="119"/>
      <c r="C861" s="119"/>
      <c r="D861" s="119"/>
      <c r="E861" s="119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</row>
    <row r="862" spans="2:18">
      <c r="B862" s="119"/>
      <c r="C862" s="119"/>
      <c r="D862" s="119"/>
      <c r="E862" s="119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</row>
    <row r="863" spans="2:18">
      <c r="B863" s="119"/>
      <c r="C863" s="119"/>
      <c r="D863" s="119"/>
      <c r="E863" s="119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</row>
    <row r="864" spans="2:18">
      <c r="B864" s="119"/>
      <c r="C864" s="119"/>
      <c r="D864" s="119"/>
      <c r="E864" s="119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</row>
    <row r="865" spans="2:18">
      <c r="B865" s="119"/>
      <c r="C865" s="119"/>
      <c r="D865" s="119"/>
      <c r="E865" s="119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</row>
    <row r="866" spans="2:18">
      <c r="B866" s="119"/>
      <c r="C866" s="119"/>
      <c r="D866" s="119"/>
      <c r="E866" s="119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</row>
    <row r="867" spans="2:18">
      <c r="B867" s="119"/>
      <c r="C867" s="119"/>
      <c r="D867" s="119"/>
      <c r="E867" s="119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</row>
    <row r="868" spans="2:18">
      <c r="B868" s="119"/>
      <c r="C868" s="119"/>
      <c r="D868" s="119"/>
      <c r="E868" s="119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</row>
    <row r="869" spans="2:18">
      <c r="B869" s="119"/>
      <c r="C869" s="119"/>
      <c r="D869" s="119"/>
      <c r="E869" s="119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</row>
    <row r="870" spans="2:18">
      <c r="B870" s="119"/>
      <c r="C870" s="119"/>
      <c r="D870" s="119"/>
      <c r="E870" s="119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</row>
    <row r="871" spans="2:18">
      <c r="B871" s="119"/>
      <c r="C871" s="119"/>
      <c r="D871" s="119"/>
      <c r="E871" s="119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</row>
    <row r="872" spans="2:18">
      <c r="B872" s="119"/>
      <c r="C872" s="119"/>
      <c r="D872" s="119"/>
      <c r="E872" s="119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</row>
    <row r="873" spans="2:18">
      <c r="B873" s="119"/>
      <c r="C873" s="119"/>
      <c r="D873" s="119"/>
      <c r="E873" s="119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</row>
    <row r="874" spans="2:18">
      <c r="B874" s="119"/>
      <c r="C874" s="119"/>
      <c r="D874" s="119"/>
      <c r="E874" s="119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</row>
    <row r="875" spans="2:18">
      <c r="B875" s="119"/>
      <c r="C875" s="119"/>
      <c r="D875" s="119"/>
      <c r="E875" s="119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</row>
    <row r="876" spans="2:18">
      <c r="B876" s="119"/>
      <c r="C876" s="119"/>
      <c r="D876" s="119"/>
      <c r="E876" s="119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</row>
    <row r="877" spans="2:18">
      <c r="B877" s="119"/>
      <c r="C877" s="119"/>
      <c r="D877" s="119"/>
      <c r="E877" s="119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</row>
    <row r="878" spans="2:18">
      <c r="B878" s="119"/>
      <c r="C878" s="119"/>
      <c r="D878" s="119"/>
      <c r="E878" s="119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</row>
    <row r="879" spans="2:18">
      <c r="B879" s="119"/>
      <c r="C879" s="119"/>
      <c r="D879" s="119"/>
      <c r="E879" s="119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</row>
    <row r="880" spans="2:18">
      <c r="B880" s="119"/>
      <c r="C880" s="119"/>
      <c r="D880" s="119"/>
      <c r="E880" s="119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</row>
    <row r="881" spans="2:18">
      <c r="B881" s="119"/>
      <c r="C881" s="119"/>
      <c r="D881" s="119"/>
      <c r="E881" s="119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</row>
    <row r="882" spans="2:18">
      <c r="B882" s="119"/>
      <c r="C882" s="119"/>
      <c r="D882" s="119"/>
      <c r="E882" s="119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</row>
    <row r="883" spans="2:18">
      <c r="B883" s="119"/>
      <c r="C883" s="119"/>
      <c r="D883" s="119"/>
      <c r="E883" s="119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</row>
    <row r="884" spans="2:18">
      <c r="B884" s="119"/>
      <c r="C884" s="119"/>
      <c r="D884" s="119"/>
      <c r="E884" s="119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</row>
    <row r="885" spans="2:18">
      <c r="B885" s="119"/>
      <c r="C885" s="119"/>
      <c r="D885" s="119"/>
      <c r="E885" s="119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</row>
    <row r="886" spans="2:18">
      <c r="B886" s="119"/>
      <c r="C886" s="119"/>
      <c r="D886" s="119"/>
      <c r="E886" s="119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</row>
    <row r="887" spans="2:18">
      <c r="B887" s="119"/>
      <c r="C887" s="119"/>
      <c r="D887" s="119"/>
      <c r="E887" s="119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</row>
    <row r="888" spans="2:18">
      <c r="B888" s="119"/>
      <c r="C888" s="119"/>
      <c r="D888" s="119"/>
      <c r="E888" s="119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</row>
    <row r="889" spans="2:18">
      <c r="B889" s="119"/>
      <c r="C889" s="119"/>
      <c r="D889" s="119"/>
      <c r="E889" s="119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</row>
    <row r="890" spans="2:18">
      <c r="B890" s="119"/>
      <c r="C890" s="119"/>
      <c r="D890" s="119"/>
      <c r="E890" s="119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</row>
    <row r="891" spans="2:18">
      <c r="B891" s="119"/>
      <c r="C891" s="119"/>
      <c r="D891" s="119"/>
      <c r="E891" s="119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</row>
    <row r="892" spans="2:18">
      <c r="B892" s="119"/>
      <c r="C892" s="119"/>
      <c r="D892" s="119"/>
      <c r="E892" s="119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</row>
    <row r="893" spans="2:18">
      <c r="B893" s="119"/>
      <c r="C893" s="119"/>
      <c r="D893" s="119"/>
      <c r="E893" s="119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</row>
    <row r="894" spans="2:18">
      <c r="B894" s="119"/>
      <c r="C894" s="119"/>
      <c r="D894" s="119"/>
      <c r="E894" s="119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</row>
    <row r="895" spans="2:18">
      <c r="B895" s="119"/>
      <c r="C895" s="119"/>
      <c r="D895" s="119"/>
      <c r="E895" s="119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</row>
    <row r="896" spans="2:18">
      <c r="B896" s="119"/>
      <c r="C896" s="119"/>
      <c r="D896" s="119"/>
      <c r="E896" s="119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</row>
    <row r="897" spans="2:18">
      <c r="B897" s="119"/>
      <c r="C897" s="119"/>
      <c r="D897" s="119"/>
      <c r="E897" s="119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</row>
    <row r="898" spans="2:18">
      <c r="B898" s="119"/>
      <c r="C898" s="119"/>
      <c r="D898" s="119"/>
      <c r="E898" s="119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</row>
    <row r="899" spans="2:18">
      <c r="B899" s="119"/>
      <c r="C899" s="119"/>
      <c r="D899" s="119"/>
      <c r="E899" s="119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</row>
    <row r="900" spans="2:18">
      <c r="B900" s="119"/>
      <c r="C900" s="119"/>
      <c r="D900" s="119"/>
      <c r="E900" s="119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</row>
    <row r="901" spans="2:18">
      <c r="B901" s="119"/>
      <c r="C901" s="119"/>
      <c r="D901" s="119"/>
      <c r="E901" s="119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</row>
    <row r="902" spans="2:18">
      <c r="B902" s="119"/>
      <c r="C902" s="119"/>
      <c r="D902" s="119"/>
      <c r="E902" s="119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</row>
    <row r="903" spans="2:18">
      <c r="B903" s="119"/>
      <c r="C903" s="119"/>
      <c r="D903" s="119"/>
      <c r="E903" s="119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</row>
    <row r="904" spans="2:18">
      <c r="B904" s="119"/>
      <c r="C904" s="119"/>
      <c r="D904" s="119"/>
      <c r="E904" s="119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</row>
    <row r="905" spans="2:18">
      <c r="B905" s="119"/>
      <c r="C905" s="119"/>
      <c r="D905" s="119"/>
      <c r="E905" s="119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</row>
    <row r="906" spans="2:18">
      <c r="B906" s="119"/>
      <c r="C906" s="119"/>
      <c r="D906" s="119"/>
      <c r="E906" s="119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</row>
    <row r="907" spans="2:18">
      <c r="B907" s="119"/>
      <c r="C907" s="119"/>
      <c r="D907" s="119"/>
      <c r="E907" s="119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</row>
    <row r="908" spans="2:18">
      <c r="B908" s="119"/>
      <c r="C908" s="119"/>
      <c r="D908" s="119"/>
      <c r="E908" s="119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</row>
    <row r="909" spans="2:18">
      <c r="B909" s="119"/>
      <c r="C909" s="119"/>
      <c r="D909" s="119"/>
      <c r="E909" s="119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</row>
    <row r="910" spans="2:18">
      <c r="B910" s="119"/>
      <c r="C910" s="119"/>
      <c r="D910" s="119"/>
      <c r="E910" s="119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</row>
    <row r="911" spans="2:18">
      <c r="B911" s="119"/>
      <c r="C911" s="119"/>
      <c r="D911" s="119"/>
      <c r="E911" s="119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</row>
    <row r="912" spans="2:18">
      <c r="B912" s="119"/>
      <c r="C912" s="119"/>
      <c r="D912" s="119"/>
      <c r="E912" s="119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</row>
    <row r="913" spans="2:18">
      <c r="B913" s="119"/>
      <c r="C913" s="119"/>
      <c r="D913" s="119"/>
      <c r="E913" s="119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</row>
    <row r="914" spans="2:18">
      <c r="B914" s="119"/>
      <c r="C914" s="119"/>
      <c r="D914" s="119"/>
      <c r="E914" s="119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</row>
    <row r="915" spans="2:18">
      <c r="B915" s="119"/>
      <c r="C915" s="119"/>
      <c r="D915" s="119"/>
      <c r="E915" s="119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</row>
    <row r="916" spans="2:18">
      <c r="B916" s="119"/>
      <c r="C916" s="119"/>
      <c r="D916" s="119"/>
      <c r="E916" s="119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</row>
    <row r="917" spans="2:18">
      <c r="B917" s="119"/>
      <c r="C917" s="119"/>
      <c r="D917" s="119"/>
      <c r="E917" s="119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</row>
    <row r="918" spans="2:18">
      <c r="B918" s="119"/>
      <c r="C918" s="119"/>
      <c r="D918" s="119"/>
      <c r="E918" s="119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</row>
    <row r="919" spans="2:18">
      <c r="B919" s="119"/>
      <c r="C919" s="119"/>
      <c r="D919" s="119"/>
      <c r="E919" s="119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</row>
    <row r="920" spans="2:18">
      <c r="B920" s="119"/>
      <c r="C920" s="119"/>
      <c r="D920" s="119"/>
      <c r="E920" s="119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</row>
    <row r="921" spans="2:18">
      <c r="B921" s="119"/>
      <c r="C921" s="119"/>
      <c r="D921" s="119"/>
      <c r="E921" s="119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</row>
    <row r="922" spans="2:18">
      <c r="B922" s="119"/>
      <c r="C922" s="119"/>
      <c r="D922" s="119"/>
      <c r="E922" s="119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</row>
    <row r="923" spans="2:18">
      <c r="B923" s="119"/>
      <c r="C923" s="119"/>
      <c r="D923" s="119"/>
      <c r="E923" s="119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</row>
    <row r="924" spans="2:18">
      <c r="B924" s="119"/>
      <c r="C924" s="119"/>
      <c r="D924" s="119"/>
      <c r="E924" s="119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</row>
    <row r="925" spans="2:18">
      <c r="B925" s="119"/>
      <c r="C925" s="119"/>
      <c r="D925" s="119"/>
      <c r="E925" s="119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</row>
    <row r="926" spans="2:18">
      <c r="B926" s="119"/>
      <c r="C926" s="119"/>
      <c r="D926" s="119"/>
      <c r="E926" s="119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</row>
    <row r="927" spans="2:18">
      <c r="B927" s="119"/>
      <c r="C927" s="119"/>
      <c r="D927" s="119"/>
      <c r="E927" s="119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</row>
    <row r="928" spans="2:18">
      <c r="B928" s="119"/>
      <c r="C928" s="119"/>
      <c r="D928" s="119"/>
      <c r="E928" s="119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</row>
    <row r="929" spans="2:18">
      <c r="B929" s="119"/>
      <c r="C929" s="119"/>
      <c r="D929" s="119"/>
      <c r="E929" s="119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</row>
    <row r="930" spans="2:18">
      <c r="B930" s="119"/>
      <c r="C930" s="119"/>
      <c r="D930" s="119"/>
      <c r="E930" s="119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</row>
    <row r="931" spans="2:18">
      <c r="B931" s="119"/>
      <c r="C931" s="119"/>
      <c r="D931" s="119"/>
      <c r="E931" s="119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</row>
    <row r="932" spans="2:18">
      <c r="B932" s="119"/>
      <c r="C932" s="119"/>
      <c r="D932" s="119"/>
      <c r="E932" s="119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</row>
    <row r="933" spans="2:18">
      <c r="B933" s="119"/>
      <c r="C933" s="119"/>
      <c r="D933" s="119"/>
      <c r="E933" s="119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</row>
    <row r="934" spans="2:18">
      <c r="B934" s="119"/>
      <c r="C934" s="119"/>
      <c r="D934" s="119"/>
      <c r="E934" s="119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</row>
    <row r="935" spans="2:18">
      <c r="B935" s="119"/>
      <c r="C935" s="119"/>
      <c r="D935" s="119"/>
      <c r="E935" s="119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</row>
    <row r="936" spans="2:18">
      <c r="B936" s="119"/>
      <c r="C936" s="119"/>
      <c r="D936" s="119"/>
      <c r="E936" s="119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</row>
    <row r="937" spans="2:18">
      <c r="B937" s="119"/>
      <c r="C937" s="119"/>
      <c r="D937" s="119"/>
      <c r="E937" s="119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</row>
    <row r="938" spans="2:18">
      <c r="B938" s="119"/>
      <c r="C938" s="119"/>
      <c r="D938" s="119"/>
      <c r="E938" s="119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</row>
    <row r="939" spans="2:18">
      <c r="B939" s="119"/>
      <c r="C939" s="119"/>
      <c r="D939" s="119"/>
      <c r="E939" s="119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</row>
    <row r="940" spans="2:18">
      <c r="B940" s="119"/>
      <c r="C940" s="119"/>
      <c r="D940" s="119"/>
      <c r="E940" s="119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</row>
    <row r="941" spans="2:18">
      <c r="B941" s="119"/>
      <c r="C941" s="119"/>
      <c r="D941" s="119"/>
      <c r="E941" s="119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</row>
    <row r="942" spans="2:18">
      <c r="B942" s="119"/>
      <c r="C942" s="119"/>
      <c r="D942" s="119"/>
      <c r="E942" s="119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</row>
    <row r="943" spans="2:18">
      <c r="B943" s="119"/>
      <c r="C943" s="119"/>
      <c r="D943" s="119"/>
      <c r="E943" s="119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</row>
    <row r="944" spans="2:18">
      <c r="B944" s="119"/>
      <c r="C944" s="119"/>
      <c r="D944" s="119"/>
      <c r="E944" s="119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</row>
    <row r="945" spans="2:18">
      <c r="B945" s="119"/>
      <c r="C945" s="119"/>
      <c r="D945" s="119"/>
      <c r="E945" s="119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</row>
    <row r="946" spans="2:18">
      <c r="B946" s="119"/>
      <c r="C946" s="119"/>
      <c r="D946" s="119"/>
      <c r="E946" s="119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</row>
    <row r="947" spans="2:18">
      <c r="B947" s="119"/>
      <c r="C947" s="119"/>
      <c r="D947" s="119"/>
      <c r="E947" s="119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</row>
    <row r="948" spans="2:18">
      <c r="B948" s="119"/>
      <c r="C948" s="119"/>
      <c r="D948" s="119"/>
      <c r="E948" s="119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</row>
    <row r="949" spans="2:18">
      <c r="B949" s="119"/>
      <c r="C949" s="119"/>
      <c r="D949" s="119"/>
      <c r="E949" s="119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</row>
    <row r="950" spans="2:18">
      <c r="B950" s="119"/>
      <c r="C950" s="119"/>
      <c r="D950" s="119"/>
      <c r="E950" s="119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</row>
    <row r="951" spans="2:18">
      <c r="B951" s="119"/>
      <c r="C951" s="119"/>
      <c r="D951" s="119"/>
      <c r="E951" s="119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</row>
    <row r="952" spans="2:18">
      <c r="B952" s="119"/>
      <c r="C952" s="119"/>
      <c r="D952" s="119"/>
      <c r="E952" s="119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</row>
    <row r="953" spans="2:18">
      <c r="B953" s="119"/>
      <c r="C953" s="119"/>
      <c r="D953" s="119"/>
      <c r="E953" s="119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</row>
    <row r="954" spans="2:18">
      <c r="B954" s="119"/>
      <c r="C954" s="119"/>
      <c r="D954" s="119"/>
      <c r="E954" s="119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</row>
    <row r="955" spans="2:18">
      <c r="B955" s="119"/>
      <c r="C955" s="119"/>
      <c r="D955" s="119"/>
      <c r="E955" s="119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</row>
    <row r="956" spans="2:18">
      <c r="B956" s="119"/>
      <c r="C956" s="119"/>
      <c r="D956" s="119"/>
      <c r="E956" s="119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</row>
    <row r="957" spans="2:18">
      <c r="B957" s="119"/>
      <c r="C957" s="119"/>
      <c r="D957" s="119"/>
      <c r="E957" s="119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</row>
    <row r="958" spans="2:18">
      <c r="B958" s="119"/>
      <c r="C958" s="119"/>
      <c r="D958" s="119"/>
      <c r="E958" s="119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</row>
    <row r="959" spans="2:18">
      <c r="B959" s="119"/>
      <c r="C959" s="119"/>
      <c r="D959" s="119"/>
      <c r="E959" s="119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</row>
    <row r="960" spans="2:18">
      <c r="B960" s="119"/>
      <c r="C960" s="119"/>
      <c r="D960" s="119"/>
      <c r="E960" s="119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</row>
    <row r="961" spans="2:18">
      <c r="B961" s="119"/>
      <c r="C961" s="119"/>
      <c r="D961" s="119"/>
      <c r="E961" s="119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</row>
    <row r="962" spans="2:18">
      <c r="B962" s="119"/>
      <c r="C962" s="119"/>
      <c r="D962" s="119"/>
      <c r="E962" s="119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</row>
    <row r="963" spans="2:18">
      <c r="B963" s="119"/>
      <c r="C963" s="119"/>
      <c r="D963" s="119"/>
      <c r="E963" s="119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</row>
    <row r="964" spans="2:18">
      <c r="B964" s="119"/>
      <c r="C964" s="119"/>
      <c r="D964" s="119"/>
      <c r="E964" s="119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</row>
    <row r="965" spans="2:18">
      <c r="B965" s="119"/>
      <c r="C965" s="119"/>
      <c r="D965" s="119"/>
      <c r="E965" s="119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</row>
    <row r="966" spans="2:18">
      <c r="B966" s="119"/>
      <c r="C966" s="119"/>
      <c r="D966" s="119"/>
      <c r="E966" s="119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</row>
    <row r="967" spans="2:18">
      <c r="B967" s="119"/>
      <c r="C967" s="119"/>
      <c r="D967" s="119"/>
      <c r="E967" s="119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</row>
    <row r="968" spans="2:18">
      <c r="B968" s="119"/>
      <c r="C968" s="119"/>
      <c r="D968" s="119"/>
      <c r="E968" s="119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</row>
    <row r="969" spans="2:18">
      <c r="B969" s="119"/>
      <c r="C969" s="119"/>
      <c r="D969" s="119"/>
      <c r="E969" s="119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</row>
    <row r="970" spans="2:18">
      <c r="B970" s="119"/>
      <c r="C970" s="119"/>
      <c r="D970" s="119"/>
      <c r="E970" s="119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</row>
    <row r="971" spans="2:18">
      <c r="B971" s="119"/>
      <c r="C971" s="119"/>
      <c r="D971" s="119"/>
      <c r="E971" s="119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</row>
    <row r="972" spans="2:18">
      <c r="B972" s="119"/>
      <c r="C972" s="119"/>
      <c r="D972" s="119"/>
      <c r="E972" s="119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</row>
    <row r="973" spans="2:18">
      <c r="B973" s="119"/>
      <c r="C973" s="119"/>
      <c r="D973" s="119"/>
      <c r="E973" s="119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</row>
    <row r="974" spans="2:18">
      <c r="B974" s="119"/>
      <c r="C974" s="119"/>
      <c r="D974" s="119"/>
      <c r="E974" s="119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</row>
    <row r="975" spans="2:18">
      <c r="B975" s="119"/>
      <c r="C975" s="119"/>
      <c r="D975" s="119"/>
      <c r="E975" s="119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</row>
    <row r="976" spans="2:18">
      <c r="B976" s="119"/>
      <c r="C976" s="119"/>
      <c r="D976" s="119"/>
      <c r="E976" s="119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</row>
    <row r="977" spans="2:18">
      <c r="B977" s="119"/>
      <c r="C977" s="119"/>
      <c r="D977" s="119"/>
      <c r="E977" s="119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</row>
    <row r="978" spans="2:18">
      <c r="B978" s="119"/>
      <c r="C978" s="119"/>
      <c r="D978" s="119"/>
      <c r="E978" s="119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</row>
    <row r="979" spans="2:18">
      <c r="B979" s="119"/>
      <c r="C979" s="119"/>
      <c r="D979" s="119"/>
      <c r="E979" s="119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</row>
    <row r="980" spans="2:18">
      <c r="B980" s="119"/>
      <c r="C980" s="119"/>
      <c r="D980" s="119"/>
      <c r="E980" s="119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</row>
    <row r="981" spans="2:18">
      <c r="B981" s="119"/>
      <c r="C981" s="119"/>
      <c r="D981" s="119"/>
      <c r="E981" s="119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</row>
    <row r="982" spans="2:18">
      <c r="B982" s="119"/>
      <c r="C982" s="119"/>
      <c r="D982" s="119"/>
      <c r="E982" s="119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</row>
    <row r="983" spans="2:18">
      <c r="B983" s="119"/>
      <c r="C983" s="119"/>
      <c r="D983" s="119"/>
      <c r="E983" s="119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</row>
    <row r="984" spans="2:18">
      <c r="B984" s="119"/>
      <c r="C984" s="119"/>
      <c r="D984" s="119"/>
      <c r="E984" s="119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</row>
    <row r="985" spans="2:18">
      <c r="B985" s="119"/>
      <c r="C985" s="119"/>
      <c r="D985" s="119"/>
      <c r="E985" s="119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</row>
    <row r="986" spans="2:18">
      <c r="B986" s="119"/>
      <c r="C986" s="119"/>
      <c r="D986" s="119"/>
      <c r="E986" s="119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</row>
    <row r="987" spans="2:18">
      <c r="B987" s="119"/>
      <c r="C987" s="119"/>
      <c r="D987" s="119"/>
      <c r="E987" s="119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</row>
    <row r="988" spans="2:18">
      <c r="B988" s="119"/>
      <c r="C988" s="119"/>
      <c r="D988" s="119"/>
      <c r="E988" s="119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</row>
    <row r="989" spans="2:18">
      <c r="B989" s="119"/>
      <c r="C989" s="119"/>
      <c r="D989" s="119"/>
      <c r="E989" s="119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</row>
    <row r="990" spans="2:18">
      <c r="B990" s="119"/>
      <c r="C990" s="119"/>
      <c r="D990" s="119"/>
      <c r="E990" s="119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</row>
    <row r="991" spans="2:18">
      <c r="B991" s="119"/>
      <c r="C991" s="119"/>
      <c r="D991" s="119"/>
      <c r="E991" s="119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</row>
    <row r="992" spans="2:18">
      <c r="B992" s="119"/>
      <c r="C992" s="119"/>
      <c r="D992" s="119"/>
      <c r="E992" s="119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</row>
    <row r="993" spans="2:18">
      <c r="B993" s="119"/>
      <c r="C993" s="119"/>
      <c r="D993" s="119"/>
      <c r="E993" s="119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</row>
    <row r="994" spans="2:18">
      <c r="B994" s="119"/>
      <c r="C994" s="119"/>
      <c r="D994" s="119"/>
      <c r="E994" s="119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</row>
    <row r="995" spans="2:18">
      <c r="B995" s="119"/>
      <c r="C995" s="119"/>
      <c r="D995" s="119"/>
      <c r="E995" s="119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</row>
    <row r="996" spans="2:18">
      <c r="B996" s="119"/>
      <c r="C996" s="119"/>
      <c r="D996" s="119"/>
      <c r="E996" s="119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</row>
    <row r="997" spans="2:18">
      <c r="B997" s="119"/>
      <c r="C997" s="119"/>
      <c r="D997" s="119"/>
      <c r="E997" s="119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</row>
    <row r="998" spans="2:18">
      <c r="B998" s="119"/>
      <c r="C998" s="119"/>
      <c r="D998" s="119"/>
      <c r="E998" s="119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</row>
    <row r="999" spans="2:18">
      <c r="B999" s="119"/>
      <c r="C999" s="119"/>
      <c r="D999" s="119"/>
      <c r="E999" s="119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</row>
    <row r="1000" spans="2:18">
      <c r="B1000" s="119"/>
      <c r="C1000" s="119"/>
      <c r="D1000" s="119"/>
      <c r="E1000" s="119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</row>
    <row r="1001" spans="2:18">
      <c r="B1001" s="119"/>
      <c r="C1001" s="119"/>
      <c r="D1001" s="119"/>
      <c r="E1001" s="119"/>
      <c r="F1001" s="120"/>
      <c r="G1001" s="120"/>
      <c r="H1001" s="120"/>
      <c r="I1001" s="120"/>
      <c r="J1001" s="120"/>
      <c r="K1001" s="120"/>
      <c r="L1001" s="120"/>
      <c r="M1001" s="120"/>
      <c r="N1001" s="120"/>
      <c r="O1001" s="120"/>
      <c r="P1001" s="120"/>
      <c r="Q1001" s="120"/>
      <c r="R1001" s="120"/>
    </row>
    <row r="1002" spans="2:18">
      <c r="B1002" s="119"/>
      <c r="C1002" s="119"/>
      <c r="D1002" s="119"/>
      <c r="E1002" s="119"/>
      <c r="F1002" s="120"/>
      <c r="G1002" s="120"/>
      <c r="H1002" s="120"/>
      <c r="I1002" s="120"/>
      <c r="J1002" s="120"/>
      <c r="K1002" s="120"/>
      <c r="L1002" s="120"/>
      <c r="M1002" s="120"/>
      <c r="N1002" s="120"/>
      <c r="O1002" s="120"/>
      <c r="P1002" s="120"/>
      <c r="Q1002" s="120"/>
      <c r="R1002" s="120"/>
    </row>
    <row r="1003" spans="2:18">
      <c r="B1003" s="119"/>
      <c r="C1003" s="119"/>
      <c r="D1003" s="119"/>
      <c r="E1003" s="119"/>
      <c r="F1003" s="120"/>
      <c r="G1003" s="120"/>
      <c r="H1003" s="120"/>
      <c r="I1003" s="120"/>
      <c r="J1003" s="120"/>
      <c r="K1003" s="120"/>
      <c r="L1003" s="120"/>
      <c r="M1003" s="120"/>
      <c r="N1003" s="120"/>
      <c r="O1003" s="120"/>
      <c r="P1003" s="120"/>
      <c r="Q1003" s="120"/>
      <c r="R1003" s="120"/>
    </row>
    <row r="1004" spans="2:18">
      <c r="B1004" s="119"/>
      <c r="C1004" s="119"/>
      <c r="D1004" s="119"/>
      <c r="E1004" s="119"/>
      <c r="F1004" s="120"/>
      <c r="G1004" s="120"/>
      <c r="H1004" s="120"/>
      <c r="I1004" s="120"/>
      <c r="J1004" s="120"/>
      <c r="K1004" s="120"/>
      <c r="L1004" s="120"/>
      <c r="M1004" s="120"/>
      <c r="N1004" s="120"/>
      <c r="O1004" s="120"/>
      <c r="P1004" s="120"/>
      <c r="Q1004" s="120"/>
      <c r="R1004" s="120"/>
    </row>
    <row r="1005" spans="2:18">
      <c r="B1005" s="119"/>
      <c r="C1005" s="119"/>
      <c r="D1005" s="119"/>
      <c r="E1005" s="119"/>
      <c r="F1005" s="120"/>
      <c r="G1005" s="120"/>
      <c r="H1005" s="120"/>
      <c r="I1005" s="120"/>
      <c r="J1005" s="120"/>
      <c r="K1005" s="120"/>
      <c r="L1005" s="120"/>
      <c r="M1005" s="120"/>
      <c r="N1005" s="120"/>
      <c r="O1005" s="120"/>
      <c r="P1005" s="120"/>
      <c r="Q1005" s="120"/>
      <c r="R1005" s="120"/>
    </row>
    <row r="1006" spans="2:18">
      <c r="B1006" s="119"/>
      <c r="C1006" s="119"/>
      <c r="D1006" s="119"/>
      <c r="E1006" s="119"/>
      <c r="F1006" s="120"/>
      <c r="G1006" s="120"/>
      <c r="H1006" s="120"/>
      <c r="I1006" s="120"/>
      <c r="J1006" s="120"/>
      <c r="K1006" s="120"/>
      <c r="L1006" s="120"/>
      <c r="M1006" s="120"/>
      <c r="N1006" s="120"/>
      <c r="O1006" s="120"/>
      <c r="P1006" s="120"/>
      <c r="Q1006" s="120"/>
      <c r="R1006" s="120"/>
    </row>
    <row r="1007" spans="2:18">
      <c r="B1007" s="119"/>
      <c r="C1007" s="119"/>
      <c r="D1007" s="119"/>
      <c r="E1007" s="119"/>
      <c r="F1007" s="120"/>
      <c r="G1007" s="120"/>
      <c r="H1007" s="120"/>
      <c r="I1007" s="120"/>
      <c r="J1007" s="120"/>
      <c r="K1007" s="120"/>
      <c r="L1007" s="120"/>
      <c r="M1007" s="120"/>
      <c r="N1007" s="120"/>
      <c r="O1007" s="120"/>
      <c r="P1007" s="120"/>
      <c r="Q1007" s="120"/>
      <c r="R1007" s="120"/>
    </row>
    <row r="1008" spans="2:18">
      <c r="B1008" s="119"/>
      <c r="C1008" s="119"/>
      <c r="D1008" s="119"/>
      <c r="E1008" s="119"/>
      <c r="F1008" s="120"/>
      <c r="G1008" s="120"/>
      <c r="H1008" s="120"/>
      <c r="I1008" s="120"/>
      <c r="J1008" s="120"/>
      <c r="K1008" s="120"/>
      <c r="L1008" s="120"/>
      <c r="M1008" s="120"/>
      <c r="N1008" s="120"/>
      <c r="O1008" s="120"/>
      <c r="P1008" s="120"/>
      <c r="Q1008" s="120"/>
      <c r="R1008" s="120"/>
    </row>
    <row r="1009" spans="2:18">
      <c r="B1009" s="119"/>
      <c r="C1009" s="119"/>
      <c r="D1009" s="119"/>
      <c r="E1009" s="119"/>
      <c r="F1009" s="120"/>
      <c r="G1009" s="120"/>
      <c r="H1009" s="120"/>
      <c r="I1009" s="120"/>
      <c r="J1009" s="120"/>
      <c r="K1009" s="120"/>
      <c r="L1009" s="120"/>
      <c r="M1009" s="120"/>
      <c r="N1009" s="120"/>
      <c r="O1009" s="120"/>
      <c r="P1009" s="120"/>
      <c r="Q1009" s="120"/>
      <c r="R1009" s="120"/>
    </row>
    <row r="1010" spans="2:18">
      <c r="B1010" s="119"/>
      <c r="C1010" s="119"/>
      <c r="D1010" s="119"/>
      <c r="E1010" s="119"/>
      <c r="F1010" s="120"/>
      <c r="G1010" s="120"/>
      <c r="H1010" s="120"/>
      <c r="I1010" s="120"/>
      <c r="J1010" s="120"/>
      <c r="K1010" s="120"/>
      <c r="L1010" s="120"/>
      <c r="M1010" s="120"/>
      <c r="N1010" s="120"/>
      <c r="O1010" s="120"/>
      <c r="P1010" s="120"/>
      <c r="Q1010" s="120"/>
      <c r="R1010" s="120"/>
    </row>
    <row r="1011" spans="2:18">
      <c r="B1011" s="119"/>
      <c r="C1011" s="119"/>
      <c r="D1011" s="119"/>
      <c r="E1011" s="119"/>
      <c r="F1011" s="120"/>
      <c r="G1011" s="120"/>
      <c r="H1011" s="120"/>
      <c r="I1011" s="120"/>
      <c r="J1011" s="120"/>
      <c r="K1011" s="120"/>
      <c r="L1011" s="120"/>
      <c r="M1011" s="120"/>
      <c r="N1011" s="120"/>
      <c r="O1011" s="120"/>
      <c r="P1011" s="120"/>
      <c r="Q1011" s="120"/>
      <c r="R1011" s="120"/>
    </row>
    <row r="1012" spans="2:18">
      <c r="B1012" s="119"/>
      <c r="C1012" s="119"/>
      <c r="D1012" s="119"/>
      <c r="E1012" s="119"/>
      <c r="F1012" s="120"/>
      <c r="G1012" s="120"/>
      <c r="H1012" s="120"/>
      <c r="I1012" s="120"/>
      <c r="J1012" s="120"/>
      <c r="K1012" s="120"/>
      <c r="L1012" s="120"/>
      <c r="M1012" s="120"/>
      <c r="N1012" s="120"/>
      <c r="O1012" s="120"/>
      <c r="P1012" s="120"/>
      <c r="Q1012" s="120"/>
      <c r="R1012" s="120"/>
    </row>
    <row r="1013" spans="2:18">
      <c r="B1013" s="119"/>
      <c r="C1013" s="119"/>
      <c r="D1013" s="119"/>
      <c r="E1013" s="119"/>
      <c r="F1013" s="120"/>
      <c r="G1013" s="120"/>
      <c r="H1013" s="120"/>
      <c r="I1013" s="120"/>
      <c r="J1013" s="120"/>
      <c r="K1013" s="120"/>
      <c r="L1013" s="120"/>
      <c r="M1013" s="120"/>
      <c r="N1013" s="120"/>
      <c r="O1013" s="120"/>
      <c r="P1013" s="120"/>
      <c r="Q1013" s="120"/>
      <c r="R1013" s="120"/>
    </row>
    <row r="1014" spans="2:18">
      <c r="B1014" s="119"/>
      <c r="C1014" s="119"/>
      <c r="D1014" s="119"/>
      <c r="E1014" s="119"/>
      <c r="F1014" s="120"/>
      <c r="G1014" s="120"/>
      <c r="H1014" s="120"/>
      <c r="I1014" s="120"/>
      <c r="J1014" s="120"/>
      <c r="K1014" s="120"/>
      <c r="L1014" s="120"/>
      <c r="M1014" s="120"/>
      <c r="N1014" s="120"/>
      <c r="O1014" s="120"/>
      <c r="P1014" s="120"/>
      <c r="Q1014" s="120"/>
      <c r="R1014" s="120"/>
    </row>
    <row r="1015" spans="2:18">
      <c r="B1015" s="119"/>
      <c r="C1015" s="119"/>
      <c r="D1015" s="119"/>
      <c r="E1015" s="119"/>
      <c r="F1015" s="120"/>
      <c r="G1015" s="120"/>
      <c r="H1015" s="120"/>
      <c r="I1015" s="120"/>
      <c r="J1015" s="120"/>
      <c r="K1015" s="120"/>
      <c r="L1015" s="120"/>
      <c r="M1015" s="120"/>
      <c r="N1015" s="120"/>
      <c r="O1015" s="120"/>
      <c r="P1015" s="120"/>
      <c r="Q1015" s="120"/>
      <c r="R1015" s="120"/>
    </row>
    <row r="1016" spans="2:18">
      <c r="B1016" s="119"/>
      <c r="C1016" s="119"/>
      <c r="D1016" s="119"/>
      <c r="E1016" s="119"/>
      <c r="F1016" s="120"/>
      <c r="G1016" s="120"/>
      <c r="H1016" s="120"/>
      <c r="I1016" s="120"/>
      <c r="J1016" s="120"/>
      <c r="K1016" s="120"/>
      <c r="L1016" s="120"/>
      <c r="M1016" s="120"/>
      <c r="N1016" s="120"/>
      <c r="O1016" s="120"/>
      <c r="P1016" s="120"/>
      <c r="Q1016" s="120"/>
      <c r="R1016" s="120"/>
    </row>
    <row r="1017" spans="2:18">
      <c r="B1017" s="119"/>
      <c r="C1017" s="119"/>
      <c r="D1017" s="119"/>
      <c r="E1017" s="119"/>
      <c r="F1017" s="120"/>
      <c r="G1017" s="120"/>
      <c r="H1017" s="120"/>
      <c r="I1017" s="120"/>
      <c r="J1017" s="120"/>
      <c r="K1017" s="120"/>
      <c r="L1017" s="120"/>
      <c r="M1017" s="120"/>
      <c r="N1017" s="120"/>
      <c r="O1017" s="120"/>
      <c r="P1017" s="120"/>
      <c r="Q1017" s="120"/>
      <c r="R1017" s="120"/>
    </row>
    <row r="1018" spans="2:18">
      <c r="B1018" s="119"/>
      <c r="C1018" s="119"/>
      <c r="D1018" s="119"/>
      <c r="E1018" s="119"/>
      <c r="F1018" s="120"/>
      <c r="G1018" s="120"/>
      <c r="H1018" s="120"/>
      <c r="I1018" s="120"/>
      <c r="J1018" s="120"/>
      <c r="K1018" s="120"/>
      <c r="L1018" s="120"/>
      <c r="M1018" s="120"/>
      <c r="N1018" s="120"/>
      <c r="O1018" s="120"/>
      <c r="P1018" s="120"/>
      <c r="Q1018" s="120"/>
      <c r="R1018" s="120"/>
    </row>
    <row r="1019" spans="2:18">
      <c r="B1019" s="119"/>
      <c r="C1019" s="119"/>
      <c r="D1019" s="119"/>
      <c r="E1019" s="119"/>
      <c r="F1019" s="120"/>
      <c r="G1019" s="120"/>
      <c r="H1019" s="120"/>
      <c r="I1019" s="120"/>
      <c r="J1019" s="120"/>
      <c r="K1019" s="120"/>
      <c r="L1019" s="120"/>
      <c r="M1019" s="120"/>
      <c r="N1019" s="120"/>
      <c r="O1019" s="120"/>
      <c r="P1019" s="120"/>
      <c r="Q1019" s="120"/>
      <c r="R1019" s="120"/>
    </row>
    <row r="1020" spans="2:18">
      <c r="B1020" s="119"/>
      <c r="C1020" s="119"/>
      <c r="D1020" s="119"/>
      <c r="E1020" s="119"/>
      <c r="F1020" s="120"/>
      <c r="G1020" s="120"/>
      <c r="H1020" s="120"/>
      <c r="I1020" s="120"/>
      <c r="J1020" s="120"/>
      <c r="K1020" s="120"/>
      <c r="L1020" s="120"/>
      <c r="M1020" s="120"/>
      <c r="N1020" s="120"/>
      <c r="O1020" s="120"/>
      <c r="P1020" s="120"/>
      <c r="Q1020" s="120"/>
      <c r="R1020" s="120"/>
    </row>
    <row r="1021" spans="2:18">
      <c r="B1021" s="119"/>
      <c r="C1021" s="119"/>
      <c r="D1021" s="119"/>
      <c r="E1021" s="119"/>
      <c r="F1021" s="120"/>
      <c r="G1021" s="120"/>
      <c r="H1021" s="120"/>
      <c r="I1021" s="120"/>
      <c r="J1021" s="120"/>
      <c r="K1021" s="120"/>
      <c r="L1021" s="120"/>
      <c r="M1021" s="120"/>
      <c r="N1021" s="120"/>
      <c r="O1021" s="120"/>
      <c r="P1021" s="120"/>
      <c r="Q1021" s="120"/>
      <c r="R1021" s="120"/>
    </row>
    <row r="1022" spans="2:18">
      <c r="B1022" s="119"/>
      <c r="C1022" s="119"/>
      <c r="D1022" s="119"/>
      <c r="E1022" s="119"/>
      <c r="F1022" s="120"/>
      <c r="G1022" s="120"/>
      <c r="H1022" s="120"/>
      <c r="I1022" s="120"/>
      <c r="J1022" s="120"/>
      <c r="K1022" s="120"/>
      <c r="L1022" s="120"/>
      <c r="M1022" s="120"/>
      <c r="N1022" s="120"/>
      <c r="O1022" s="120"/>
      <c r="P1022" s="120"/>
      <c r="Q1022" s="120"/>
      <c r="R1022" s="120"/>
    </row>
    <row r="1023" spans="2:18">
      <c r="B1023" s="119"/>
      <c r="C1023" s="119"/>
      <c r="D1023" s="119"/>
      <c r="E1023" s="119"/>
      <c r="F1023" s="120"/>
      <c r="G1023" s="120"/>
      <c r="H1023" s="120"/>
      <c r="I1023" s="120"/>
      <c r="J1023" s="120"/>
      <c r="K1023" s="120"/>
      <c r="L1023" s="120"/>
      <c r="M1023" s="120"/>
      <c r="N1023" s="120"/>
      <c r="O1023" s="120"/>
      <c r="P1023" s="120"/>
      <c r="Q1023" s="120"/>
      <c r="R1023" s="120"/>
    </row>
    <row r="1024" spans="2:18">
      <c r="B1024" s="119"/>
      <c r="C1024" s="119"/>
      <c r="D1024" s="119"/>
      <c r="E1024" s="119"/>
      <c r="F1024" s="120"/>
      <c r="G1024" s="120"/>
      <c r="H1024" s="120"/>
      <c r="I1024" s="120"/>
      <c r="J1024" s="120"/>
      <c r="K1024" s="120"/>
      <c r="L1024" s="120"/>
      <c r="M1024" s="120"/>
      <c r="N1024" s="120"/>
      <c r="O1024" s="120"/>
      <c r="P1024" s="120"/>
      <c r="Q1024" s="120"/>
      <c r="R1024" s="120"/>
    </row>
    <row r="1025" spans="2:18">
      <c r="B1025" s="119"/>
      <c r="C1025" s="119"/>
      <c r="D1025" s="119"/>
      <c r="E1025" s="119"/>
      <c r="F1025" s="120"/>
      <c r="G1025" s="120"/>
      <c r="H1025" s="120"/>
      <c r="I1025" s="120"/>
      <c r="J1025" s="120"/>
      <c r="K1025" s="120"/>
      <c r="L1025" s="120"/>
      <c r="M1025" s="120"/>
      <c r="N1025" s="120"/>
      <c r="O1025" s="120"/>
      <c r="P1025" s="120"/>
      <c r="Q1025" s="120"/>
      <c r="R1025" s="120"/>
    </row>
    <row r="1026" spans="2:18">
      <c r="B1026" s="119"/>
      <c r="C1026" s="119"/>
      <c r="D1026" s="119"/>
      <c r="E1026" s="119"/>
      <c r="F1026" s="120"/>
      <c r="G1026" s="120"/>
      <c r="H1026" s="120"/>
      <c r="I1026" s="120"/>
      <c r="J1026" s="120"/>
      <c r="K1026" s="120"/>
      <c r="L1026" s="120"/>
      <c r="M1026" s="120"/>
      <c r="N1026" s="120"/>
      <c r="O1026" s="120"/>
      <c r="P1026" s="120"/>
      <c r="Q1026" s="120"/>
      <c r="R1026" s="120"/>
    </row>
    <row r="1027" spans="2:18">
      <c r="B1027" s="119"/>
      <c r="C1027" s="119"/>
      <c r="D1027" s="119"/>
      <c r="E1027" s="119"/>
      <c r="F1027" s="120"/>
      <c r="G1027" s="120"/>
      <c r="H1027" s="120"/>
      <c r="I1027" s="120"/>
      <c r="J1027" s="120"/>
      <c r="K1027" s="120"/>
      <c r="L1027" s="120"/>
      <c r="M1027" s="120"/>
      <c r="N1027" s="120"/>
      <c r="O1027" s="120"/>
      <c r="P1027" s="120"/>
      <c r="Q1027" s="120"/>
      <c r="R1027" s="120"/>
    </row>
    <row r="1028" spans="2:18">
      <c r="B1028" s="119"/>
      <c r="C1028" s="119"/>
      <c r="D1028" s="119"/>
      <c r="E1028" s="119"/>
      <c r="F1028" s="120"/>
      <c r="G1028" s="120"/>
      <c r="H1028" s="120"/>
      <c r="I1028" s="120"/>
      <c r="J1028" s="120"/>
      <c r="K1028" s="120"/>
      <c r="L1028" s="120"/>
      <c r="M1028" s="120"/>
      <c r="N1028" s="120"/>
      <c r="O1028" s="120"/>
      <c r="P1028" s="120"/>
      <c r="Q1028" s="120"/>
      <c r="R1028" s="120"/>
    </row>
    <row r="1029" spans="2:18">
      <c r="B1029" s="119"/>
      <c r="C1029" s="119"/>
      <c r="D1029" s="119"/>
      <c r="E1029" s="119"/>
      <c r="F1029" s="120"/>
      <c r="G1029" s="120"/>
      <c r="H1029" s="120"/>
      <c r="I1029" s="120"/>
      <c r="J1029" s="120"/>
      <c r="K1029" s="120"/>
      <c r="L1029" s="120"/>
      <c r="M1029" s="120"/>
      <c r="N1029" s="120"/>
      <c r="O1029" s="120"/>
      <c r="P1029" s="120"/>
      <c r="Q1029" s="120"/>
      <c r="R1029" s="120"/>
    </row>
    <row r="1030" spans="2:18">
      <c r="B1030" s="119"/>
      <c r="C1030" s="119"/>
      <c r="D1030" s="119"/>
      <c r="E1030" s="119"/>
      <c r="F1030" s="120"/>
      <c r="G1030" s="120"/>
      <c r="H1030" s="120"/>
      <c r="I1030" s="120"/>
      <c r="J1030" s="120"/>
      <c r="K1030" s="120"/>
      <c r="L1030" s="120"/>
      <c r="M1030" s="120"/>
      <c r="N1030" s="120"/>
      <c r="O1030" s="120"/>
      <c r="P1030" s="120"/>
      <c r="Q1030" s="120"/>
      <c r="R1030" s="120"/>
    </row>
    <row r="1031" spans="2:18">
      <c r="B1031" s="119"/>
      <c r="C1031" s="119"/>
      <c r="D1031" s="119"/>
      <c r="E1031" s="119"/>
      <c r="F1031" s="120"/>
      <c r="G1031" s="120"/>
      <c r="H1031" s="120"/>
      <c r="I1031" s="120"/>
      <c r="J1031" s="120"/>
      <c r="K1031" s="120"/>
      <c r="L1031" s="120"/>
      <c r="M1031" s="120"/>
      <c r="N1031" s="120"/>
      <c r="O1031" s="120"/>
      <c r="P1031" s="120"/>
      <c r="Q1031" s="120"/>
      <c r="R1031" s="120"/>
    </row>
    <row r="1032" spans="2:18">
      <c r="B1032" s="119"/>
      <c r="C1032" s="119"/>
      <c r="D1032" s="119"/>
      <c r="E1032" s="119"/>
      <c r="F1032" s="120"/>
      <c r="G1032" s="120"/>
      <c r="H1032" s="120"/>
      <c r="I1032" s="120"/>
      <c r="J1032" s="120"/>
      <c r="K1032" s="120"/>
      <c r="L1032" s="120"/>
      <c r="M1032" s="120"/>
      <c r="N1032" s="120"/>
      <c r="O1032" s="120"/>
      <c r="P1032" s="120"/>
      <c r="Q1032" s="120"/>
      <c r="R1032" s="120"/>
    </row>
    <row r="1033" spans="2:18">
      <c r="B1033" s="119"/>
      <c r="C1033" s="119"/>
      <c r="D1033" s="119"/>
      <c r="E1033" s="119"/>
      <c r="F1033" s="120"/>
      <c r="G1033" s="120"/>
      <c r="H1033" s="120"/>
      <c r="I1033" s="120"/>
      <c r="J1033" s="120"/>
      <c r="K1033" s="120"/>
      <c r="L1033" s="120"/>
      <c r="M1033" s="120"/>
      <c r="N1033" s="120"/>
      <c r="O1033" s="120"/>
      <c r="P1033" s="120"/>
      <c r="Q1033" s="120"/>
      <c r="R1033" s="120"/>
    </row>
    <row r="1034" spans="2:18">
      <c r="B1034" s="119"/>
      <c r="C1034" s="119"/>
      <c r="D1034" s="119"/>
      <c r="E1034" s="119"/>
      <c r="F1034" s="120"/>
      <c r="G1034" s="120"/>
      <c r="H1034" s="120"/>
      <c r="I1034" s="120"/>
      <c r="J1034" s="120"/>
      <c r="K1034" s="120"/>
      <c r="L1034" s="120"/>
      <c r="M1034" s="120"/>
      <c r="N1034" s="120"/>
      <c r="O1034" s="120"/>
      <c r="P1034" s="120"/>
      <c r="Q1034" s="120"/>
      <c r="R1034" s="120"/>
    </row>
    <row r="1035" spans="2:18">
      <c r="B1035" s="119"/>
      <c r="C1035" s="119"/>
      <c r="D1035" s="119"/>
      <c r="E1035" s="119"/>
      <c r="F1035" s="120"/>
      <c r="G1035" s="120"/>
      <c r="H1035" s="120"/>
      <c r="I1035" s="120"/>
      <c r="J1035" s="120"/>
      <c r="K1035" s="120"/>
      <c r="L1035" s="120"/>
      <c r="M1035" s="120"/>
      <c r="N1035" s="120"/>
      <c r="O1035" s="120"/>
      <c r="P1035" s="120"/>
      <c r="Q1035" s="120"/>
      <c r="R1035" s="120"/>
    </row>
    <row r="1036" spans="2:18">
      <c r="B1036" s="119"/>
      <c r="C1036" s="119"/>
      <c r="D1036" s="119"/>
      <c r="E1036" s="119"/>
      <c r="F1036" s="120"/>
      <c r="G1036" s="120"/>
      <c r="H1036" s="120"/>
      <c r="I1036" s="120"/>
      <c r="J1036" s="120"/>
      <c r="K1036" s="120"/>
      <c r="L1036" s="120"/>
      <c r="M1036" s="120"/>
      <c r="N1036" s="120"/>
      <c r="O1036" s="120"/>
      <c r="P1036" s="120"/>
      <c r="Q1036" s="120"/>
      <c r="R1036" s="120"/>
    </row>
    <row r="1037" spans="2:18">
      <c r="B1037" s="119"/>
      <c r="C1037" s="119"/>
      <c r="D1037" s="119"/>
      <c r="E1037" s="119"/>
      <c r="F1037" s="120"/>
      <c r="G1037" s="120"/>
      <c r="H1037" s="120"/>
      <c r="I1037" s="120"/>
      <c r="J1037" s="120"/>
      <c r="K1037" s="120"/>
      <c r="L1037" s="120"/>
      <c r="M1037" s="120"/>
      <c r="N1037" s="120"/>
      <c r="O1037" s="120"/>
      <c r="P1037" s="120"/>
      <c r="Q1037" s="120"/>
      <c r="R1037" s="120"/>
    </row>
    <row r="1038" spans="2:18">
      <c r="B1038" s="119"/>
      <c r="C1038" s="119"/>
      <c r="D1038" s="119"/>
      <c r="E1038" s="119"/>
      <c r="F1038" s="120"/>
      <c r="G1038" s="120"/>
      <c r="H1038" s="120"/>
      <c r="I1038" s="120"/>
      <c r="J1038" s="120"/>
      <c r="K1038" s="120"/>
      <c r="L1038" s="120"/>
      <c r="M1038" s="120"/>
      <c r="N1038" s="120"/>
      <c r="O1038" s="120"/>
      <c r="P1038" s="120"/>
      <c r="Q1038" s="120"/>
      <c r="R1038" s="120"/>
    </row>
    <row r="1039" spans="2:18">
      <c r="B1039" s="119"/>
      <c r="C1039" s="119"/>
      <c r="D1039" s="119"/>
      <c r="E1039" s="119"/>
      <c r="F1039" s="120"/>
      <c r="G1039" s="120"/>
      <c r="H1039" s="120"/>
      <c r="I1039" s="120"/>
      <c r="J1039" s="120"/>
      <c r="K1039" s="120"/>
      <c r="L1039" s="120"/>
      <c r="M1039" s="120"/>
      <c r="N1039" s="120"/>
      <c r="O1039" s="120"/>
      <c r="P1039" s="120"/>
      <c r="Q1039" s="120"/>
      <c r="R1039" s="120"/>
    </row>
    <row r="1040" spans="2:18">
      <c r="B1040" s="119"/>
      <c r="C1040" s="119"/>
      <c r="D1040" s="119"/>
      <c r="E1040" s="119"/>
      <c r="F1040" s="120"/>
      <c r="G1040" s="120"/>
      <c r="H1040" s="120"/>
      <c r="I1040" s="120"/>
      <c r="J1040" s="120"/>
      <c r="K1040" s="120"/>
      <c r="L1040" s="120"/>
      <c r="M1040" s="120"/>
      <c r="N1040" s="120"/>
      <c r="O1040" s="120"/>
      <c r="P1040" s="120"/>
      <c r="Q1040" s="120"/>
      <c r="R1040" s="120"/>
    </row>
    <row r="1041" spans="2:18">
      <c r="B1041" s="119"/>
      <c r="C1041" s="119"/>
      <c r="D1041" s="119"/>
      <c r="E1041" s="119"/>
      <c r="F1041" s="120"/>
      <c r="G1041" s="120"/>
      <c r="H1041" s="120"/>
      <c r="I1041" s="120"/>
      <c r="J1041" s="120"/>
      <c r="K1041" s="120"/>
      <c r="L1041" s="120"/>
      <c r="M1041" s="120"/>
      <c r="N1041" s="120"/>
      <c r="O1041" s="120"/>
      <c r="P1041" s="120"/>
      <c r="Q1041" s="120"/>
      <c r="R1041" s="120"/>
    </row>
    <row r="1042" spans="2:18">
      <c r="B1042" s="119"/>
      <c r="C1042" s="119"/>
      <c r="D1042" s="119"/>
      <c r="E1042" s="119"/>
      <c r="F1042" s="120"/>
      <c r="G1042" s="120"/>
      <c r="H1042" s="120"/>
      <c r="I1042" s="120"/>
      <c r="J1042" s="120"/>
      <c r="K1042" s="120"/>
      <c r="L1042" s="120"/>
      <c r="M1042" s="120"/>
      <c r="N1042" s="120"/>
      <c r="O1042" s="120"/>
      <c r="P1042" s="120"/>
      <c r="Q1042" s="120"/>
      <c r="R1042" s="120"/>
    </row>
    <row r="1043" spans="2:18">
      <c r="B1043" s="119"/>
      <c r="C1043" s="119"/>
      <c r="D1043" s="119"/>
      <c r="E1043" s="119"/>
      <c r="F1043" s="120"/>
      <c r="G1043" s="120"/>
      <c r="H1043" s="120"/>
      <c r="I1043" s="120"/>
      <c r="J1043" s="120"/>
      <c r="K1043" s="120"/>
      <c r="L1043" s="120"/>
      <c r="M1043" s="120"/>
      <c r="N1043" s="120"/>
      <c r="O1043" s="120"/>
      <c r="P1043" s="120"/>
      <c r="Q1043" s="120"/>
      <c r="R1043" s="120"/>
    </row>
    <row r="1044" spans="2:18">
      <c r="B1044" s="119"/>
      <c r="C1044" s="119"/>
      <c r="D1044" s="119"/>
      <c r="E1044" s="119"/>
      <c r="F1044" s="120"/>
      <c r="G1044" s="120"/>
      <c r="H1044" s="120"/>
      <c r="I1044" s="120"/>
      <c r="J1044" s="120"/>
      <c r="K1044" s="120"/>
      <c r="L1044" s="120"/>
      <c r="M1044" s="120"/>
      <c r="N1044" s="120"/>
      <c r="O1044" s="120"/>
      <c r="P1044" s="120"/>
      <c r="Q1044" s="120"/>
      <c r="R1044" s="120"/>
    </row>
    <row r="1045" spans="2:18">
      <c r="B1045" s="119"/>
      <c r="C1045" s="119"/>
      <c r="D1045" s="119"/>
      <c r="E1045" s="119"/>
      <c r="F1045" s="120"/>
      <c r="G1045" s="120"/>
      <c r="H1045" s="120"/>
      <c r="I1045" s="120"/>
      <c r="J1045" s="120"/>
      <c r="K1045" s="120"/>
      <c r="L1045" s="120"/>
      <c r="M1045" s="120"/>
      <c r="N1045" s="120"/>
      <c r="O1045" s="120"/>
      <c r="P1045" s="120"/>
      <c r="Q1045" s="120"/>
      <c r="R1045" s="120"/>
    </row>
    <row r="1046" spans="2:18">
      <c r="B1046" s="119"/>
      <c r="C1046" s="119"/>
      <c r="D1046" s="119"/>
      <c r="E1046" s="119"/>
      <c r="F1046" s="120"/>
      <c r="G1046" s="120"/>
      <c r="H1046" s="120"/>
      <c r="I1046" s="120"/>
      <c r="J1046" s="120"/>
      <c r="K1046" s="120"/>
      <c r="L1046" s="120"/>
      <c r="M1046" s="120"/>
      <c r="N1046" s="120"/>
      <c r="O1046" s="120"/>
      <c r="P1046" s="120"/>
      <c r="Q1046" s="120"/>
      <c r="R1046" s="120"/>
    </row>
    <row r="1047" spans="2:18">
      <c r="B1047" s="119"/>
      <c r="C1047" s="119"/>
      <c r="D1047" s="119"/>
      <c r="E1047" s="119"/>
      <c r="F1047" s="120"/>
      <c r="G1047" s="120"/>
      <c r="H1047" s="120"/>
      <c r="I1047" s="120"/>
      <c r="J1047" s="120"/>
      <c r="K1047" s="120"/>
      <c r="L1047" s="120"/>
      <c r="M1047" s="120"/>
      <c r="N1047" s="120"/>
      <c r="O1047" s="120"/>
      <c r="P1047" s="120"/>
      <c r="Q1047" s="120"/>
      <c r="R1047" s="120"/>
    </row>
    <row r="1048" spans="2:18">
      <c r="B1048" s="119"/>
      <c r="C1048" s="119"/>
      <c r="D1048" s="119"/>
      <c r="E1048" s="119"/>
      <c r="F1048" s="120"/>
      <c r="G1048" s="120"/>
      <c r="H1048" s="120"/>
      <c r="I1048" s="120"/>
      <c r="J1048" s="120"/>
      <c r="K1048" s="120"/>
      <c r="L1048" s="120"/>
      <c r="M1048" s="120"/>
      <c r="N1048" s="120"/>
      <c r="O1048" s="120"/>
      <c r="P1048" s="120"/>
      <c r="Q1048" s="120"/>
      <c r="R1048" s="120"/>
    </row>
    <row r="1049" spans="2:18">
      <c r="B1049" s="119"/>
      <c r="C1049" s="119"/>
      <c r="D1049" s="119"/>
      <c r="E1049" s="119"/>
      <c r="F1049" s="120"/>
      <c r="G1049" s="120"/>
      <c r="H1049" s="120"/>
      <c r="I1049" s="120"/>
      <c r="J1049" s="120"/>
      <c r="K1049" s="120"/>
      <c r="L1049" s="120"/>
      <c r="M1049" s="120"/>
      <c r="N1049" s="120"/>
      <c r="O1049" s="120"/>
      <c r="P1049" s="120"/>
      <c r="Q1049" s="120"/>
      <c r="R1049" s="120"/>
    </row>
    <row r="1050" spans="2:18">
      <c r="B1050" s="119"/>
      <c r="C1050" s="119"/>
      <c r="D1050" s="119"/>
      <c r="E1050" s="119"/>
      <c r="F1050" s="120"/>
      <c r="G1050" s="120"/>
      <c r="H1050" s="120"/>
      <c r="I1050" s="120"/>
      <c r="J1050" s="120"/>
      <c r="K1050" s="120"/>
      <c r="L1050" s="120"/>
      <c r="M1050" s="120"/>
      <c r="N1050" s="120"/>
      <c r="O1050" s="120"/>
      <c r="P1050" s="120"/>
      <c r="Q1050" s="120"/>
      <c r="R1050" s="120"/>
    </row>
    <row r="1051" spans="2:18">
      <c r="B1051" s="119"/>
      <c r="C1051" s="119"/>
      <c r="D1051" s="119"/>
      <c r="E1051" s="119"/>
      <c r="F1051" s="120"/>
      <c r="G1051" s="120"/>
      <c r="H1051" s="120"/>
      <c r="I1051" s="120"/>
      <c r="J1051" s="120"/>
      <c r="K1051" s="120"/>
      <c r="L1051" s="120"/>
      <c r="M1051" s="120"/>
      <c r="N1051" s="120"/>
      <c r="O1051" s="120"/>
      <c r="P1051" s="120"/>
      <c r="Q1051" s="120"/>
      <c r="R1051" s="120"/>
    </row>
    <row r="1052" spans="2:18">
      <c r="B1052" s="119"/>
      <c r="C1052" s="119"/>
      <c r="D1052" s="119"/>
      <c r="E1052" s="119"/>
      <c r="F1052" s="120"/>
      <c r="G1052" s="120"/>
      <c r="H1052" s="120"/>
      <c r="I1052" s="120"/>
      <c r="J1052" s="120"/>
      <c r="K1052" s="120"/>
      <c r="L1052" s="120"/>
      <c r="M1052" s="120"/>
      <c r="N1052" s="120"/>
      <c r="O1052" s="120"/>
      <c r="P1052" s="120"/>
      <c r="Q1052" s="120"/>
      <c r="R1052" s="120"/>
    </row>
    <row r="1053" spans="2:18">
      <c r="B1053" s="119"/>
      <c r="C1053" s="119"/>
      <c r="D1053" s="119"/>
      <c r="E1053" s="119"/>
      <c r="F1053" s="120"/>
      <c r="G1053" s="120"/>
      <c r="H1053" s="120"/>
      <c r="I1053" s="120"/>
      <c r="J1053" s="120"/>
      <c r="K1053" s="120"/>
      <c r="L1053" s="120"/>
      <c r="M1053" s="120"/>
      <c r="N1053" s="120"/>
      <c r="O1053" s="120"/>
      <c r="P1053" s="120"/>
      <c r="Q1053" s="120"/>
      <c r="R1053" s="120"/>
    </row>
    <row r="1054" spans="2:18">
      <c r="B1054" s="119"/>
      <c r="C1054" s="119"/>
      <c r="D1054" s="119"/>
      <c r="E1054" s="119"/>
      <c r="F1054" s="120"/>
      <c r="G1054" s="120"/>
      <c r="H1054" s="120"/>
      <c r="I1054" s="120"/>
      <c r="J1054" s="120"/>
      <c r="K1054" s="120"/>
      <c r="L1054" s="120"/>
      <c r="M1054" s="120"/>
      <c r="N1054" s="120"/>
      <c r="O1054" s="120"/>
      <c r="P1054" s="120"/>
      <c r="Q1054" s="120"/>
      <c r="R1054" s="120"/>
    </row>
    <row r="1055" spans="2:18">
      <c r="B1055" s="119"/>
      <c r="C1055" s="119"/>
      <c r="D1055" s="119"/>
      <c r="E1055" s="119"/>
      <c r="F1055" s="120"/>
      <c r="G1055" s="120"/>
      <c r="H1055" s="120"/>
      <c r="I1055" s="120"/>
      <c r="J1055" s="120"/>
      <c r="K1055" s="120"/>
      <c r="L1055" s="120"/>
      <c r="M1055" s="120"/>
      <c r="N1055" s="120"/>
      <c r="O1055" s="120"/>
      <c r="P1055" s="120"/>
      <c r="Q1055" s="120"/>
      <c r="R1055" s="120"/>
    </row>
    <row r="1056" spans="2:18">
      <c r="B1056" s="119"/>
      <c r="C1056" s="119"/>
      <c r="D1056" s="119"/>
      <c r="E1056" s="119"/>
      <c r="F1056" s="120"/>
      <c r="G1056" s="120"/>
      <c r="H1056" s="120"/>
      <c r="I1056" s="120"/>
      <c r="J1056" s="120"/>
      <c r="K1056" s="120"/>
      <c r="L1056" s="120"/>
      <c r="M1056" s="120"/>
      <c r="N1056" s="120"/>
      <c r="O1056" s="120"/>
      <c r="P1056" s="120"/>
      <c r="Q1056" s="120"/>
      <c r="R1056" s="120"/>
    </row>
    <row r="1057" spans="2:18">
      <c r="B1057" s="119"/>
      <c r="C1057" s="119"/>
      <c r="D1057" s="119"/>
      <c r="E1057" s="119"/>
      <c r="F1057" s="120"/>
      <c r="G1057" s="120"/>
      <c r="H1057" s="120"/>
      <c r="I1057" s="120"/>
      <c r="J1057" s="120"/>
      <c r="K1057" s="120"/>
      <c r="L1057" s="120"/>
      <c r="M1057" s="120"/>
      <c r="N1057" s="120"/>
      <c r="O1057" s="120"/>
      <c r="P1057" s="120"/>
      <c r="Q1057" s="120"/>
      <c r="R1057" s="120"/>
    </row>
    <row r="1058" spans="2:18">
      <c r="B1058" s="119"/>
      <c r="C1058" s="119"/>
      <c r="D1058" s="119"/>
      <c r="E1058" s="119"/>
      <c r="F1058" s="120"/>
      <c r="G1058" s="120"/>
      <c r="H1058" s="120"/>
      <c r="I1058" s="120"/>
      <c r="J1058" s="120"/>
      <c r="K1058" s="120"/>
      <c r="L1058" s="120"/>
      <c r="M1058" s="120"/>
      <c r="N1058" s="120"/>
      <c r="O1058" s="120"/>
      <c r="P1058" s="120"/>
      <c r="Q1058" s="120"/>
      <c r="R1058" s="120"/>
    </row>
    <row r="1059" spans="2:18">
      <c r="B1059" s="119"/>
      <c r="C1059" s="119"/>
      <c r="D1059" s="119"/>
      <c r="E1059" s="119"/>
      <c r="F1059" s="120"/>
      <c r="G1059" s="120"/>
      <c r="H1059" s="120"/>
      <c r="I1059" s="120"/>
      <c r="J1059" s="120"/>
      <c r="K1059" s="120"/>
      <c r="L1059" s="120"/>
      <c r="M1059" s="120"/>
      <c r="N1059" s="120"/>
      <c r="O1059" s="120"/>
      <c r="P1059" s="120"/>
      <c r="Q1059" s="120"/>
      <c r="R1059" s="120"/>
    </row>
    <row r="1060" spans="2:18">
      <c r="B1060" s="119"/>
      <c r="C1060" s="119"/>
      <c r="D1060" s="119"/>
      <c r="E1060" s="119"/>
      <c r="F1060" s="120"/>
      <c r="G1060" s="120"/>
      <c r="H1060" s="120"/>
      <c r="I1060" s="120"/>
      <c r="J1060" s="120"/>
      <c r="K1060" s="120"/>
      <c r="L1060" s="120"/>
      <c r="M1060" s="120"/>
      <c r="N1060" s="120"/>
      <c r="O1060" s="120"/>
      <c r="P1060" s="120"/>
      <c r="Q1060" s="120"/>
      <c r="R1060" s="120"/>
    </row>
    <row r="1061" spans="2:18">
      <c r="B1061" s="119"/>
      <c r="C1061" s="119"/>
      <c r="D1061" s="119"/>
      <c r="E1061" s="119"/>
      <c r="F1061" s="120"/>
      <c r="G1061" s="120"/>
      <c r="H1061" s="120"/>
      <c r="I1061" s="120"/>
      <c r="J1061" s="120"/>
      <c r="K1061" s="120"/>
      <c r="L1061" s="120"/>
      <c r="M1061" s="120"/>
      <c r="N1061" s="120"/>
      <c r="O1061" s="120"/>
      <c r="P1061" s="120"/>
      <c r="Q1061" s="120"/>
      <c r="R1061" s="120"/>
    </row>
    <row r="1062" spans="2:18">
      <c r="B1062" s="119"/>
      <c r="C1062" s="119"/>
      <c r="D1062" s="119"/>
      <c r="E1062" s="119"/>
      <c r="F1062" s="120"/>
      <c r="G1062" s="120"/>
      <c r="H1062" s="120"/>
      <c r="I1062" s="120"/>
      <c r="J1062" s="120"/>
      <c r="K1062" s="120"/>
      <c r="L1062" s="120"/>
      <c r="M1062" s="120"/>
      <c r="N1062" s="120"/>
      <c r="O1062" s="120"/>
      <c r="P1062" s="120"/>
      <c r="Q1062" s="120"/>
      <c r="R1062" s="120"/>
    </row>
    <row r="1063" spans="2:18">
      <c r="B1063" s="119"/>
      <c r="C1063" s="119"/>
      <c r="D1063" s="119"/>
      <c r="E1063" s="119"/>
      <c r="F1063" s="120"/>
      <c r="G1063" s="120"/>
      <c r="H1063" s="120"/>
      <c r="I1063" s="120"/>
      <c r="J1063" s="120"/>
      <c r="K1063" s="120"/>
      <c r="L1063" s="120"/>
      <c r="M1063" s="120"/>
      <c r="N1063" s="120"/>
      <c r="O1063" s="120"/>
      <c r="P1063" s="120"/>
      <c r="Q1063" s="120"/>
      <c r="R1063" s="120"/>
    </row>
    <row r="1064" spans="2:18">
      <c r="B1064" s="119"/>
      <c r="C1064" s="119"/>
      <c r="D1064" s="119"/>
      <c r="E1064" s="119"/>
      <c r="F1064" s="120"/>
      <c r="G1064" s="120"/>
      <c r="H1064" s="120"/>
      <c r="I1064" s="120"/>
      <c r="J1064" s="120"/>
      <c r="K1064" s="120"/>
      <c r="L1064" s="120"/>
      <c r="M1064" s="120"/>
      <c r="N1064" s="120"/>
      <c r="O1064" s="120"/>
      <c r="P1064" s="120"/>
      <c r="Q1064" s="120"/>
      <c r="R1064" s="120"/>
    </row>
    <row r="1065" spans="2:18">
      <c r="B1065" s="119"/>
      <c r="C1065" s="119"/>
      <c r="D1065" s="119"/>
      <c r="E1065" s="119"/>
      <c r="F1065" s="120"/>
      <c r="G1065" s="120"/>
      <c r="H1065" s="120"/>
      <c r="I1065" s="120"/>
      <c r="J1065" s="120"/>
      <c r="K1065" s="120"/>
      <c r="L1065" s="120"/>
      <c r="M1065" s="120"/>
      <c r="N1065" s="120"/>
      <c r="O1065" s="120"/>
      <c r="P1065" s="120"/>
      <c r="Q1065" s="120"/>
      <c r="R1065" s="120"/>
    </row>
    <row r="1066" spans="2:18">
      <c r="B1066" s="119"/>
      <c r="C1066" s="119"/>
      <c r="D1066" s="119"/>
      <c r="E1066" s="119"/>
      <c r="F1066" s="120"/>
      <c r="G1066" s="120"/>
      <c r="H1066" s="120"/>
      <c r="I1066" s="120"/>
      <c r="J1066" s="120"/>
      <c r="K1066" s="120"/>
      <c r="L1066" s="120"/>
      <c r="M1066" s="120"/>
      <c r="N1066" s="120"/>
      <c r="O1066" s="120"/>
      <c r="P1066" s="120"/>
      <c r="Q1066" s="120"/>
      <c r="R1066" s="120"/>
    </row>
  </sheetData>
  <sheetProtection sheet="1" objects="1" scenarios="1"/>
  <mergeCells count="1">
    <mergeCell ref="B6:R6"/>
  </mergeCells>
  <phoneticPr fontId="4" type="noConversion"/>
  <conditionalFormatting sqref="B58:B362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8:B362">
    <cfRule type="cellIs" dxfId="3" priority="2" operator="equal">
      <formula>2958465</formula>
    </cfRule>
  </conditionalFormatting>
  <conditionalFormatting sqref="B11:B43">
    <cfRule type="cellIs" dxfId="2" priority="1" operator="equal">
      <formula>"NR3"</formula>
    </cfRule>
  </conditionalFormatting>
  <dataValidations count="1">
    <dataValidation allowBlank="1" showInputMessage="1" showErrorMessage="1" sqref="C5 D1:R5 C7:R9 B1:B9 B363:R1048576 A1:A121 A122:A1048576 S1:XFD121 S122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144</v>
      </c>
      <c r="C1" s="67" t="s" vm="1">
        <v>228</v>
      </c>
    </row>
    <row r="2" spans="2:15">
      <c r="B2" s="46" t="s">
        <v>143</v>
      </c>
      <c r="C2" s="67" t="s">
        <v>229</v>
      </c>
    </row>
    <row r="3" spans="2:15">
      <c r="B3" s="46" t="s">
        <v>145</v>
      </c>
      <c r="C3" s="67" t="s">
        <v>230</v>
      </c>
    </row>
    <row r="4" spans="2:15">
      <c r="B4" s="46" t="s">
        <v>146</v>
      </c>
      <c r="C4" s="67">
        <v>12145</v>
      </c>
    </row>
    <row r="6" spans="2:15" ht="26.25" customHeight="1">
      <c r="B6" s="150" t="s">
        <v>175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2"/>
    </row>
    <row r="7" spans="2:15" s="3" customFormat="1" ht="78.75">
      <c r="B7" s="47" t="s">
        <v>115</v>
      </c>
      <c r="C7" s="48" t="s">
        <v>45</v>
      </c>
      <c r="D7" s="48" t="s">
        <v>116</v>
      </c>
      <c r="E7" s="48" t="s">
        <v>14</v>
      </c>
      <c r="F7" s="48" t="s">
        <v>66</v>
      </c>
      <c r="G7" s="48" t="s">
        <v>17</v>
      </c>
      <c r="H7" s="48" t="s">
        <v>102</v>
      </c>
      <c r="I7" s="48" t="s">
        <v>53</v>
      </c>
      <c r="J7" s="48" t="s">
        <v>18</v>
      </c>
      <c r="K7" s="48" t="s">
        <v>204</v>
      </c>
      <c r="L7" s="48" t="s">
        <v>203</v>
      </c>
      <c r="M7" s="48" t="s">
        <v>110</v>
      </c>
      <c r="N7" s="48" t="s">
        <v>147</v>
      </c>
      <c r="O7" s="50" t="s">
        <v>149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211</v>
      </c>
      <c r="L8" s="31"/>
      <c r="M8" s="31" t="s">
        <v>207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23" t="s">
        <v>3043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124">
        <v>0</v>
      </c>
      <c r="N10" s="125">
        <v>0</v>
      </c>
      <c r="O10" s="125">
        <v>0</v>
      </c>
    </row>
    <row r="11" spans="2:15" ht="20.25" customHeight="1">
      <c r="B11" s="126" t="s">
        <v>219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</row>
    <row r="12" spans="2:15">
      <c r="B12" s="126" t="s">
        <v>111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</row>
    <row r="13" spans="2:15">
      <c r="B13" s="126" t="s">
        <v>202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2:15">
      <c r="B14" s="126" t="s">
        <v>210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</row>
    <row r="15" spans="2:15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</row>
    <row r="16" spans="2:15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</row>
    <row r="17" spans="2:15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</row>
    <row r="18" spans="2:15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</row>
    <row r="19" spans="2:15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</row>
    <row r="20" spans="2:15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</row>
    <row r="21" spans="2:15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</row>
    <row r="22" spans="2:15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</row>
    <row r="23" spans="2:15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</row>
    <row r="24" spans="2:15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</row>
    <row r="25" spans="2:15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</row>
    <row r="26" spans="2:15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</row>
    <row r="27" spans="2:15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</row>
    <row r="28" spans="2:15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</row>
    <row r="29" spans="2:15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</row>
    <row r="30" spans="2:15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</row>
    <row r="31" spans="2:15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</row>
    <row r="32" spans="2:15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</row>
    <row r="33" spans="2:15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</row>
    <row r="34" spans="2:1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</row>
    <row r="35" spans="2:1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</row>
    <row r="36" spans="2:15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</row>
    <row r="37" spans="2:15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</row>
    <row r="38" spans="2:15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</row>
    <row r="39" spans="2:15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</row>
    <row r="40" spans="2:15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</row>
    <row r="41" spans="2:15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</row>
    <row r="42" spans="2:15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</row>
    <row r="43" spans="2:15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</row>
    <row r="44" spans="2:15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</row>
    <row r="45" spans="2:15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</row>
    <row r="46" spans="2:15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</row>
    <row r="47" spans="2:15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</row>
    <row r="48" spans="2:15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</row>
    <row r="49" spans="2:15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</row>
    <row r="50" spans="2:15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</row>
    <row r="51" spans="2:15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</row>
    <row r="52" spans="2:15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</row>
    <row r="53" spans="2:15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</row>
    <row r="54" spans="2:15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</row>
    <row r="55" spans="2:15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</row>
    <row r="56" spans="2:15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</row>
    <row r="57" spans="2:15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</row>
    <row r="58" spans="2:15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</row>
    <row r="59" spans="2:15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</row>
    <row r="60" spans="2:15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</row>
    <row r="61" spans="2:15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</row>
    <row r="62" spans="2:15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</row>
    <row r="63" spans="2:15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</row>
    <row r="64" spans="2:15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</row>
    <row r="65" spans="2:15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</row>
    <row r="66" spans="2:15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</row>
    <row r="67" spans="2:15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</row>
    <row r="68" spans="2:15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</row>
    <row r="69" spans="2:15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2:15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</row>
    <row r="71" spans="2:15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</row>
    <row r="72" spans="2:15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</row>
    <row r="73" spans="2:15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</row>
    <row r="74" spans="2:15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</row>
    <row r="75" spans="2:15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</row>
    <row r="76" spans="2:15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</row>
    <row r="77" spans="2:15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</row>
    <row r="78" spans="2:15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</row>
    <row r="79" spans="2:15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</row>
    <row r="80" spans="2:15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</row>
    <row r="81" spans="2:15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</row>
    <row r="82" spans="2:15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</row>
    <row r="83" spans="2:15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</row>
    <row r="84" spans="2:15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</row>
    <row r="85" spans="2:15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</row>
    <row r="86" spans="2:15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</row>
    <row r="87" spans="2:15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</row>
    <row r="88" spans="2:15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</row>
    <row r="89" spans="2:15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</row>
    <row r="90" spans="2:15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</row>
    <row r="91" spans="2:15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</row>
    <row r="92" spans="2:15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</row>
    <row r="93" spans="2:15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</row>
    <row r="94" spans="2:15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</row>
    <row r="95" spans="2:15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</row>
    <row r="96" spans="2:15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</row>
    <row r="97" spans="2:15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</row>
    <row r="98" spans="2:15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</row>
    <row r="99" spans="2:15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</row>
    <row r="100" spans="2:15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</row>
    <row r="101" spans="2:15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</row>
    <row r="102" spans="2:15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</row>
    <row r="103" spans="2:15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</row>
    <row r="104" spans="2:15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</row>
    <row r="105" spans="2:15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</row>
    <row r="106" spans="2:15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</row>
    <row r="107" spans="2:15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</row>
    <row r="108" spans="2:15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</row>
    <row r="109" spans="2:15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</row>
    <row r="110" spans="2:15">
      <c r="B110" s="119"/>
      <c r="C110" s="119"/>
      <c r="D110" s="119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</row>
    <row r="111" spans="2:15">
      <c r="B111" s="119"/>
      <c r="C111" s="119"/>
      <c r="D111" s="119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</row>
    <row r="112" spans="2:15">
      <c r="B112" s="119"/>
      <c r="C112" s="119"/>
      <c r="D112" s="119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</row>
    <row r="113" spans="2:15">
      <c r="B113" s="119"/>
      <c r="C113" s="119"/>
      <c r="D113" s="119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</row>
    <row r="114" spans="2:15">
      <c r="B114" s="119"/>
      <c r="C114" s="119"/>
      <c r="D114" s="119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</row>
    <row r="115" spans="2:15">
      <c r="B115" s="119"/>
      <c r="C115" s="119"/>
      <c r="D115" s="119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</row>
    <row r="116" spans="2:15">
      <c r="B116" s="119"/>
      <c r="C116" s="119"/>
      <c r="D116" s="119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</row>
    <row r="117" spans="2:15">
      <c r="B117" s="119"/>
      <c r="C117" s="119"/>
      <c r="D117" s="119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</row>
    <row r="118" spans="2:15">
      <c r="B118" s="119"/>
      <c r="C118" s="119"/>
      <c r="D118" s="119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</row>
    <row r="119" spans="2:15">
      <c r="B119" s="119"/>
      <c r="C119" s="119"/>
      <c r="D119" s="119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</row>
    <row r="120" spans="2:15">
      <c r="B120" s="119"/>
      <c r="C120" s="119"/>
      <c r="D120" s="119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</row>
    <row r="121" spans="2:15">
      <c r="B121" s="119"/>
      <c r="C121" s="119"/>
      <c r="D121" s="119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</row>
    <row r="122" spans="2:15">
      <c r="B122" s="119"/>
      <c r="C122" s="119"/>
      <c r="D122" s="119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</row>
    <row r="123" spans="2:15">
      <c r="B123" s="119"/>
      <c r="C123" s="119"/>
      <c r="D123" s="119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</row>
    <row r="124" spans="2:15">
      <c r="B124" s="119"/>
      <c r="C124" s="119"/>
      <c r="D124" s="119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</row>
    <row r="125" spans="2:15">
      <c r="B125" s="119"/>
      <c r="C125" s="119"/>
      <c r="D125" s="119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</row>
    <row r="126" spans="2:15">
      <c r="B126" s="119"/>
      <c r="C126" s="119"/>
      <c r="D126" s="119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</row>
    <row r="127" spans="2:15">
      <c r="B127" s="119"/>
      <c r="C127" s="119"/>
      <c r="D127" s="119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</row>
    <row r="128" spans="2:15">
      <c r="B128" s="119"/>
      <c r="C128" s="119"/>
      <c r="D128" s="119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</row>
    <row r="129" spans="2:15">
      <c r="B129" s="119"/>
      <c r="C129" s="119"/>
      <c r="D129" s="119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</row>
    <row r="130" spans="2:15">
      <c r="B130" s="119"/>
      <c r="C130" s="119"/>
      <c r="D130" s="119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</row>
    <row r="131" spans="2:15">
      <c r="B131" s="119"/>
      <c r="C131" s="119"/>
      <c r="D131" s="119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</row>
    <row r="132" spans="2:15">
      <c r="B132" s="119"/>
      <c r="C132" s="119"/>
      <c r="D132" s="119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</row>
    <row r="133" spans="2:15">
      <c r="B133" s="119"/>
      <c r="C133" s="119"/>
      <c r="D133" s="119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</row>
    <row r="134" spans="2:15">
      <c r="B134" s="119"/>
      <c r="C134" s="119"/>
      <c r="D134" s="119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</row>
    <row r="135" spans="2:15">
      <c r="B135" s="119"/>
      <c r="C135" s="119"/>
      <c r="D135" s="119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</row>
    <row r="136" spans="2:15">
      <c r="B136" s="119"/>
      <c r="C136" s="119"/>
      <c r="D136" s="119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</row>
    <row r="137" spans="2:15">
      <c r="B137" s="119"/>
      <c r="C137" s="119"/>
      <c r="D137" s="119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</row>
    <row r="138" spans="2:15">
      <c r="B138" s="119"/>
      <c r="C138" s="119"/>
      <c r="D138" s="119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</row>
    <row r="139" spans="2:15">
      <c r="B139" s="119"/>
      <c r="C139" s="119"/>
      <c r="D139" s="119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</row>
    <row r="140" spans="2:15">
      <c r="B140" s="119"/>
      <c r="C140" s="119"/>
      <c r="D140" s="119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</row>
    <row r="141" spans="2:15">
      <c r="B141" s="119"/>
      <c r="C141" s="119"/>
      <c r="D141" s="119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</row>
    <row r="142" spans="2:15">
      <c r="B142" s="119"/>
      <c r="C142" s="119"/>
      <c r="D142" s="119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</row>
    <row r="143" spans="2:15">
      <c r="B143" s="119"/>
      <c r="C143" s="119"/>
      <c r="D143" s="119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</row>
    <row r="144" spans="2:15">
      <c r="B144" s="119"/>
      <c r="C144" s="119"/>
      <c r="D144" s="119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</row>
    <row r="145" spans="2:15">
      <c r="B145" s="119"/>
      <c r="C145" s="119"/>
      <c r="D145" s="119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</row>
    <row r="146" spans="2:15">
      <c r="B146" s="119"/>
      <c r="C146" s="119"/>
      <c r="D146" s="119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</row>
    <row r="147" spans="2:15">
      <c r="B147" s="119"/>
      <c r="C147" s="119"/>
      <c r="D147" s="119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</row>
    <row r="148" spans="2:15">
      <c r="B148" s="119"/>
      <c r="C148" s="119"/>
      <c r="D148" s="119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</row>
    <row r="149" spans="2:15">
      <c r="B149" s="119"/>
      <c r="C149" s="119"/>
      <c r="D149" s="119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</row>
    <row r="150" spans="2:15">
      <c r="B150" s="119"/>
      <c r="C150" s="119"/>
      <c r="D150" s="119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</row>
    <row r="151" spans="2:15">
      <c r="B151" s="119"/>
      <c r="C151" s="119"/>
      <c r="D151" s="119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</row>
    <row r="152" spans="2:15">
      <c r="B152" s="119"/>
      <c r="C152" s="119"/>
      <c r="D152" s="119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</row>
    <row r="153" spans="2:15">
      <c r="B153" s="119"/>
      <c r="C153" s="119"/>
      <c r="D153" s="119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</row>
    <row r="154" spans="2:15">
      <c r="B154" s="119"/>
      <c r="C154" s="119"/>
      <c r="D154" s="119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</row>
    <row r="155" spans="2:15">
      <c r="B155" s="119"/>
      <c r="C155" s="119"/>
      <c r="D155" s="119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</row>
    <row r="156" spans="2:15">
      <c r="B156" s="119"/>
      <c r="C156" s="119"/>
      <c r="D156" s="119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</row>
    <row r="157" spans="2:15">
      <c r="B157" s="119"/>
      <c r="C157" s="119"/>
      <c r="D157" s="119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</row>
    <row r="158" spans="2:15">
      <c r="B158" s="119"/>
      <c r="C158" s="119"/>
      <c r="D158" s="119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</row>
    <row r="159" spans="2:15">
      <c r="B159" s="119"/>
      <c r="C159" s="119"/>
      <c r="D159" s="119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</row>
    <row r="160" spans="2:15">
      <c r="B160" s="119"/>
      <c r="C160" s="119"/>
      <c r="D160" s="119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</row>
    <row r="161" spans="2:15">
      <c r="B161" s="119"/>
      <c r="C161" s="119"/>
      <c r="D161" s="119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</row>
    <row r="162" spans="2:15">
      <c r="B162" s="119"/>
      <c r="C162" s="119"/>
      <c r="D162" s="119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</row>
    <row r="163" spans="2:15">
      <c r="B163" s="119"/>
      <c r="C163" s="119"/>
      <c r="D163" s="119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</row>
    <row r="164" spans="2:15">
      <c r="B164" s="119"/>
      <c r="C164" s="119"/>
      <c r="D164" s="119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</row>
    <row r="165" spans="2:15">
      <c r="B165" s="119"/>
      <c r="C165" s="119"/>
      <c r="D165" s="119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</row>
    <row r="166" spans="2:15">
      <c r="B166" s="119"/>
      <c r="C166" s="119"/>
      <c r="D166" s="119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</row>
    <row r="167" spans="2:15">
      <c r="B167" s="119"/>
      <c r="C167" s="119"/>
      <c r="D167" s="119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</row>
    <row r="168" spans="2:15">
      <c r="B168" s="119"/>
      <c r="C168" s="119"/>
      <c r="D168" s="119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</row>
    <row r="169" spans="2:15">
      <c r="B169" s="119"/>
      <c r="C169" s="119"/>
      <c r="D169" s="119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</row>
    <row r="170" spans="2:15">
      <c r="B170" s="119"/>
      <c r="C170" s="119"/>
      <c r="D170" s="119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</row>
    <row r="171" spans="2:15">
      <c r="B171" s="119"/>
      <c r="C171" s="119"/>
      <c r="D171" s="119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</row>
    <row r="172" spans="2:15">
      <c r="B172" s="119"/>
      <c r="C172" s="119"/>
      <c r="D172" s="119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</row>
    <row r="173" spans="2:15">
      <c r="B173" s="119"/>
      <c r="C173" s="119"/>
      <c r="D173" s="119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</row>
    <row r="174" spans="2:15">
      <c r="B174" s="119"/>
      <c r="C174" s="119"/>
      <c r="D174" s="119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</row>
    <row r="175" spans="2:15">
      <c r="B175" s="119"/>
      <c r="C175" s="119"/>
      <c r="D175" s="119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</row>
    <row r="176" spans="2:15">
      <c r="B176" s="119"/>
      <c r="C176" s="119"/>
      <c r="D176" s="119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</row>
    <row r="177" spans="2:15">
      <c r="B177" s="119"/>
      <c r="C177" s="119"/>
      <c r="D177" s="119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</row>
    <row r="178" spans="2:15">
      <c r="B178" s="119"/>
      <c r="C178" s="119"/>
      <c r="D178" s="119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</row>
    <row r="179" spans="2:15">
      <c r="B179" s="119"/>
      <c r="C179" s="119"/>
      <c r="D179" s="119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</row>
    <row r="180" spans="2:15">
      <c r="B180" s="119"/>
      <c r="C180" s="119"/>
      <c r="D180" s="119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</row>
    <row r="181" spans="2:15">
      <c r="B181" s="119"/>
      <c r="C181" s="119"/>
      <c r="D181" s="119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</row>
    <row r="182" spans="2:15">
      <c r="B182" s="119"/>
      <c r="C182" s="119"/>
      <c r="D182" s="119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</row>
    <row r="183" spans="2:15">
      <c r="B183" s="119"/>
      <c r="C183" s="119"/>
      <c r="D183" s="119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</row>
    <row r="184" spans="2:15">
      <c r="B184" s="119"/>
      <c r="C184" s="119"/>
      <c r="D184" s="119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</row>
    <row r="185" spans="2:15">
      <c r="B185" s="119"/>
      <c r="C185" s="119"/>
      <c r="D185" s="119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</row>
    <row r="186" spans="2:15">
      <c r="B186" s="119"/>
      <c r="C186" s="119"/>
      <c r="D186" s="119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</row>
    <row r="187" spans="2:15">
      <c r="B187" s="119"/>
      <c r="C187" s="119"/>
      <c r="D187" s="119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</row>
    <row r="188" spans="2:15">
      <c r="B188" s="119"/>
      <c r="C188" s="119"/>
      <c r="D188" s="119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</row>
    <row r="189" spans="2:15">
      <c r="B189" s="119"/>
      <c r="C189" s="119"/>
      <c r="D189" s="119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</row>
    <row r="190" spans="2:15">
      <c r="B190" s="119"/>
      <c r="C190" s="119"/>
      <c r="D190" s="119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</row>
    <row r="191" spans="2:15">
      <c r="B191" s="119"/>
      <c r="C191" s="119"/>
      <c r="D191" s="119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</row>
    <row r="192" spans="2:15">
      <c r="B192" s="119"/>
      <c r="C192" s="119"/>
      <c r="D192" s="119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</row>
    <row r="193" spans="2:15">
      <c r="B193" s="119"/>
      <c r="C193" s="119"/>
      <c r="D193" s="119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</row>
    <row r="194" spans="2:15">
      <c r="B194" s="119"/>
      <c r="C194" s="119"/>
      <c r="D194" s="119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</row>
    <row r="195" spans="2:15">
      <c r="B195" s="119"/>
      <c r="C195" s="119"/>
      <c r="D195" s="119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</row>
    <row r="196" spans="2:15">
      <c r="B196" s="119"/>
      <c r="C196" s="119"/>
      <c r="D196" s="119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</row>
    <row r="197" spans="2:15">
      <c r="B197" s="119"/>
      <c r="C197" s="119"/>
      <c r="D197" s="119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</row>
    <row r="198" spans="2:15">
      <c r="B198" s="119"/>
      <c r="C198" s="119"/>
      <c r="D198" s="119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</row>
    <row r="199" spans="2:15">
      <c r="B199" s="119"/>
      <c r="C199" s="119"/>
      <c r="D199" s="119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</row>
    <row r="200" spans="2:15">
      <c r="B200" s="119"/>
      <c r="C200" s="119"/>
      <c r="D200" s="119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</row>
    <row r="201" spans="2:15">
      <c r="B201" s="119"/>
      <c r="C201" s="119"/>
      <c r="D201" s="119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</row>
    <row r="202" spans="2:15">
      <c r="B202" s="119"/>
      <c r="C202" s="119"/>
      <c r="D202" s="119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</row>
    <row r="203" spans="2:15">
      <c r="B203" s="119"/>
      <c r="C203" s="119"/>
      <c r="D203" s="119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</row>
    <row r="204" spans="2:15">
      <c r="B204" s="119"/>
      <c r="C204" s="119"/>
      <c r="D204" s="119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</row>
    <row r="205" spans="2:15">
      <c r="B205" s="119"/>
      <c r="C205" s="119"/>
      <c r="D205" s="119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</row>
    <row r="206" spans="2:15">
      <c r="B206" s="119"/>
      <c r="C206" s="119"/>
      <c r="D206" s="119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</row>
    <row r="207" spans="2:15">
      <c r="B207" s="119"/>
      <c r="C207" s="119"/>
      <c r="D207" s="119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</row>
    <row r="208" spans="2:15">
      <c r="B208" s="119"/>
      <c r="C208" s="119"/>
      <c r="D208" s="119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</row>
    <row r="209" spans="2:15">
      <c r="B209" s="119"/>
      <c r="C209" s="119"/>
      <c r="D209" s="119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</row>
    <row r="210" spans="2:15">
      <c r="B210" s="119"/>
      <c r="C210" s="119"/>
      <c r="D210" s="119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</row>
    <row r="211" spans="2:15">
      <c r="B211" s="119"/>
      <c r="C211" s="119"/>
      <c r="D211" s="119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</row>
    <row r="212" spans="2:15">
      <c r="B212" s="119"/>
      <c r="C212" s="119"/>
      <c r="D212" s="119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</row>
    <row r="213" spans="2:15">
      <c r="B213" s="119"/>
      <c r="C213" s="119"/>
      <c r="D213" s="119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</row>
    <row r="214" spans="2:15">
      <c r="B214" s="119"/>
      <c r="C214" s="119"/>
      <c r="D214" s="119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</row>
    <row r="215" spans="2:15">
      <c r="B215" s="119"/>
      <c r="C215" s="119"/>
      <c r="D215" s="119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</row>
    <row r="216" spans="2:15">
      <c r="B216" s="119"/>
      <c r="C216" s="119"/>
      <c r="D216" s="119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</row>
    <row r="217" spans="2:15">
      <c r="B217" s="119"/>
      <c r="C217" s="119"/>
      <c r="D217" s="119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</row>
    <row r="218" spans="2:15">
      <c r="B218" s="119"/>
      <c r="C218" s="119"/>
      <c r="D218" s="119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</row>
    <row r="219" spans="2:15">
      <c r="B219" s="119"/>
      <c r="C219" s="119"/>
      <c r="D219" s="119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</row>
    <row r="220" spans="2:15">
      <c r="B220" s="119"/>
      <c r="C220" s="119"/>
      <c r="D220" s="119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</row>
    <row r="221" spans="2:15">
      <c r="B221" s="119"/>
      <c r="C221" s="119"/>
      <c r="D221" s="119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</row>
    <row r="222" spans="2:15">
      <c r="B222" s="119"/>
      <c r="C222" s="119"/>
      <c r="D222" s="119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</row>
    <row r="223" spans="2:15">
      <c r="B223" s="119"/>
      <c r="C223" s="119"/>
      <c r="D223" s="119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</row>
    <row r="224" spans="2:15">
      <c r="B224" s="119"/>
      <c r="C224" s="119"/>
      <c r="D224" s="119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</row>
    <row r="225" spans="2:15">
      <c r="B225" s="119"/>
      <c r="C225" s="119"/>
      <c r="D225" s="119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</row>
    <row r="226" spans="2:15">
      <c r="B226" s="119"/>
      <c r="C226" s="119"/>
      <c r="D226" s="119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</row>
    <row r="227" spans="2:15">
      <c r="B227" s="119"/>
      <c r="C227" s="119"/>
      <c r="D227" s="119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</row>
    <row r="228" spans="2:15">
      <c r="B228" s="119"/>
      <c r="C228" s="119"/>
      <c r="D228" s="119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</row>
    <row r="229" spans="2:15">
      <c r="B229" s="119"/>
      <c r="C229" s="119"/>
      <c r="D229" s="119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</row>
    <row r="230" spans="2:15">
      <c r="B230" s="119"/>
      <c r="C230" s="119"/>
      <c r="D230" s="119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</row>
    <row r="231" spans="2:15">
      <c r="B231" s="119"/>
      <c r="C231" s="119"/>
      <c r="D231" s="119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</row>
    <row r="232" spans="2:15">
      <c r="B232" s="119"/>
      <c r="C232" s="119"/>
      <c r="D232" s="119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</row>
    <row r="233" spans="2:15">
      <c r="B233" s="119"/>
      <c r="C233" s="119"/>
      <c r="D233" s="119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</row>
    <row r="234" spans="2:15">
      <c r="B234" s="119"/>
      <c r="C234" s="119"/>
      <c r="D234" s="119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</row>
    <row r="235" spans="2:15">
      <c r="B235" s="119"/>
      <c r="C235" s="119"/>
      <c r="D235" s="119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</row>
    <row r="236" spans="2:15">
      <c r="B236" s="119"/>
      <c r="C236" s="119"/>
      <c r="D236" s="119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</row>
    <row r="237" spans="2:15">
      <c r="B237" s="119"/>
      <c r="C237" s="119"/>
      <c r="D237" s="119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</row>
    <row r="238" spans="2:15">
      <c r="B238" s="119"/>
      <c r="C238" s="119"/>
      <c r="D238" s="119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</row>
    <row r="239" spans="2:15">
      <c r="B239" s="119"/>
      <c r="C239" s="119"/>
      <c r="D239" s="119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</row>
    <row r="240" spans="2:15">
      <c r="B240" s="119"/>
      <c r="C240" s="119"/>
      <c r="D240" s="119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</row>
    <row r="241" spans="2:15">
      <c r="B241" s="119"/>
      <c r="C241" s="119"/>
      <c r="D241" s="119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</row>
    <row r="242" spans="2:15">
      <c r="B242" s="119"/>
      <c r="C242" s="119"/>
      <c r="D242" s="119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</row>
    <row r="243" spans="2:15">
      <c r="B243" s="119"/>
      <c r="C243" s="119"/>
      <c r="D243" s="119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</row>
    <row r="244" spans="2:15">
      <c r="B244" s="119"/>
      <c r="C244" s="119"/>
      <c r="D244" s="119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</row>
    <row r="245" spans="2:15">
      <c r="B245" s="119"/>
      <c r="C245" s="119"/>
      <c r="D245" s="119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</row>
    <row r="246" spans="2:15">
      <c r="B246" s="119"/>
      <c r="C246" s="119"/>
      <c r="D246" s="119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</row>
    <row r="247" spans="2:15">
      <c r="B247" s="119"/>
      <c r="C247" s="119"/>
      <c r="D247" s="119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</row>
    <row r="248" spans="2:15">
      <c r="B248" s="119"/>
      <c r="C248" s="119"/>
      <c r="D248" s="119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</row>
    <row r="249" spans="2:15">
      <c r="B249" s="119"/>
      <c r="C249" s="119"/>
      <c r="D249" s="119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</row>
    <row r="250" spans="2:15">
      <c r="B250" s="119"/>
      <c r="C250" s="119"/>
      <c r="D250" s="119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</row>
    <row r="251" spans="2:15">
      <c r="B251" s="119"/>
      <c r="C251" s="119"/>
      <c r="D251" s="119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</row>
    <row r="252" spans="2:15">
      <c r="B252" s="119"/>
      <c r="C252" s="119"/>
      <c r="D252" s="119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</row>
    <row r="253" spans="2:15">
      <c r="B253" s="119"/>
      <c r="C253" s="119"/>
      <c r="D253" s="119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</row>
    <row r="254" spans="2:15">
      <c r="B254" s="119"/>
      <c r="C254" s="119"/>
      <c r="D254" s="119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</row>
    <row r="255" spans="2:15">
      <c r="B255" s="119"/>
      <c r="C255" s="119"/>
      <c r="D255" s="119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</row>
    <row r="256" spans="2:15">
      <c r="B256" s="119"/>
      <c r="C256" s="119"/>
      <c r="D256" s="119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</row>
    <row r="257" spans="2:15">
      <c r="B257" s="119"/>
      <c r="C257" s="119"/>
      <c r="D257" s="119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</row>
    <row r="258" spans="2:15">
      <c r="B258" s="119"/>
      <c r="C258" s="119"/>
      <c r="D258" s="119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</row>
    <row r="259" spans="2:15">
      <c r="B259" s="119"/>
      <c r="C259" s="119"/>
      <c r="D259" s="119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</row>
    <row r="260" spans="2:15">
      <c r="B260" s="119"/>
      <c r="C260" s="119"/>
      <c r="D260" s="119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</row>
    <row r="261" spans="2:15">
      <c r="B261" s="119"/>
      <c r="C261" s="119"/>
      <c r="D261" s="119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</row>
    <row r="262" spans="2:15">
      <c r="B262" s="119"/>
      <c r="C262" s="119"/>
      <c r="D262" s="119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</row>
    <row r="263" spans="2:15">
      <c r="B263" s="119"/>
      <c r="C263" s="119"/>
      <c r="D263" s="119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</row>
    <row r="264" spans="2:15">
      <c r="B264" s="119"/>
      <c r="C264" s="119"/>
      <c r="D264" s="119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</row>
    <row r="265" spans="2:15">
      <c r="B265" s="119"/>
      <c r="C265" s="119"/>
      <c r="D265" s="119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</row>
    <row r="266" spans="2:15">
      <c r="B266" s="119"/>
      <c r="C266" s="119"/>
      <c r="D266" s="119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</row>
    <row r="267" spans="2:15">
      <c r="B267" s="119"/>
      <c r="C267" s="119"/>
      <c r="D267" s="119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</row>
    <row r="268" spans="2:15">
      <c r="B268" s="119"/>
      <c r="C268" s="119"/>
      <c r="D268" s="119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</row>
    <row r="269" spans="2:15">
      <c r="B269" s="119"/>
      <c r="C269" s="119"/>
      <c r="D269" s="119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</row>
    <row r="270" spans="2:15">
      <c r="B270" s="119"/>
      <c r="C270" s="119"/>
      <c r="D270" s="119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</row>
    <row r="271" spans="2:15">
      <c r="B271" s="119"/>
      <c r="C271" s="119"/>
      <c r="D271" s="119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</row>
    <row r="272" spans="2:15">
      <c r="B272" s="119"/>
      <c r="C272" s="119"/>
      <c r="D272" s="119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</row>
    <row r="273" spans="2:15">
      <c r="B273" s="119"/>
      <c r="C273" s="119"/>
      <c r="D273" s="119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</row>
    <row r="274" spans="2:15">
      <c r="B274" s="119"/>
      <c r="C274" s="119"/>
      <c r="D274" s="119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</row>
    <row r="275" spans="2:15">
      <c r="B275" s="119"/>
      <c r="C275" s="119"/>
      <c r="D275" s="119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</row>
    <row r="276" spans="2:15">
      <c r="B276" s="119"/>
      <c r="C276" s="119"/>
      <c r="D276" s="119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</row>
    <row r="277" spans="2:15">
      <c r="B277" s="119"/>
      <c r="C277" s="119"/>
      <c r="D277" s="119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</row>
    <row r="278" spans="2:15">
      <c r="B278" s="119"/>
      <c r="C278" s="119"/>
      <c r="D278" s="119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</row>
    <row r="279" spans="2:15">
      <c r="B279" s="119"/>
      <c r="C279" s="119"/>
      <c r="D279" s="119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</row>
    <row r="280" spans="2:15">
      <c r="B280" s="119"/>
      <c r="C280" s="119"/>
      <c r="D280" s="119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</row>
    <row r="281" spans="2:15">
      <c r="B281" s="119"/>
      <c r="C281" s="119"/>
      <c r="D281" s="119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</row>
    <row r="282" spans="2:15">
      <c r="B282" s="119"/>
      <c r="C282" s="119"/>
      <c r="D282" s="119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</row>
    <row r="283" spans="2:15">
      <c r="B283" s="119"/>
      <c r="C283" s="119"/>
      <c r="D283" s="119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</row>
    <row r="284" spans="2:15">
      <c r="B284" s="119"/>
      <c r="C284" s="119"/>
      <c r="D284" s="119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</row>
    <row r="285" spans="2:15">
      <c r="B285" s="119"/>
      <c r="C285" s="119"/>
      <c r="D285" s="119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</row>
    <row r="286" spans="2:15">
      <c r="B286" s="119"/>
      <c r="C286" s="119"/>
      <c r="D286" s="119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</row>
    <row r="287" spans="2:15">
      <c r="B287" s="119"/>
      <c r="C287" s="119"/>
      <c r="D287" s="119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</row>
    <row r="288" spans="2:15">
      <c r="B288" s="119"/>
      <c r="C288" s="119"/>
      <c r="D288" s="119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</row>
    <row r="289" spans="2:15">
      <c r="B289" s="119"/>
      <c r="C289" s="119"/>
      <c r="D289" s="119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</row>
    <row r="290" spans="2:15">
      <c r="B290" s="119"/>
      <c r="C290" s="119"/>
      <c r="D290" s="119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</row>
    <row r="291" spans="2:15">
      <c r="B291" s="119"/>
      <c r="C291" s="119"/>
      <c r="D291" s="119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</row>
    <row r="292" spans="2:15">
      <c r="B292" s="119"/>
      <c r="C292" s="119"/>
      <c r="D292" s="119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</row>
    <row r="293" spans="2:15">
      <c r="B293" s="119"/>
      <c r="C293" s="119"/>
      <c r="D293" s="119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</row>
    <row r="294" spans="2:15">
      <c r="B294" s="119"/>
      <c r="C294" s="119"/>
      <c r="D294" s="119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</row>
    <row r="295" spans="2:15">
      <c r="B295" s="119"/>
      <c r="C295" s="119"/>
      <c r="D295" s="119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</row>
    <row r="296" spans="2:15">
      <c r="B296" s="119"/>
      <c r="C296" s="119"/>
      <c r="D296" s="119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</row>
    <row r="297" spans="2:15">
      <c r="B297" s="119"/>
      <c r="C297" s="119"/>
      <c r="D297" s="119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</row>
    <row r="298" spans="2:15">
      <c r="B298" s="119"/>
      <c r="C298" s="119"/>
      <c r="D298" s="119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</row>
    <row r="299" spans="2:15">
      <c r="B299" s="119"/>
      <c r="C299" s="119"/>
      <c r="D299" s="119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</row>
    <row r="300" spans="2:15">
      <c r="B300" s="119"/>
      <c r="C300" s="119"/>
      <c r="D300" s="119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</row>
  </sheetData>
  <sheetProtection sheet="1" objects="1" scenarios="1"/>
  <mergeCells count="1">
    <mergeCell ref="B6:O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J862"/>
  <sheetViews>
    <sheetView rightToLeft="1" workbookViewId="0">
      <selection activeCell="C23" sqref="C23"/>
    </sheetView>
  </sheetViews>
  <sheetFormatPr defaultColWidth="9.140625" defaultRowHeight="18"/>
  <cols>
    <col min="1" max="1" width="6.28515625" style="1" customWidth="1"/>
    <col min="2" max="2" width="33.28515625" style="2" bestFit="1" customWidth="1"/>
    <col min="3" max="3" width="41.7109375" style="2" customWidth="1"/>
    <col min="4" max="4" width="7.140625" style="1" bestFit="1" customWidth="1"/>
    <col min="5" max="5" width="7.5703125" style="1" bestFit="1" customWidth="1"/>
    <col min="6" max="6" width="9.7109375" style="1" bestFit="1" customWidth="1"/>
    <col min="7" max="7" width="10.140625" style="1" bestFit="1" customWidth="1"/>
    <col min="8" max="8" width="9.7109375" style="1" bestFit="1" customWidth="1"/>
    <col min="9" max="9" width="10.42578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144</v>
      </c>
      <c r="C1" s="67" t="s" vm="1">
        <v>228</v>
      </c>
    </row>
    <row r="2" spans="2:10">
      <c r="B2" s="46" t="s">
        <v>143</v>
      </c>
      <c r="C2" s="67" t="s">
        <v>229</v>
      </c>
    </row>
    <row r="3" spans="2:10">
      <c r="B3" s="46" t="s">
        <v>145</v>
      </c>
      <c r="C3" s="67" t="s">
        <v>230</v>
      </c>
    </row>
    <row r="4" spans="2:10">
      <c r="B4" s="46" t="s">
        <v>146</v>
      </c>
      <c r="C4" s="67">
        <v>12145</v>
      </c>
    </row>
    <row r="6" spans="2:10" ht="26.25" customHeight="1">
      <c r="B6" s="150" t="s">
        <v>176</v>
      </c>
      <c r="C6" s="151"/>
      <c r="D6" s="151"/>
      <c r="E6" s="151"/>
      <c r="F6" s="151"/>
      <c r="G6" s="151"/>
      <c r="H6" s="151"/>
      <c r="I6" s="151"/>
      <c r="J6" s="152"/>
    </row>
    <row r="7" spans="2:10" s="3" customFormat="1" ht="78.75">
      <c r="B7" s="47" t="s">
        <v>115</v>
      </c>
      <c r="C7" s="49" t="s">
        <v>55</v>
      </c>
      <c r="D7" s="49" t="s">
        <v>85</v>
      </c>
      <c r="E7" s="49" t="s">
        <v>56</v>
      </c>
      <c r="F7" s="49" t="s">
        <v>102</v>
      </c>
      <c r="G7" s="49" t="s">
        <v>187</v>
      </c>
      <c r="H7" s="49" t="s">
        <v>147</v>
      </c>
      <c r="I7" s="49" t="s">
        <v>148</v>
      </c>
      <c r="J7" s="64" t="s">
        <v>214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208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89" t="s">
        <v>41</v>
      </c>
      <c r="C10" s="95"/>
      <c r="D10" s="89"/>
      <c r="E10" s="102">
        <v>1.4086646486026089E-2</v>
      </c>
      <c r="F10" s="73"/>
      <c r="G10" s="83">
        <v>23333.920690000003</v>
      </c>
      <c r="H10" s="84">
        <f>IFERROR(G10/$G$10,0)</f>
        <v>1</v>
      </c>
      <c r="I10" s="84">
        <f>G10/'סכום נכסי הקרן'!$C$42</f>
        <v>3.8604542349059932E-3</v>
      </c>
      <c r="J10" s="73"/>
    </row>
    <row r="11" spans="2:10" ht="22.5" customHeight="1">
      <c r="B11" s="93" t="s">
        <v>201</v>
      </c>
      <c r="C11" s="95"/>
      <c r="D11" s="89"/>
      <c r="E11" s="102">
        <v>1.4086646486026089E-2</v>
      </c>
      <c r="F11" s="86"/>
      <c r="G11" s="83">
        <v>23333.920690000003</v>
      </c>
      <c r="H11" s="84">
        <f t="shared" ref="H11:H22" si="0">IFERROR(G11/$G$10,0)</f>
        <v>1</v>
      </c>
      <c r="I11" s="84">
        <f>G11/'סכום נכסי הקרן'!$C$42</f>
        <v>3.8604542349059932E-3</v>
      </c>
      <c r="J11" s="73"/>
    </row>
    <row r="12" spans="2:10">
      <c r="B12" s="90" t="s">
        <v>86</v>
      </c>
      <c r="C12" s="103"/>
      <c r="D12" s="94"/>
      <c r="E12" s="104">
        <v>3.3619249936491243E-2</v>
      </c>
      <c r="F12" s="101"/>
      <c r="G12" s="80">
        <v>9777.0382300000001</v>
      </c>
      <c r="H12" s="81">
        <f t="shared" si="0"/>
        <v>0.41900537675993954</v>
      </c>
      <c r="I12" s="81">
        <f>G12/'סכום נכסי הקרן'!$C$42</f>
        <v>1.61755108116129E-3</v>
      </c>
      <c r="J12" s="71"/>
    </row>
    <row r="13" spans="2:10">
      <c r="B13" s="76" t="s">
        <v>3025</v>
      </c>
      <c r="C13" s="95">
        <v>44651</v>
      </c>
      <c r="D13" s="89" t="s">
        <v>3026</v>
      </c>
      <c r="E13" s="102">
        <v>6.1800000000000001E-2</v>
      </c>
      <c r="F13" s="86" t="s">
        <v>131</v>
      </c>
      <c r="G13" s="83">
        <v>1158.009</v>
      </c>
      <c r="H13" s="84">
        <f t="shared" si="0"/>
        <v>4.962770789292504E-2</v>
      </c>
      <c r="I13" s="84">
        <f>G13/'סכום נכסי הקרן'!$C$42</f>
        <v>1.9158549510392005E-4</v>
      </c>
      <c r="J13" s="73" t="s">
        <v>3027</v>
      </c>
    </row>
    <row r="14" spans="2:10">
      <c r="B14" s="76" t="s">
        <v>3028</v>
      </c>
      <c r="C14" s="95">
        <v>44926</v>
      </c>
      <c r="D14" s="89" t="s">
        <v>3026</v>
      </c>
      <c r="E14" s="102">
        <v>9.1000000000000004E-3</v>
      </c>
      <c r="F14" s="86" t="s">
        <v>131</v>
      </c>
      <c r="G14" s="83">
        <v>995.97622999999999</v>
      </c>
      <c r="H14" s="84">
        <f t="shared" si="0"/>
        <v>4.268362112102473E-2</v>
      </c>
      <c r="I14" s="84">
        <f>G14/'סכום נכסי הקרן'!$C$42</f>
        <v>1.6477816591778282E-4</v>
      </c>
      <c r="J14" s="73" t="s">
        <v>3029</v>
      </c>
    </row>
    <row r="15" spans="2:10">
      <c r="B15" s="76" t="s">
        <v>3030</v>
      </c>
      <c r="C15" s="95">
        <v>44926</v>
      </c>
      <c r="D15" s="89" t="s">
        <v>3026</v>
      </c>
      <c r="E15" s="102">
        <v>4.58E-2</v>
      </c>
      <c r="F15" s="86" t="s">
        <v>131</v>
      </c>
      <c r="G15" s="83">
        <v>5372.107</v>
      </c>
      <c r="H15" s="84">
        <f t="shared" si="0"/>
        <v>0.230227361761038</v>
      </c>
      <c r="I15" s="84">
        <f>G15/'סכום נכסי הקרן'!$C$42</f>
        <v>8.8878219370163325E-4</v>
      </c>
      <c r="J15" s="73" t="s">
        <v>3031</v>
      </c>
    </row>
    <row r="16" spans="2:10">
      <c r="B16" s="76" t="s">
        <v>3032</v>
      </c>
      <c r="C16" s="95">
        <v>44834</v>
      </c>
      <c r="D16" s="89" t="s">
        <v>3026</v>
      </c>
      <c r="E16" s="102">
        <v>8.9999999999999998E-4</v>
      </c>
      <c r="F16" s="86" t="s">
        <v>131</v>
      </c>
      <c r="G16" s="83">
        <v>2250.9459999999999</v>
      </c>
      <c r="H16" s="84">
        <f t="shared" si="0"/>
        <v>9.6466685984951797E-2</v>
      </c>
      <c r="I16" s="84">
        <f>G16/'סכום נכסי הקרן'!$C$42</f>
        <v>3.7240522643795381E-4</v>
      </c>
      <c r="J16" s="73" t="s">
        <v>3033</v>
      </c>
    </row>
    <row r="17" spans="2:10">
      <c r="B17" s="93"/>
      <c r="C17" s="95"/>
      <c r="D17" s="89"/>
      <c r="E17" s="102"/>
      <c r="F17" s="73"/>
      <c r="G17" s="73"/>
      <c r="H17" s="84"/>
      <c r="I17" s="73"/>
      <c r="J17" s="73"/>
    </row>
    <row r="18" spans="2:10">
      <c r="B18" s="90" t="s">
        <v>87</v>
      </c>
      <c r="C18" s="103"/>
      <c r="D18" s="94"/>
      <c r="E18" s="104">
        <v>0</v>
      </c>
      <c r="F18" s="101"/>
      <c r="G18" s="80">
        <v>13556.882460000001</v>
      </c>
      <c r="H18" s="81">
        <f t="shared" si="0"/>
        <v>0.58099462324006035</v>
      </c>
      <c r="I18" s="81">
        <f>G18/'סכום נכסי הקרן'!$C$42</f>
        <v>2.2429031537447033E-3</v>
      </c>
      <c r="J18" s="71"/>
    </row>
    <row r="19" spans="2:10">
      <c r="B19" s="76" t="s">
        <v>3034</v>
      </c>
      <c r="C19" s="95">
        <v>44834</v>
      </c>
      <c r="D19" s="89" t="s">
        <v>27</v>
      </c>
      <c r="E19" s="102">
        <v>0</v>
      </c>
      <c r="F19" s="86" t="s">
        <v>131</v>
      </c>
      <c r="G19" s="83">
        <v>12268.06878</v>
      </c>
      <c r="H19" s="84">
        <f t="shared" si="0"/>
        <v>0.52576114160093168</v>
      </c>
      <c r="I19" s="84">
        <f>G19/'סכום נכסי הקרן'!$C$42</f>
        <v>2.029676825642326E-3</v>
      </c>
      <c r="J19" s="73" t="s">
        <v>3035</v>
      </c>
    </row>
    <row r="20" spans="2:10">
      <c r="B20" s="76" t="s">
        <v>3036</v>
      </c>
      <c r="C20" s="95">
        <v>44377</v>
      </c>
      <c r="D20" s="89" t="s">
        <v>27</v>
      </c>
      <c r="E20" s="102">
        <v>0</v>
      </c>
      <c r="F20" s="86" t="s">
        <v>131</v>
      </c>
      <c r="G20" s="83">
        <v>356.19146000000001</v>
      </c>
      <c r="H20" s="84">
        <f t="shared" si="0"/>
        <v>1.5264964029497606E-2</v>
      </c>
      <c r="I20" s="84">
        <f>G20/'סכום נכסי הקרן'!$C$42</f>
        <v>5.8929695033361693E-5</v>
      </c>
      <c r="J20" s="73" t="s">
        <v>3037</v>
      </c>
    </row>
    <row r="21" spans="2:10">
      <c r="B21" s="76" t="s">
        <v>3038</v>
      </c>
      <c r="C21" s="95">
        <v>44377</v>
      </c>
      <c r="D21" s="89" t="s">
        <v>27</v>
      </c>
      <c r="E21" s="102">
        <v>0</v>
      </c>
      <c r="F21" s="86" t="s">
        <v>131</v>
      </c>
      <c r="G21" s="83">
        <v>494.59921999999995</v>
      </c>
      <c r="H21" s="84">
        <f t="shared" si="0"/>
        <v>2.1196575859279646E-2</v>
      </c>
      <c r="I21" s="84">
        <f>G21/'סכום נכסי הקרן'!$C$42</f>
        <v>8.1828411041462264E-5</v>
      </c>
      <c r="J21" s="73" t="s">
        <v>3037</v>
      </c>
    </row>
    <row r="22" spans="2:10">
      <c r="B22" s="76" t="s">
        <v>3039</v>
      </c>
      <c r="C22" s="95">
        <v>44834</v>
      </c>
      <c r="D22" s="89" t="s">
        <v>27</v>
      </c>
      <c r="E22" s="102">
        <v>0</v>
      </c>
      <c r="F22" s="86" t="s">
        <v>131</v>
      </c>
      <c r="G22" s="83">
        <v>438.02300000000002</v>
      </c>
      <c r="H22" s="84">
        <f t="shared" si="0"/>
        <v>1.8771941750351427E-2</v>
      </c>
      <c r="I22" s="84">
        <f>G22/'סכום נכסי הקרן'!$C$42</f>
        <v>7.2468222027552795E-5</v>
      </c>
      <c r="J22" s="73" t="s">
        <v>3040</v>
      </c>
    </row>
    <row r="23" spans="2:10">
      <c r="B23" s="93"/>
      <c r="C23" s="95"/>
      <c r="D23" s="89"/>
      <c r="E23" s="102"/>
      <c r="F23" s="73"/>
      <c r="G23" s="73"/>
      <c r="H23" s="84"/>
      <c r="I23" s="73"/>
      <c r="J23" s="73"/>
    </row>
    <row r="24" spans="2:10">
      <c r="B24" s="89"/>
      <c r="C24" s="95"/>
      <c r="D24" s="89"/>
      <c r="E24" s="102"/>
      <c r="F24" s="89"/>
      <c r="G24" s="89"/>
      <c r="H24" s="89"/>
      <c r="I24" s="89"/>
      <c r="J24" s="89"/>
    </row>
    <row r="25" spans="2:10">
      <c r="B25" s="89"/>
      <c r="C25" s="95"/>
      <c r="D25" s="89"/>
      <c r="E25" s="102"/>
      <c r="F25" s="89"/>
      <c r="G25" s="89"/>
      <c r="H25" s="89"/>
      <c r="I25" s="89"/>
      <c r="J25" s="89"/>
    </row>
    <row r="26" spans="2:10">
      <c r="B26" s="121"/>
      <c r="C26" s="95"/>
      <c r="D26" s="89"/>
      <c r="E26" s="102"/>
      <c r="F26" s="89"/>
      <c r="G26" s="89"/>
      <c r="H26" s="89"/>
      <c r="I26" s="89"/>
      <c r="J26" s="89"/>
    </row>
    <row r="27" spans="2:10">
      <c r="B27" s="121"/>
      <c r="C27" s="95"/>
      <c r="D27" s="89"/>
      <c r="E27" s="102"/>
      <c r="F27" s="89"/>
      <c r="G27" s="89"/>
      <c r="H27" s="89"/>
      <c r="I27" s="89"/>
      <c r="J27" s="89"/>
    </row>
    <row r="28" spans="2:10">
      <c r="B28" s="89"/>
      <c r="C28" s="95"/>
      <c r="D28" s="89"/>
      <c r="E28" s="102"/>
      <c r="F28" s="89"/>
      <c r="G28" s="89"/>
      <c r="H28" s="89"/>
      <c r="I28" s="89"/>
      <c r="J28" s="89"/>
    </row>
    <row r="29" spans="2:10">
      <c r="B29" s="89"/>
      <c r="C29" s="95"/>
      <c r="D29" s="89"/>
      <c r="E29" s="102"/>
      <c r="F29" s="89"/>
      <c r="G29" s="89"/>
      <c r="H29" s="89"/>
      <c r="I29" s="89"/>
      <c r="J29" s="89"/>
    </row>
    <row r="30" spans="2:10">
      <c r="B30" s="89"/>
      <c r="C30" s="95"/>
      <c r="D30" s="89"/>
      <c r="E30" s="102"/>
      <c r="F30" s="89"/>
      <c r="G30" s="89"/>
      <c r="H30" s="89"/>
      <c r="I30" s="89"/>
      <c r="J30" s="89"/>
    </row>
    <row r="31" spans="2:10">
      <c r="B31" s="89"/>
      <c r="C31" s="95"/>
      <c r="D31" s="89"/>
      <c r="E31" s="102"/>
      <c r="F31" s="89"/>
      <c r="G31" s="89"/>
      <c r="H31" s="89"/>
      <c r="I31" s="89"/>
      <c r="J31" s="89"/>
    </row>
    <row r="32" spans="2:10">
      <c r="B32" s="89"/>
      <c r="C32" s="95"/>
      <c r="D32" s="89"/>
      <c r="E32" s="102"/>
      <c r="F32" s="89"/>
      <c r="G32" s="89"/>
      <c r="H32" s="89"/>
      <c r="I32" s="89"/>
      <c r="J32" s="89"/>
    </row>
    <row r="33" spans="2:10">
      <c r="B33" s="89"/>
      <c r="C33" s="95"/>
      <c r="D33" s="89"/>
      <c r="E33" s="102"/>
      <c r="F33" s="89"/>
      <c r="G33" s="89"/>
      <c r="H33" s="89"/>
      <c r="I33" s="89"/>
      <c r="J33" s="89"/>
    </row>
    <row r="34" spans="2:10">
      <c r="B34" s="89"/>
      <c r="C34" s="95"/>
      <c r="D34" s="89"/>
      <c r="E34" s="102"/>
      <c r="F34" s="89"/>
      <c r="G34" s="89"/>
      <c r="H34" s="89"/>
      <c r="I34" s="89"/>
      <c r="J34" s="89"/>
    </row>
    <row r="35" spans="2:10">
      <c r="B35" s="89"/>
      <c r="C35" s="95"/>
      <c r="D35" s="89"/>
      <c r="E35" s="102"/>
      <c r="F35" s="89"/>
      <c r="G35" s="89"/>
      <c r="H35" s="89"/>
      <c r="I35" s="89"/>
      <c r="J35" s="89"/>
    </row>
    <row r="36" spans="2:10">
      <c r="B36" s="89"/>
      <c r="C36" s="95"/>
      <c r="D36" s="89"/>
      <c r="E36" s="102"/>
      <c r="F36" s="89"/>
      <c r="G36" s="89"/>
      <c r="H36" s="89"/>
      <c r="I36" s="89"/>
      <c r="J36" s="89"/>
    </row>
    <row r="37" spans="2:10">
      <c r="B37" s="89"/>
      <c r="C37" s="95"/>
      <c r="D37" s="89"/>
      <c r="E37" s="102"/>
      <c r="F37" s="89"/>
      <c r="G37" s="89"/>
      <c r="H37" s="89"/>
      <c r="I37" s="89"/>
      <c r="J37" s="89"/>
    </row>
    <row r="38" spans="2:10">
      <c r="B38" s="89"/>
      <c r="C38" s="95"/>
      <c r="D38" s="89"/>
      <c r="E38" s="102"/>
      <c r="F38" s="89"/>
      <c r="G38" s="89"/>
      <c r="H38" s="89"/>
      <c r="I38" s="89"/>
      <c r="J38" s="89"/>
    </row>
    <row r="39" spans="2:10">
      <c r="B39" s="89"/>
      <c r="C39" s="95"/>
      <c r="D39" s="89"/>
      <c r="E39" s="102"/>
      <c r="F39" s="89"/>
      <c r="G39" s="89"/>
      <c r="H39" s="89"/>
      <c r="I39" s="89"/>
      <c r="J39" s="89"/>
    </row>
    <row r="40" spans="2:10">
      <c r="B40" s="89"/>
      <c r="C40" s="95"/>
      <c r="D40" s="89"/>
      <c r="E40" s="102"/>
      <c r="F40" s="89"/>
      <c r="G40" s="89"/>
      <c r="H40" s="89"/>
      <c r="I40" s="89"/>
      <c r="J40" s="89"/>
    </row>
    <row r="41" spans="2:10">
      <c r="B41" s="89"/>
      <c r="C41" s="95"/>
      <c r="D41" s="89"/>
      <c r="E41" s="102"/>
      <c r="F41" s="89"/>
      <c r="G41" s="89"/>
      <c r="H41" s="89"/>
      <c r="I41" s="89"/>
      <c r="J41" s="89"/>
    </row>
    <row r="42" spans="2:10">
      <c r="B42" s="89"/>
      <c r="C42" s="95"/>
      <c r="D42" s="89"/>
      <c r="E42" s="102"/>
      <c r="F42" s="89"/>
      <c r="G42" s="89"/>
      <c r="H42" s="89"/>
      <c r="I42" s="89"/>
      <c r="J42" s="89"/>
    </row>
    <row r="43" spans="2:10">
      <c r="B43" s="89"/>
      <c r="C43" s="95"/>
      <c r="D43" s="89"/>
      <c r="E43" s="102"/>
      <c r="F43" s="89"/>
      <c r="G43" s="89"/>
      <c r="H43" s="89"/>
      <c r="I43" s="89"/>
      <c r="J43" s="89"/>
    </row>
    <row r="44" spans="2:10">
      <c r="B44" s="89"/>
      <c r="C44" s="95"/>
      <c r="D44" s="89"/>
      <c r="E44" s="102"/>
      <c r="F44" s="89"/>
      <c r="G44" s="89"/>
      <c r="H44" s="89"/>
      <c r="I44" s="89"/>
      <c r="J44" s="89"/>
    </row>
    <row r="45" spans="2:10">
      <c r="B45" s="89"/>
      <c r="C45" s="95"/>
      <c r="D45" s="89"/>
      <c r="E45" s="102"/>
      <c r="F45" s="89"/>
      <c r="G45" s="89"/>
      <c r="H45" s="89"/>
      <c r="I45" s="89"/>
      <c r="J45" s="89"/>
    </row>
    <row r="46" spans="2:10">
      <c r="B46" s="89"/>
      <c r="C46" s="95"/>
      <c r="D46" s="89"/>
      <c r="E46" s="102"/>
      <c r="F46" s="89"/>
      <c r="G46" s="89"/>
      <c r="H46" s="89"/>
      <c r="I46" s="89"/>
      <c r="J46" s="89"/>
    </row>
    <row r="47" spans="2:10">
      <c r="B47" s="89"/>
      <c r="C47" s="95"/>
      <c r="D47" s="89"/>
      <c r="E47" s="102"/>
      <c r="F47" s="89"/>
      <c r="G47" s="89"/>
      <c r="H47" s="89"/>
      <c r="I47" s="89"/>
      <c r="J47" s="89"/>
    </row>
    <row r="48" spans="2:10">
      <c r="B48" s="89"/>
      <c r="C48" s="95"/>
      <c r="D48" s="89"/>
      <c r="E48" s="102"/>
      <c r="F48" s="89"/>
      <c r="G48" s="89"/>
      <c r="H48" s="89"/>
      <c r="I48" s="89"/>
      <c r="J48" s="89"/>
    </row>
    <row r="49" spans="2:10">
      <c r="B49" s="89"/>
      <c r="C49" s="95"/>
      <c r="D49" s="89"/>
      <c r="E49" s="102"/>
      <c r="F49" s="89"/>
      <c r="G49" s="89"/>
      <c r="H49" s="89"/>
      <c r="I49" s="89"/>
      <c r="J49" s="89"/>
    </row>
    <row r="50" spans="2:10">
      <c r="B50" s="89"/>
      <c r="C50" s="95"/>
      <c r="D50" s="89"/>
      <c r="E50" s="102"/>
      <c r="F50" s="89"/>
      <c r="G50" s="89"/>
      <c r="H50" s="89"/>
      <c r="I50" s="89"/>
      <c r="J50" s="89"/>
    </row>
    <row r="51" spans="2:10">
      <c r="B51" s="89"/>
      <c r="C51" s="95"/>
      <c r="D51" s="89"/>
      <c r="E51" s="102"/>
      <c r="F51" s="89"/>
      <c r="G51" s="89"/>
      <c r="H51" s="89"/>
      <c r="I51" s="89"/>
      <c r="J51" s="89"/>
    </row>
    <row r="52" spans="2:10">
      <c r="B52" s="89"/>
      <c r="C52" s="95"/>
      <c r="D52" s="89"/>
      <c r="E52" s="102"/>
      <c r="F52" s="89"/>
      <c r="G52" s="89"/>
      <c r="H52" s="89"/>
      <c r="I52" s="89"/>
      <c r="J52" s="89"/>
    </row>
    <row r="53" spans="2:10">
      <c r="B53" s="89"/>
      <c r="C53" s="95"/>
      <c r="D53" s="89"/>
      <c r="E53" s="102"/>
      <c r="F53" s="89"/>
      <c r="G53" s="89"/>
      <c r="H53" s="89"/>
      <c r="I53" s="89"/>
      <c r="J53" s="89"/>
    </row>
    <row r="54" spans="2:10">
      <c r="B54" s="89"/>
      <c r="C54" s="95"/>
      <c r="D54" s="89"/>
      <c r="E54" s="102"/>
      <c r="F54" s="89"/>
      <c r="G54" s="89"/>
      <c r="H54" s="89"/>
      <c r="I54" s="89"/>
      <c r="J54" s="89"/>
    </row>
    <row r="55" spans="2:10">
      <c r="B55" s="89"/>
      <c r="C55" s="95"/>
      <c r="D55" s="89"/>
      <c r="E55" s="102"/>
      <c r="F55" s="89"/>
      <c r="G55" s="89"/>
      <c r="H55" s="89"/>
      <c r="I55" s="89"/>
      <c r="J55" s="89"/>
    </row>
    <row r="56" spans="2:10">
      <c r="B56" s="89"/>
      <c r="C56" s="95"/>
      <c r="D56" s="89"/>
      <c r="E56" s="102"/>
      <c r="F56" s="89"/>
      <c r="G56" s="89"/>
      <c r="H56" s="89"/>
      <c r="I56" s="89"/>
      <c r="J56" s="89"/>
    </row>
    <row r="57" spans="2:10">
      <c r="B57" s="89"/>
      <c r="C57" s="95"/>
      <c r="D57" s="89"/>
      <c r="E57" s="102"/>
      <c r="F57" s="89"/>
      <c r="G57" s="89"/>
      <c r="H57" s="89"/>
      <c r="I57" s="89"/>
      <c r="J57" s="89"/>
    </row>
    <row r="58" spans="2:10">
      <c r="B58" s="89"/>
      <c r="C58" s="95"/>
      <c r="D58" s="89"/>
      <c r="E58" s="102"/>
      <c r="F58" s="89"/>
      <c r="G58" s="89"/>
      <c r="H58" s="89"/>
      <c r="I58" s="89"/>
      <c r="J58" s="89"/>
    </row>
    <row r="59" spans="2:10">
      <c r="B59" s="89"/>
      <c r="C59" s="95"/>
      <c r="D59" s="89"/>
      <c r="E59" s="102"/>
      <c r="F59" s="89"/>
      <c r="G59" s="89"/>
      <c r="H59" s="89"/>
      <c r="I59" s="89"/>
      <c r="J59" s="89"/>
    </row>
    <row r="60" spans="2:10">
      <c r="B60" s="89"/>
      <c r="C60" s="95"/>
      <c r="D60" s="89"/>
      <c r="E60" s="102"/>
      <c r="F60" s="89"/>
      <c r="G60" s="89"/>
      <c r="H60" s="89"/>
      <c r="I60" s="89"/>
      <c r="J60" s="89"/>
    </row>
    <row r="61" spans="2:10">
      <c r="B61" s="89"/>
      <c r="C61" s="95"/>
      <c r="D61" s="89"/>
      <c r="E61" s="102"/>
      <c r="F61" s="89"/>
      <c r="G61" s="89"/>
      <c r="H61" s="89"/>
      <c r="I61" s="89"/>
      <c r="J61" s="89"/>
    </row>
    <row r="62" spans="2:10">
      <c r="B62" s="89"/>
      <c r="C62" s="95"/>
      <c r="D62" s="89"/>
      <c r="E62" s="102"/>
      <c r="F62" s="89"/>
      <c r="G62" s="89"/>
      <c r="H62" s="89"/>
      <c r="I62" s="89"/>
      <c r="J62" s="89"/>
    </row>
    <row r="63" spans="2:10">
      <c r="B63" s="89"/>
      <c r="C63" s="95"/>
      <c r="D63" s="89"/>
      <c r="E63" s="102"/>
      <c r="F63" s="89"/>
      <c r="G63" s="89"/>
      <c r="H63" s="89"/>
      <c r="I63" s="89"/>
      <c r="J63" s="89"/>
    </row>
    <row r="64" spans="2:10">
      <c r="B64" s="89"/>
      <c r="C64" s="95"/>
      <c r="D64" s="89"/>
      <c r="E64" s="102"/>
      <c r="F64" s="89"/>
      <c r="G64" s="89"/>
      <c r="H64" s="89"/>
      <c r="I64" s="89"/>
      <c r="J64" s="89"/>
    </row>
    <row r="65" spans="2:10">
      <c r="B65" s="89"/>
      <c r="C65" s="95"/>
      <c r="D65" s="89"/>
      <c r="E65" s="102"/>
      <c r="F65" s="89"/>
      <c r="G65" s="89"/>
      <c r="H65" s="89"/>
      <c r="I65" s="89"/>
      <c r="J65" s="89"/>
    </row>
    <row r="66" spans="2:10">
      <c r="B66" s="89"/>
      <c r="C66" s="95"/>
      <c r="D66" s="89"/>
      <c r="E66" s="102"/>
      <c r="F66" s="89"/>
      <c r="G66" s="89"/>
      <c r="H66" s="89"/>
      <c r="I66" s="89"/>
      <c r="J66" s="89"/>
    </row>
    <row r="67" spans="2:10">
      <c r="B67" s="89"/>
      <c r="C67" s="95"/>
      <c r="D67" s="89"/>
      <c r="E67" s="102"/>
      <c r="F67" s="89"/>
      <c r="G67" s="89"/>
      <c r="H67" s="89"/>
      <c r="I67" s="89"/>
      <c r="J67" s="89"/>
    </row>
    <row r="68" spans="2:10">
      <c r="B68" s="89"/>
      <c r="C68" s="95"/>
      <c r="D68" s="89"/>
      <c r="E68" s="102"/>
      <c r="F68" s="89"/>
      <c r="G68" s="89"/>
      <c r="H68" s="89"/>
      <c r="I68" s="89"/>
      <c r="J68" s="89"/>
    </row>
    <row r="69" spans="2:10">
      <c r="B69" s="89"/>
      <c r="C69" s="95"/>
      <c r="D69" s="89"/>
      <c r="E69" s="102"/>
      <c r="F69" s="89"/>
      <c r="G69" s="89"/>
      <c r="H69" s="89"/>
      <c r="I69" s="89"/>
      <c r="J69" s="89"/>
    </row>
    <row r="70" spans="2:10">
      <c r="B70" s="89"/>
      <c r="C70" s="95"/>
      <c r="D70" s="89"/>
      <c r="E70" s="102"/>
      <c r="F70" s="89"/>
      <c r="G70" s="89"/>
      <c r="H70" s="89"/>
      <c r="I70" s="89"/>
      <c r="J70" s="89"/>
    </row>
    <row r="71" spans="2:10">
      <c r="B71" s="89"/>
      <c r="C71" s="95"/>
      <c r="D71" s="89"/>
      <c r="E71" s="102"/>
      <c r="F71" s="89"/>
      <c r="G71" s="89"/>
      <c r="H71" s="89"/>
      <c r="I71" s="89"/>
      <c r="J71" s="89"/>
    </row>
    <row r="72" spans="2:10">
      <c r="B72" s="89"/>
      <c r="C72" s="95"/>
      <c r="D72" s="89"/>
      <c r="E72" s="102"/>
      <c r="F72" s="89"/>
      <c r="G72" s="89"/>
      <c r="H72" s="89"/>
      <c r="I72" s="89"/>
      <c r="J72" s="89"/>
    </row>
    <row r="73" spans="2:10">
      <c r="B73" s="89"/>
      <c r="C73" s="95"/>
      <c r="D73" s="89"/>
      <c r="E73" s="102"/>
      <c r="F73" s="89"/>
      <c r="G73" s="89"/>
      <c r="H73" s="89"/>
      <c r="I73" s="89"/>
      <c r="J73" s="89"/>
    </row>
    <row r="74" spans="2:10">
      <c r="B74" s="89"/>
      <c r="C74" s="95"/>
      <c r="D74" s="89"/>
      <c r="E74" s="102"/>
      <c r="F74" s="89"/>
      <c r="G74" s="89"/>
      <c r="H74" s="89"/>
      <c r="I74" s="89"/>
      <c r="J74" s="89"/>
    </row>
    <row r="75" spans="2:10">
      <c r="B75" s="89"/>
      <c r="C75" s="95"/>
      <c r="D75" s="89"/>
      <c r="E75" s="102"/>
      <c r="F75" s="89"/>
      <c r="G75" s="89"/>
      <c r="H75" s="89"/>
      <c r="I75" s="89"/>
      <c r="J75" s="89"/>
    </row>
    <row r="76" spans="2:10">
      <c r="B76" s="89"/>
      <c r="C76" s="95"/>
      <c r="D76" s="89"/>
      <c r="E76" s="102"/>
      <c r="F76" s="89"/>
      <c r="G76" s="89"/>
      <c r="H76" s="89"/>
      <c r="I76" s="89"/>
      <c r="J76" s="89"/>
    </row>
    <row r="77" spans="2:10">
      <c r="B77" s="89"/>
      <c r="C77" s="95"/>
      <c r="D77" s="89"/>
      <c r="E77" s="102"/>
      <c r="F77" s="89"/>
      <c r="G77" s="89"/>
      <c r="H77" s="89"/>
      <c r="I77" s="89"/>
      <c r="J77" s="89"/>
    </row>
    <row r="78" spans="2:10">
      <c r="B78" s="89"/>
      <c r="C78" s="95"/>
      <c r="D78" s="89"/>
      <c r="E78" s="102"/>
      <c r="F78" s="89"/>
      <c r="G78" s="89"/>
      <c r="H78" s="89"/>
      <c r="I78" s="89"/>
      <c r="J78" s="89"/>
    </row>
    <row r="79" spans="2:10">
      <c r="B79" s="89"/>
      <c r="C79" s="95"/>
      <c r="D79" s="89"/>
      <c r="E79" s="102"/>
      <c r="F79" s="89"/>
      <c r="G79" s="89"/>
      <c r="H79" s="89"/>
      <c r="I79" s="89"/>
      <c r="J79" s="89"/>
    </row>
    <row r="80" spans="2:10">
      <c r="B80" s="89"/>
      <c r="C80" s="95"/>
      <c r="D80" s="89"/>
      <c r="E80" s="102"/>
      <c r="F80" s="89"/>
      <c r="G80" s="89"/>
      <c r="H80" s="89"/>
      <c r="I80" s="89"/>
      <c r="J80" s="89"/>
    </row>
    <row r="81" spans="2:10">
      <c r="B81" s="89"/>
      <c r="C81" s="95"/>
      <c r="D81" s="89"/>
      <c r="E81" s="102"/>
      <c r="F81" s="89"/>
      <c r="G81" s="89"/>
      <c r="H81" s="89"/>
      <c r="I81" s="89"/>
      <c r="J81" s="89"/>
    </row>
    <row r="82" spans="2:10">
      <c r="B82" s="89"/>
      <c r="C82" s="95"/>
      <c r="D82" s="89"/>
      <c r="E82" s="102"/>
      <c r="F82" s="89"/>
      <c r="G82" s="89"/>
      <c r="H82" s="89"/>
      <c r="I82" s="89"/>
      <c r="J82" s="89"/>
    </row>
    <row r="83" spans="2:10">
      <c r="B83" s="89"/>
      <c r="C83" s="95"/>
      <c r="D83" s="89"/>
      <c r="E83" s="102"/>
      <c r="F83" s="89"/>
      <c r="G83" s="89"/>
      <c r="H83" s="89"/>
      <c r="I83" s="89"/>
      <c r="J83" s="89"/>
    </row>
    <row r="84" spans="2:10">
      <c r="B84" s="89"/>
      <c r="C84" s="95"/>
      <c r="D84" s="89"/>
      <c r="E84" s="102"/>
      <c r="F84" s="89"/>
      <c r="G84" s="89"/>
      <c r="H84" s="89"/>
      <c r="I84" s="89"/>
      <c r="J84" s="89"/>
    </row>
    <row r="85" spans="2:10">
      <c r="B85" s="89"/>
      <c r="C85" s="95"/>
      <c r="D85" s="89"/>
      <c r="E85" s="102"/>
      <c r="F85" s="89"/>
      <c r="G85" s="89"/>
      <c r="H85" s="89"/>
      <c r="I85" s="89"/>
      <c r="J85" s="89"/>
    </row>
    <row r="86" spans="2:10">
      <c r="B86" s="89"/>
      <c r="C86" s="95"/>
      <c r="D86" s="89"/>
      <c r="E86" s="102"/>
      <c r="F86" s="89"/>
      <c r="G86" s="89"/>
      <c r="H86" s="89"/>
      <c r="I86" s="89"/>
      <c r="J86" s="89"/>
    </row>
    <row r="87" spans="2:10">
      <c r="B87" s="89"/>
      <c r="C87" s="95"/>
      <c r="D87" s="89"/>
      <c r="E87" s="102"/>
      <c r="F87" s="89"/>
      <c r="G87" s="89"/>
      <c r="H87" s="89"/>
      <c r="I87" s="89"/>
      <c r="J87" s="89"/>
    </row>
    <row r="88" spans="2:10">
      <c r="B88" s="89"/>
      <c r="C88" s="95"/>
      <c r="D88" s="89"/>
      <c r="E88" s="102"/>
      <c r="F88" s="89"/>
      <c r="G88" s="89"/>
      <c r="H88" s="89"/>
      <c r="I88" s="89"/>
      <c r="J88" s="89"/>
    </row>
    <row r="89" spans="2:10">
      <c r="B89" s="89"/>
      <c r="C89" s="95"/>
      <c r="D89" s="89"/>
      <c r="E89" s="102"/>
      <c r="F89" s="89"/>
      <c r="G89" s="89"/>
      <c r="H89" s="89"/>
      <c r="I89" s="89"/>
      <c r="J89" s="89"/>
    </row>
    <row r="90" spans="2:10">
      <c r="B90" s="89"/>
      <c r="C90" s="95"/>
      <c r="D90" s="89"/>
      <c r="E90" s="102"/>
      <c r="F90" s="89"/>
      <c r="G90" s="89"/>
      <c r="H90" s="89"/>
      <c r="I90" s="89"/>
      <c r="J90" s="89"/>
    </row>
    <row r="91" spans="2:10">
      <c r="B91" s="89"/>
      <c r="C91" s="95"/>
      <c r="D91" s="89"/>
      <c r="E91" s="102"/>
      <c r="F91" s="89"/>
      <c r="G91" s="89"/>
      <c r="H91" s="89"/>
      <c r="I91" s="89"/>
      <c r="J91" s="89"/>
    </row>
    <row r="92" spans="2:10">
      <c r="B92" s="89"/>
      <c r="C92" s="95"/>
      <c r="D92" s="89"/>
      <c r="E92" s="102"/>
      <c r="F92" s="89"/>
      <c r="G92" s="89"/>
      <c r="H92" s="89"/>
      <c r="I92" s="89"/>
      <c r="J92" s="89"/>
    </row>
    <row r="93" spans="2:10">
      <c r="B93" s="89"/>
      <c r="C93" s="95"/>
      <c r="D93" s="89"/>
      <c r="E93" s="102"/>
      <c r="F93" s="89"/>
      <c r="G93" s="89"/>
      <c r="H93" s="89"/>
      <c r="I93" s="89"/>
      <c r="J93" s="89"/>
    </row>
    <row r="94" spans="2:10">
      <c r="B94" s="89"/>
      <c r="C94" s="95"/>
      <c r="D94" s="89"/>
      <c r="E94" s="102"/>
      <c r="F94" s="89"/>
      <c r="G94" s="89"/>
      <c r="H94" s="89"/>
      <c r="I94" s="89"/>
      <c r="J94" s="89"/>
    </row>
    <row r="95" spans="2:10">
      <c r="B95" s="89"/>
      <c r="C95" s="95"/>
      <c r="D95" s="89"/>
      <c r="E95" s="102"/>
      <c r="F95" s="89"/>
      <c r="G95" s="89"/>
      <c r="H95" s="89"/>
      <c r="I95" s="89"/>
      <c r="J95" s="89"/>
    </row>
    <row r="96" spans="2:10">
      <c r="B96" s="89"/>
      <c r="C96" s="95"/>
      <c r="D96" s="89"/>
      <c r="E96" s="102"/>
      <c r="F96" s="89"/>
      <c r="G96" s="89"/>
      <c r="H96" s="89"/>
      <c r="I96" s="89"/>
      <c r="J96" s="89"/>
    </row>
    <row r="97" spans="2:10">
      <c r="B97" s="89"/>
      <c r="C97" s="95"/>
      <c r="D97" s="89"/>
      <c r="E97" s="102"/>
      <c r="F97" s="89"/>
      <c r="G97" s="89"/>
      <c r="H97" s="89"/>
      <c r="I97" s="89"/>
      <c r="J97" s="89"/>
    </row>
    <row r="98" spans="2:10">
      <c r="B98" s="89"/>
      <c r="C98" s="95"/>
      <c r="D98" s="89"/>
      <c r="E98" s="102"/>
      <c r="F98" s="89"/>
      <c r="G98" s="89"/>
      <c r="H98" s="89"/>
      <c r="I98" s="89"/>
      <c r="J98" s="89"/>
    </row>
    <row r="99" spans="2:10">
      <c r="B99" s="89"/>
      <c r="C99" s="95"/>
      <c r="D99" s="89"/>
      <c r="E99" s="102"/>
      <c r="F99" s="89"/>
      <c r="G99" s="89"/>
      <c r="H99" s="89"/>
      <c r="I99" s="89"/>
      <c r="J99" s="89"/>
    </row>
    <row r="100" spans="2:10">
      <c r="B100" s="89"/>
      <c r="C100" s="95"/>
      <c r="D100" s="89"/>
      <c r="E100" s="102"/>
      <c r="F100" s="89"/>
      <c r="G100" s="89"/>
      <c r="H100" s="89"/>
      <c r="I100" s="89"/>
      <c r="J100" s="89"/>
    </row>
    <row r="101" spans="2:10">
      <c r="B101" s="89"/>
      <c r="C101" s="89"/>
      <c r="D101" s="89"/>
      <c r="E101" s="89"/>
      <c r="F101" s="89"/>
      <c r="G101" s="89"/>
      <c r="H101" s="89"/>
      <c r="I101" s="89"/>
      <c r="J101" s="89"/>
    </row>
    <row r="102" spans="2:10">
      <c r="B102" s="89"/>
      <c r="C102" s="89"/>
      <c r="D102" s="89"/>
      <c r="E102" s="89"/>
      <c r="F102" s="89"/>
      <c r="G102" s="89"/>
      <c r="H102" s="89"/>
      <c r="I102" s="89"/>
      <c r="J102" s="89"/>
    </row>
    <row r="103" spans="2:10">
      <c r="B103" s="89"/>
      <c r="C103" s="89"/>
      <c r="D103" s="89"/>
      <c r="E103" s="89"/>
      <c r="F103" s="89"/>
      <c r="G103" s="89"/>
      <c r="H103" s="89"/>
      <c r="I103" s="89"/>
      <c r="J103" s="89"/>
    </row>
    <row r="104" spans="2:10">
      <c r="B104" s="89"/>
      <c r="C104" s="89"/>
      <c r="D104" s="89"/>
      <c r="E104" s="89"/>
      <c r="F104" s="89"/>
      <c r="G104" s="89"/>
      <c r="H104" s="89"/>
      <c r="I104" s="89"/>
      <c r="J104" s="89"/>
    </row>
    <row r="105" spans="2:10">
      <c r="B105" s="89"/>
      <c r="C105" s="89"/>
      <c r="D105" s="89"/>
      <c r="E105" s="89"/>
      <c r="F105" s="89"/>
      <c r="G105" s="89"/>
      <c r="H105" s="89"/>
      <c r="I105" s="89"/>
      <c r="J105" s="89"/>
    </row>
    <row r="106" spans="2:10">
      <c r="B106" s="89"/>
      <c r="C106" s="89"/>
      <c r="D106" s="89"/>
      <c r="E106" s="89"/>
      <c r="F106" s="89"/>
      <c r="G106" s="89"/>
      <c r="H106" s="89"/>
      <c r="I106" s="89"/>
      <c r="J106" s="89"/>
    </row>
    <row r="107" spans="2:10">
      <c r="B107" s="89"/>
      <c r="C107" s="89"/>
      <c r="D107" s="89"/>
      <c r="E107" s="89"/>
      <c r="F107" s="89"/>
      <c r="G107" s="89"/>
      <c r="H107" s="89"/>
      <c r="I107" s="89"/>
      <c r="J107" s="89"/>
    </row>
    <row r="108" spans="2:10">
      <c r="B108" s="89"/>
      <c r="C108" s="89"/>
      <c r="D108" s="89"/>
      <c r="E108" s="89"/>
      <c r="F108" s="89"/>
      <c r="G108" s="89"/>
      <c r="H108" s="89"/>
      <c r="I108" s="89"/>
      <c r="J108" s="89"/>
    </row>
    <row r="109" spans="2:10">
      <c r="B109" s="89"/>
      <c r="C109" s="89"/>
      <c r="D109" s="89"/>
      <c r="E109" s="89"/>
      <c r="F109" s="89"/>
      <c r="G109" s="89"/>
      <c r="H109" s="89"/>
      <c r="I109" s="89"/>
      <c r="J109" s="89"/>
    </row>
    <row r="110" spans="2:10">
      <c r="B110" s="89"/>
      <c r="C110" s="89"/>
      <c r="D110" s="89"/>
      <c r="E110" s="89"/>
      <c r="F110" s="89"/>
      <c r="G110" s="89"/>
      <c r="H110" s="89"/>
      <c r="I110" s="89"/>
      <c r="J110" s="89"/>
    </row>
    <row r="111" spans="2:10">
      <c r="B111" s="89"/>
      <c r="C111" s="89"/>
      <c r="D111" s="89"/>
      <c r="E111" s="89"/>
      <c r="F111" s="89"/>
      <c r="G111" s="89"/>
      <c r="H111" s="89"/>
      <c r="I111" s="89"/>
      <c r="J111" s="89"/>
    </row>
    <row r="112" spans="2:10">
      <c r="B112" s="89"/>
      <c r="C112" s="89"/>
      <c r="D112" s="89"/>
      <c r="E112" s="89"/>
      <c r="F112" s="89"/>
      <c r="G112" s="89"/>
      <c r="H112" s="89"/>
      <c r="I112" s="89"/>
      <c r="J112" s="89"/>
    </row>
    <row r="113" spans="2:10">
      <c r="B113" s="89"/>
      <c r="C113" s="89"/>
      <c r="D113" s="89"/>
      <c r="E113" s="89"/>
      <c r="F113" s="89"/>
      <c r="G113" s="89"/>
      <c r="H113" s="89"/>
      <c r="I113" s="89"/>
      <c r="J113" s="89"/>
    </row>
    <row r="114" spans="2:10">
      <c r="B114" s="89"/>
      <c r="C114" s="89"/>
      <c r="D114" s="89"/>
      <c r="E114" s="89"/>
      <c r="F114" s="89"/>
      <c r="G114" s="89"/>
      <c r="H114" s="89"/>
      <c r="I114" s="89"/>
      <c r="J114" s="89"/>
    </row>
    <row r="115" spans="2:10">
      <c r="B115" s="89"/>
      <c r="C115" s="89"/>
      <c r="D115" s="89"/>
      <c r="E115" s="89"/>
      <c r="F115" s="89"/>
      <c r="G115" s="89"/>
      <c r="H115" s="89"/>
      <c r="I115" s="89"/>
      <c r="J115" s="89"/>
    </row>
    <row r="116" spans="2:10">
      <c r="B116" s="89"/>
      <c r="C116" s="89"/>
      <c r="D116" s="89"/>
      <c r="E116" s="89"/>
      <c r="F116" s="89"/>
      <c r="G116" s="89"/>
      <c r="H116" s="89"/>
      <c r="I116" s="89"/>
      <c r="J116" s="89"/>
    </row>
    <row r="117" spans="2:10">
      <c r="B117" s="89"/>
      <c r="C117" s="89"/>
      <c r="D117" s="89"/>
      <c r="E117" s="89"/>
      <c r="F117" s="89"/>
      <c r="G117" s="89"/>
      <c r="H117" s="89"/>
      <c r="I117" s="89"/>
      <c r="J117" s="89"/>
    </row>
    <row r="118" spans="2:10">
      <c r="B118" s="89"/>
      <c r="C118" s="89"/>
      <c r="D118" s="89"/>
      <c r="E118" s="89"/>
      <c r="F118" s="89"/>
      <c r="G118" s="89"/>
      <c r="H118" s="89"/>
      <c r="I118" s="89"/>
      <c r="J118" s="89"/>
    </row>
    <row r="119" spans="2:10">
      <c r="B119" s="89"/>
      <c r="C119" s="89"/>
      <c r="D119" s="89"/>
      <c r="E119" s="89"/>
      <c r="F119" s="89"/>
      <c r="G119" s="89"/>
      <c r="H119" s="89"/>
      <c r="I119" s="89"/>
      <c r="J119" s="89"/>
    </row>
    <row r="120" spans="2:10">
      <c r="B120" s="89"/>
      <c r="C120" s="89"/>
      <c r="D120" s="89"/>
      <c r="E120" s="89"/>
      <c r="F120" s="89"/>
      <c r="G120" s="89"/>
      <c r="H120" s="89"/>
      <c r="I120" s="89"/>
      <c r="J120" s="89"/>
    </row>
    <row r="121" spans="2:10">
      <c r="B121" s="89"/>
      <c r="C121" s="89"/>
      <c r="D121" s="89"/>
      <c r="E121" s="89"/>
      <c r="F121" s="89"/>
      <c r="G121" s="89"/>
      <c r="H121" s="89"/>
      <c r="I121" s="89"/>
      <c r="J121" s="89"/>
    </row>
    <row r="122" spans="2:10">
      <c r="B122" s="89"/>
      <c r="C122" s="89"/>
      <c r="D122" s="89"/>
      <c r="E122" s="89"/>
      <c r="F122" s="89"/>
      <c r="G122" s="89"/>
      <c r="H122" s="89"/>
      <c r="I122" s="89"/>
      <c r="J122" s="89"/>
    </row>
    <row r="123" spans="2:10">
      <c r="B123" s="119"/>
      <c r="C123" s="119"/>
      <c r="D123" s="120"/>
      <c r="E123" s="120"/>
      <c r="F123" s="128"/>
      <c r="G123" s="128"/>
      <c r="H123" s="128"/>
      <c r="I123" s="128"/>
      <c r="J123" s="120"/>
    </row>
    <row r="124" spans="2:10">
      <c r="B124" s="119"/>
      <c r="C124" s="119"/>
      <c r="D124" s="120"/>
      <c r="E124" s="120"/>
      <c r="F124" s="128"/>
      <c r="G124" s="128"/>
      <c r="H124" s="128"/>
      <c r="I124" s="128"/>
      <c r="J124" s="120"/>
    </row>
    <row r="125" spans="2:10">
      <c r="B125" s="119"/>
      <c r="C125" s="119"/>
      <c r="D125" s="120"/>
      <c r="E125" s="120"/>
      <c r="F125" s="128"/>
      <c r="G125" s="128"/>
      <c r="H125" s="128"/>
      <c r="I125" s="128"/>
      <c r="J125" s="120"/>
    </row>
    <row r="126" spans="2:10">
      <c r="B126" s="119"/>
      <c r="C126" s="119"/>
      <c r="D126" s="120"/>
      <c r="E126" s="120"/>
      <c r="F126" s="128"/>
      <c r="G126" s="128"/>
      <c r="H126" s="128"/>
      <c r="I126" s="128"/>
      <c r="J126" s="120"/>
    </row>
    <row r="127" spans="2:10">
      <c r="B127" s="119"/>
      <c r="C127" s="119"/>
      <c r="D127" s="120"/>
      <c r="E127" s="120"/>
      <c r="F127" s="128"/>
      <c r="G127" s="128"/>
      <c r="H127" s="128"/>
      <c r="I127" s="128"/>
      <c r="J127" s="120"/>
    </row>
    <row r="128" spans="2:10">
      <c r="B128" s="119"/>
      <c r="C128" s="119"/>
      <c r="D128" s="120"/>
      <c r="E128" s="120"/>
      <c r="F128" s="128"/>
      <c r="G128" s="128"/>
      <c r="H128" s="128"/>
      <c r="I128" s="128"/>
      <c r="J128" s="120"/>
    </row>
    <row r="129" spans="2:10">
      <c r="B129" s="119"/>
      <c r="C129" s="119"/>
      <c r="D129" s="120"/>
      <c r="E129" s="120"/>
      <c r="F129" s="128"/>
      <c r="G129" s="128"/>
      <c r="H129" s="128"/>
      <c r="I129" s="128"/>
      <c r="J129" s="120"/>
    </row>
    <row r="130" spans="2:10">
      <c r="B130" s="119"/>
      <c r="C130" s="119"/>
      <c r="D130" s="120"/>
      <c r="E130" s="120"/>
      <c r="F130" s="128"/>
      <c r="G130" s="128"/>
      <c r="H130" s="128"/>
      <c r="I130" s="128"/>
      <c r="J130" s="120"/>
    </row>
    <row r="131" spans="2:10">
      <c r="B131" s="119"/>
      <c r="C131" s="119"/>
      <c r="D131" s="120"/>
      <c r="E131" s="120"/>
      <c r="F131" s="128"/>
      <c r="G131" s="128"/>
      <c r="H131" s="128"/>
      <c r="I131" s="128"/>
      <c r="J131" s="120"/>
    </row>
    <row r="132" spans="2:10">
      <c r="B132" s="119"/>
      <c r="C132" s="119"/>
      <c r="D132" s="120"/>
      <c r="E132" s="120"/>
      <c r="F132" s="128"/>
      <c r="G132" s="128"/>
      <c r="H132" s="128"/>
      <c r="I132" s="128"/>
      <c r="J132" s="120"/>
    </row>
    <row r="133" spans="2:10">
      <c r="B133" s="119"/>
      <c r="C133" s="119"/>
      <c r="D133" s="120"/>
      <c r="E133" s="120"/>
      <c r="F133" s="128"/>
      <c r="G133" s="128"/>
      <c r="H133" s="128"/>
      <c r="I133" s="128"/>
      <c r="J133" s="120"/>
    </row>
    <row r="134" spans="2:10">
      <c r="B134" s="119"/>
      <c r="C134" s="119"/>
      <c r="D134" s="120"/>
      <c r="E134" s="120"/>
      <c r="F134" s="128"/>
      <c r="G134" s="128"/>
      <c r="H134" s="128"/>
      <c r="I134" s="128"/>
      <c r="J134" s="120"/>
    </row>
    <row r="135" spans="2:10">
      <c r="B135" s="119"/>
      <c r="C135" s="119"/>
      <c r="D135" s="120"/>
      <c r="E135" s="120"/>
      <c r="F135" s="128"/>
      <c r="G135" s="128"/>
      <c r="H135" s="128"/>
      <c r="I135" s="128"/>
      <c r="J135" s="120"/>
    </row>
    <row r="136" spans="2:10">
      <c r="B136" s="119"/>
      <c r="C136" s="119"/>
      <c r="D136" s="120"/>
      <c r="E136" s="120"/>
      <c r="F136" s="128"/>
      <c r="G136" s="128"/>
      <c r="H136" s="128"/>
      <c r="I136" s="128"/>
      <c r="J136" s="120"/>
    </row>
    <row r="137" spans="2:10">
      <c r="B137" s="119"/>
      <c r="C137" s="119"/>
      <c r="D137" s="120"/>
      <c r="E137" s="120"/>
      <c r="F137" s="128"/>
      <c r="G137" s="128"/>
      <c r="H137" s="128"/>
      <c r="I137" s="128"/>
      <c r="J137" s="120"/>
    </row>
    <row r="138" spans="2:10">
      <c r="B138" s="119"/>
      <c r="C138" s="119"/>
      <c r="D138" s="120"/>
      <c r="E138" s="120"/>
      <c r="F138" s="128"/>
      <c r="G138" s="128"/>
      <c r="H138" s="128"/>
      <c r="I138" s="128"/>
      <c r="J138" s="120"/>
    </row>
    <row r="139" spans="2:10">
      <c r="B139" s="119"/>
      <c r="C139" s="119"/>
      <c r="D139" s="120"/>
      <c r="E139" s="120"/>
      <c r="F139" s="128"/>
      <c r="G139" s="128"/>
      <c r="H139" s="128"/>
      <c r="I139" s="128"/>
      <c r="J139" s="120"/>
    </row>
    <row r="140" spans="2:10">
      <c r="B140" s="119"/>
      <c r="C140" s="119"/>
      <c r="D140" s="120"/>
      <c r="E140" s="120"/>
      <c r="F140" s="128"/>
      <c r="G140" s="128"/>
      <c r="H140" s="128"/>
      <c r="I140" s="128"/>
      <c r="J140" s="120"/>
    </row>
    <row r="141" spans="2:10">
      <c r="B141" s="119"/>
      <c r="C141" s="119"/>
      <c r="D141" s="120"/>
      <c r="E141" s="120"/>
      <c r="F141" s="128"/>
      <c r="G141" s="128"/>
      <c r="H141" s="128"/>
      <c r="I141" s="128"/>
      <c r="J141" s="120"/>
    </row>
    <row r="142" spans="2:10">
      <c r="B142" s="119"/>
      <c r="C142" s="119"/>
      <c r="D142" s="120"/>
      <c r="E142" s="120"/>
      <c r="F142" s="128"/>
      <c r="G142" s="128"/>
      <c r="H142" s="128"/>
      <c r="I142" s="128"/>
      <c r="J142" s="120"/>
    </row>
    <row r="143" spans="2:10">
      <c r="B143" s="119"/>
      <c r="C143" s="119"/>
      <c r="D143" s="120"/>
      <c r="E143" s="120"/>
      <c r="F143" s="128"/>
      <c r="G143" s="128"/>
      <c r="H143" s="128"/>
      <c r="I143" s="128"/>
      <c r="J143" s="120"/>
    </row>
    <row r="144" spans="2:10">
      <c r="B144" s="119"/>
      <c r="C144" s="119"/>
      <c r="D144" s="120"/>
      <c r="E144" s="120"/>
      <c r="F144" s="128"/>
      <c r="G144" s="128"/>
      <c r="H144" s="128"/>
      <c r="I144" s="128"/>
      <c r="J144" s="120"/>
    </row>
    <row r="145" spans="2:10">
      <c r="B145" s="119"/>
      <c r="C145" s="119"/>
      <c r="D145" s="120"/>
      <c r="E145" s="120"/>
      <c r="F145" s="128"/>
      <c r="G145" s="128"/>
      <c r="H145" s="128"/>
      <c r="I145" s="128"/>
      <c r="J145" s="120"/>
    </row>
    <row r="146" spans="2:10">
      <c r="B146" s="119"/>
      <c r="C146" s="119"/>
      <c r="D146" s="120"/>
      <c r="E146" s="120"/>
      <c r="F146" s="128"/>
      <c r="G146" s="128"/>
      <c r="H146" s="128"/>
      <c r="I146" s="128"/>
      <c r="J146" s="120"/>
    </row>
    <row r="147" spans="2:10">
      <c r="B147" s="119"/>
      <c r="C147" s="119"/>
      <c r="D147" s="120"/>
      <c r="E147" s="120"/>
      <c r="F147" s="128"/>
      <c r="G147" s="128"/>
      <c r="H147" s="128"/>
      <c r="I147" s="128"/>
      <c r="J147" s="120"/>
    </row>
    <row r="148" spans="2:10">
      <c r="B148" s="119"/>
      <c r="C148" s="119"/>
      <c r="D148" s="120"/>
      <c r="E148" s="120"/>
      <c r="F148" s="128"/>
      <c r="G148" s="128"/>
      <c r="H148" s="128"/>
      <c r="I148" s="128"/>
      <c r="J148" s="120"/>
    </row>
    <row r="149" spans="2:10">
      <c r="B149" s="119"/>
      <c r="C149" s="119"/>
      <c r="D149" s="120"/>
      <c r="E149" s="120"/>
      <c r="F149" s="128"/>
      <c r="G149" s="128"/>
      <c r="H149" s="128"/>
      <c r="I149" s="128"/>
      <c r="J149" s="120"/>
    </row>
    <row r="150" spans="2:10">
      <c r="B150" s="119"/>
      <c r="C150" s="119"/>
      <c r="D150" s="120"/>
      <c r="E150" s="120"/>
      <c r="F150" s="128"/>
      <c r="G150" s="128"/>
      <c r="H150" s="128"/>
      <c r="I150" s="128"/>
      <c r="J150" s="120"/>
    </row>
    <row r="151" spans="2:10">
      <c r="B151" s="119"/>
      <c r="C151" s="119"/>
      <c r="D151" s="120"/>
      <c r="E151" s="120"/>
      <c r="F151" s="128"/>
      <c r="G151" s="128"/>
      <c r="H151" s="128"/>
      <c r="I151" s="128"/>
      <c r="J151" s="120"/>
    </row>
    <row r="152" spans="2:10">
      <c r="B152" s="119"/>
      <c r="C152" s="119"/>
      <c r="D152" s="120"/>
      <c r="E152" s="120"/>
      <c r="F152" s="128"/>
      <c r="G152" s="128"/>
      <c r="H152" s="128"/>
      <c r="I152" s="128"/>
      <c r="J152" s="120"/>
    </row>
    <row r="153" spans="2:10">
      <c r="B153" s="119"/>
      <c r="C153" s="119"/>
      <c r="D153" s="120"/>
      <c r="E153" s="120"/>
      <c r="F153" s="128"/>
      <c r="G153" s="128"/>
      <c r="H153" s="128"/>
      <c r="I153" s="128"/>
      <c r="J153" s="120"/>
    </row>
    <row r="154" spans="2:10">
      <c r="B154" s="119"/>
      <c r="C154" s="119"/>
      <c r="D154" s="120"/>
      <c r="E154" s="120"/>
      <c r="F154" s="128"/>
      <c r="G154" s="128"/>
      <c r="H154" s="128"/>
      <c r="I154" s="128"/>
      <c r="J154" s="120"/>
    </row>
    <row r="155" spans="2:10">
      <c r="B155" s="119"/>
      <c r="C155" s="119"/>
      <c r="D155" s="120"/>
      <c r="E155" s="120"/>
      <c r="F155" s="128"/>
      <c r="G155" s="128"/>
      <c r="H155" s="128"/>
      <c r="I155" s="128"/>
      <c r="J155" s="120"/>
    </row>
    <row r="156" spans="2:10">
      <c r="B156" s="119"/>
      <c r="C156" s="119"/>
      <c r="D156" s="120"/>
      <c r="E156" s="120"/>
      <c r="F156" s="128"/>
      <c r="G156" s="128"/>
      <c r="H156" s="128"/>
      <c r="I156" s="128"/>
      <c r="J156" s="120"/>
    </row>
    <row r="157" spans="2:10">
      <c r="B157" s="119"/>
      <c r="C157" s="119"/>
      <c r="D157" s="120"/>
      <c r="E157" s="120"/>
      <c r="F157" s="128"/>
      <c r="G157" s="128"/>
      <c r="H157" s="128"/>
      <c r="I157" s="128"/>
      <c r="J157" s="120"/>
    </row>
    <row r="158" spans="2:10">
      <c r="B158" s="119"/>
      <c r="C158" s="119"/>
      <c r="D158" s="120"/>
      <c r="E158" s="120"/>
      <c r="F158" s="128"/>
      <c r="G158" s="128"/>
      <c r="H158" s="128"/>
      <c r="I158" s="128"/>
      <c r="J158" s="120"/>
    </row>
    <row r="159" spans="2:10">
      <c r="B159" s="119"/>
      <c r="C159" s="119"/>
      <c r="D159" s="120"/>
      <c r="E159" s="120"/>
      <c r="F159" s="128"/>
      <c r="G159" s="128"/>
      <c r="H159" s="128"/>
      <c r="I159" s="128"/>
      <c r="J159" s="120"/>
    </row>
    <row r="160" spans="2:10">
      <c r="B160" s="119"/>
      <c r="C160" s="119"/>
      <c r="D160" s="120"/>
      <c r="E160" s="120"/>
      <c r="F160" s="128"/>
      <c r="G160" s="128"/>
      <c r="H160" s="128"/>
      <c r="I160" s="128"/>
      <c r="J160" s="120"/>
    </row>
    <row r="161" spans="2:10">
      <c r="B161" s="119"/>
      <c r="C161" s="119"/>
      <c r="D161" s="120"/>
      <c r="E161" s="120"/>
      <c r="F161" s="128"/>
      <c r="G161" s="128"/>
      <c r="H161" s="128"/>
      <c r="I161" s="128"/>
      <c r="J161" s="120"/>
    </row>
    <row r="162" spans="2:10">
      <c r="B162" s="119"/>
      <c r="C162" s="119"/>
      <c r="D162" s="120"/>
      <c r="E162" s="120"/>
      <c r="F162" s="128"/>
      <c r="G162" s="128"/>
      <c r="H162" s="128"/>
      <c r="I162" s="128"/>
      <c r="J162" s="120"/>
    </row>
    <row r="163" spans="2:10">
      <c r="B163" s="119"/>
      <c r="C163" s="119"/>
      <c r="D163" s="120"/>
      <c r="E163" s="120"/>
      <c r="F163" s="128"/>
      <c r="G163" s="128"/>
      <c r="H163" s="128"/>
      <c r="I163" s="128"/>
      <c r="J163" s="120"/>
    </row>
    <row r="164" spans="2:10">
      <c r="B164" s="119"/>
      <c r="C164" s="119"/>
      <c r="D164" s="120"/>
      <c r="E164" s="120"/>
      <c r="F164" s="128"/>
      <c r="G164" s="128"/>
      <c r="H164" s="128"/>
      <c r="I164" s="128"/>
      <c r="J164" s="120"/>
    </row>
    <row r="165" spans="2:10">
      <c r="B165" s="119"/>
      <c r="C165" s="119"/>
      <c r="D165" s="120"/>
      <c r="E165" s="120"/>
      <c r="F165" s="128"/>
      <c r="G165" s="128"/>
      <c r="H165" s="128"/>
      <c r="I165" s="128"/>
      <c r="J165" s="120"/>
    </row>
    <row r="166" spans="2:10">
      <c r="B166" s="119"/>
      <c r="C166" s="119"/>
      <c r="D166" s="120"/>
      <c r="E166" s="120"/>
      <c r="F166" s="128"/>
      <c r="G166" s="128"/>
      <c r="H166" s="128"/>
      <c r="I166" s="128"/>
      <c r="J166" s="120"/>
    </row>
    <row r="167" spans="2:10">
      <c r="B167" s="119"/>
      <c r="C167" s="119"/>
      <c r="D167" s="120"/>
      <c r="E167" s="120"/>
      <c r="F167" s="128"/>
      <c r="G167" s="128"/>
      <c r="H167" s="128"/>
      <c r="I167" s="128"/>
      <c r="J167" s="120"/>
    </row>
    <row r="168" spans="2:10">
      <c r="B168" s="119"/>
      <c r="C168" s="119"/>
      <c r="D168" s="120"/>
      <c r="E168" s="120"/>
      <c r="F168" s="128"/>
      <c r="G168" s="128"/>
      <c r="H168" s="128"/>
      <c r="I168" s="128"/>
      <c r="J168" s="120"/>
    </row>
    <row r="169" spans="2:10">
      <c r="B169" s="119"/>
      <c r="C169" s="119"/>
      <c r="D169" s="120"/>
      <c r="E169" s="120"/>
      <c r="F169" s="128"/>
      <c r="G169" s="128"/>
      <c r="H169" s="128"/>
      <c r="I169" s="128"/>
      <c r="J169" s="120"/>
    </row>
    <row r="170" spans="2:10">
      <c r="B170" s="119"/>
      <c r="C170" s="119"/>
      <c r="D170" s="120"/>
      <c r="E170" s="120"/>
      <c r="F170" s="128"/>
      <c r="G170" s="128"/>
      <c r="H170" s="128"/>
      <c r="I170" s="128"/>
      <c r="J170" s="120"/>
    </row>
    <row r="171" spans="2:10">
      <c r="B171" s="119"/>
      <c r="C171" s="119"/>
      <c r="D171" s="120"/>
      <c r="E171" s="120"/>
      <c r="F171" s="128"/>
      <c r="G171" s="128"/>
      <c r="H171" s="128"/>
      <c r="I171" s="128"/>
      <c r="J171" s="120"/>
    </row>
    <row r="172" spans="2:10">
      <c r="B172" s="119"/>
      <c r="C172" s="119"/>
      <c r="D172" s="120"/>
      <c r="E172" s="120"/>
      <c r="F172" s="128"/>
      <c r="G172" s="128"/>
      <c r="H172" s="128"/>
      <c r="I172" s="128"/>
      <c r="J172" s="120"/>
    </row>
    <row r="173" spans="2:10">
      <c r="B173" s="119"/>
      <c r="C173" s="119"/>
      <c r="D173" s="120"/>
      <c r="E173" s="120"/>
      <c r="F173" s="128"/>
      <c r="G173" s="128"/>
      <c r="H173" s="128"/>
      <c r="I173" s="128"/>
      <c r="J173" s="120"/>
    </row>
    <row r="174" spans="2:10">
      <c r="B174" s="119"/>
      <c r="C174" s="119"/>
      <c r="D174" s="120"/>
      <c r="E174" s="120"/>
      <c r="F174" s="128"/>
      <c r="G174" s="128"/>
      <c r="H174" s="128"/>
      <c r="I174" s="128"/>
      <c r="J174" s="120"/>
    </row>
    <row r="175" spans="2:10">
      <c r="B175" s="119"/>
      <c r="C175" s="119"/>
      <c r="D175" s="120"/>
      <c r="E175" s="120"/>
      <c r="F175" s="128"/>
      <c r="G175" s="128"/>
      <c r="H175" s="128"/>
      <c r="I175" s="128"/>
      <c r="J175" s="120"/>
    </row>
    <row r="176" spans="2:10">
      <c r="B176" s="119"/>
      <c r="C176" s="119"/>
      <c r="D176" s="120"/>
      <c r="E176" s="120"/>
      <c r="F176" s="128"/>
      <c r="G176" s="128"/>
      <c r="H176" s="128"/>
      <c r="I176" s="128"/>
      <c r="J176" s="120"/>
    </row>
    <row r="177" spans="2:10">
      <c r="B177" s="119"/>
      <c r="C177" s="119"/>
      <c r="D177" s="120"/>
      <c r="E177" s="120"/>
      <c r="F177" s="128"/>
      <c r="G177" s="128"/>
      <c r="H177" s="128"/>
      <c r="I177" s="128"/>
      <c r="J177" s="120"/>
    </row>
    <row r="178" spans="2:10">
      <c r="B178" s="119"/>
      <c r="C178" s="119"/>
      <c r="D178" s="120"/>
      <c r="E178" s="120"/>
      <c r="F178" s="128"/>
      <c r="G178" s="128"/>
      <c r="H178" s="128"/>
      <c r="I178" s="128"/>
      <c r="J178" s="120"/>
    </row>
    <row r="179" spans="2:10">
      <c r="B179" s="119"/>
      <c r="C179" s="119"/>
      <c r="D179" s="120"/>
      <c r="E179" s="120"/>
      <c r="F179" s="128"/>
      <c r="G179" s="128"/>
      <c r="H179" s="128"/>
      <c r="I179" s="128"/>
      <c r="J179" s="120"/>
    </row>
    <row r="180" spans="2:10">
      <c r="B180" s="119"/>
      <c r="C180" s="119"/>
      <c r="D180" s="120"/>
      <c r="E180" s="120"/>
      <c r="F180" s="128"/>
      <c r="G180" s="128"/>
      <c r="H180" s="128"/>
      <c r="I180" s="128"/>
      <c r="J180" s="120"/>
    </row>
    <row r="181" spans="2:10">
      <c r="B181" s="119"/>
      <c r="C181" s="119"/>
      <c r="D181" s="120"/>
      <c r="E181" s="120"/>
      <c r="F181" s="128"/>
      <c r="G181" s="128"/>
      <c r="H181" s="128"/>
      <c r="I181" s="128"/>
      <c r="J181" s="120"/>
    </row>
    <row r="182" spans="2:10">
      <c r="B182" s="119"/>
      <c r="C182" s="119"/>
      <c r="D182" s="120"/>
      <c r="E182" s="120"/>
      <c r="F182" s="128"/>
      <c r="G182" s="128"/>
      <c r="H182" s="128"/>
      <c r="I182" s="128"/>
      <c r="J182" s="120"/>
    </row>
    <row r="183" spans="2:10">
      <c r="B183" s="119"/>
      <c r="C183" s="119"/>
      <c r="D183" s="120"/>
      <c r="E183" s="120"/>
      <c r="F183" s="128"/>
      <c r="G183" s="128"/>
      <c r="H183" s="128"/>
      <c r="I183" s="128"/>
      <c r="J183" s="120"/>
    </row>
    <row r="184" spans="2:10">
      <c r="B184" s="119"/>
      <c r="C184" s="119"/>
      <c r="D184" s="120"/>
      <c r="E184" s="120"/>
      <c r="F184" s="128"/>
      <c r="G184" s="128"/>
      <c r="H184" s="128"/>
      <c r="I184" s="128"/>
      <c r="J184" s="120"/>
    </row>
    <row r="185" spans="2:10">
      <c r="B185" s="119"/>
      <c r="C185" s="119"/>
      <c r="D185" s="120"/>
      <c r="E185" s="120"/>
      <c r="F185" s="128"/>
      <c r="G185" s="128"/>
      <c r="H185" s="128"/>
      <c r="I185" s="128"/>
      <c r="J185" s="120"/>
    </row>
    <row r="186" spans="2:10">
      <c r="B186" s="119"/>
      <c r="C186" s="119"/>
      <c r="D186" s="120"/>
      <c r="E186" s="120"/>
      <c r="F186" s="128"/>
      <c r="G186" s="128"/>
      <c r="H186" s="128"/>
      <c r="I186" s="128"/>
      <c r="J186" s="120"/>
    </row>
    <row r="187" spans="2:10">
      <c r="B187" s="119"/>
      <c r="C187" s="119"/>
      <c r="D187" s="120"/>
      <c r="E187" s="120"/>
      <c r="F187" s="128"/>
      <c r="G187" s="128"/>
      <c r="H187" s="128"/>
      <c r="I187" s="128"/>
      <c r="J187" s="120"/>
    </row>
    <row r="188" spans="2:10">
      <c r="B188" s="119"/>
      <c r="C188" s="119"/>
      <c r="D188" s="120"/>
      <c r="E188" s="120"/>
      <c r="F188" s="128"/>
      <c r="G188" s="128"/>
      <c r="H188" s="128"/>
      <c r="I188" s="128"/>
      <c r="J188" s="120"/>
    </row>
    <row r="189" spans="2:10">
      <c r="B189" s="119"/>
      <c r="C189" s="119"/>
      <c r="D189" s="120"/>
      <c r="E189" s="120"/>
      <c r="F189" s="128"/>
      <c r="G189" s="128"/>
      <c r="H189" s="128"/>
      <c r="I189" s="128"/>
      <c r="J189" s="120"/>
    </row>
    <row r="190" spans="2:10">
      <c r="B190" s="119"/>
      <c r="C190" s="119"/>
      <c r="D190" s="120"/>
      <c r="E190" s="120"/>
      <c r="F190" s="128"/>
      <c r="G190" s="128"/>
      <c r="H190" s="128"/>
      <c r="I190" s="128"/>
      <c r="J190" s="120"/>
    </row>
    <row r="191" spans="2:10">
      <c r="B191" s="119"/>
      <c r="C191" s="119"/>
      <c r="D191" s="120"/>
      <c r="E191" s="120"/>
      <c r="F191" s="128"/>
      <c r="G191" s="128"/>
      <c r="H191" s="128"/>
      <c r="I191" s="128"/>
      <c r="J191" s="120"/>
    </row>
    <row r="192" spans="2:10">
      <c r="B192" s="119"/>
      <c r="C192" s="119"/>
      <c r="D192" s="120"/>
      <c r="E192" s="120"/>
      <c r="F192" s="128"/>
      <c r="G192" s="128"/>
      <c r="H192" s="128"/>
      <c r="I192" s="128"/>
      <c r="J192" s="120"/>
    </row>
    <row r="193" spans="2:10">
      <c r="B193" s="119"/>
      <c r="C193" s="119"/>
      <c r="D193" s="120"/>
      <c r="E193" s="120"/>
      <c r="F193" s="128"/>
      <c r="G193" s="128"/>
      <c r="H193" s="128"/>
      <c r="I193" s="128"/>
      <c r="J193" s="120"/>
    </row>
    <row r="194" spans="2:10">
      <c r="B194" s="119"/>
      <c r="C194" s="119"/>
      <c r="D194" s="120"/>
      <c r="E194" s="120"/>
      <c r="F194" s="128"/>
      <c r="G194" s="128"/>
      <c r="H194" s="128"/>
      <c r="I194" s="128"/>
      <c r="J194" s="120"/>
    </row>
    <row r="195" spans="2:10">
      <c r="B195" s="119"/>
      <c r="C195" s="119"/>
      <c r="D195" s="120"/>
      <c r="E195" s="120"/>
      <c r="F195" s="128"/>
      <c r="G195" s="128"/>
      <c r="H195" s="128"/>
      <c r="I195" s="128"/>
      <c r="J195" s="120"/>
    </row>
    <row r="196" spans="2:10">
      <c r="B196" s="119"/>
      <c r="C196" s="119"/>
      <c r="D196" s="120"/>
      <c r="E196" s="120"/>
      <c r="F196" s="128"/>
      <c r="G196" s="128"/>
      <c r="H196" s="128"/>
      <c r="I196" s="128"/>
      <c r="J196" s="120"/>
    </row>
    <row r="197" spans="2:10">
      <c r="B197" s="119"/>
      <c r="C197" s="119"/>
      <c r="D197" s="120"/>
      <c r="E197" s="120"/>
      <c r="F197" s="128"/>
      <c r="G197" s="128"/>
      <c r="H197" s="128"/>
      <c r="I197" s="128"/>
      <c r="J197" s="120"/>
    </row>
    <row r="198" spans="2:10">
      <c r="B198" s="119"/>
      <c r="C198" s="119"/>
      <c r="D198" s="120"/>
      <c r="E198" s="120"/>
      <c r="F198" s="128"/>
      <c r="G198" s="128"/>
      <c r="H198" s="128"/>
      <c r="I198" s="128"/>
      <c r="J198" s="120"/>
    </row>
    <row r="199" spans="2:10">
      <c r="B199" s="119"/>
      <c r="C199" s="119"/>
      <c r="D199" s="120"/>
      <c r="E199" s="120"/>
      <c r="F199" s="128"/>
      <c r="G199" s="128"/>
      <c r="H199" s="128"/>
      <c r="I199" s="128"/>
      <c r="J199" s="120"/>
    </row>
    <row r="200" spans="2:10">
      <c r="B200" s="119"/>
      <c r="C200" s="119"/>
      <c r="D200" s="120"/>
      <c r="E200" s="120"/>
      <c r="F200" s="128"/>
      <c r="G200" s="128"/>
      <c r="H200" s="128"/>
      <c r="I200" s="128"/>
      <c r="J200" s="120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4" type="noConversion"/>
  <dataValidations count="1">
    <dataValidation allowBlank="1" showInputMessage="1" showErrorMessage="1" sqref="D1:J9 C5:C9 A1:A1048576 B1:B9 B123:J1048576 B26:B27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144</v>
      </c>
      <c r="C1" s="67" t="s" vm="1">
        <v>228</v>
      </c>
    </row>
    <row r="2" spans="2:11">
      <c r="B2" s="46" t="s">
        <v>143</v>
      </c>
      <c r="C2" s="67" t="s">
        <v>229</v>
      </c>
    </row>
    <row r="3" spans="2:11">
      <c r="B3" s="46" t="s">
        <v>145</v>
      </c>
      <c r="C3" s="67" t="s">
        <v>230</v>
      </c>
    </row>
    <row r="4" spans="2:11">
      <c r="B4" s="46" t="s">
        <v>146</v>
      </c>
      <c r="C4" s="67">
        <v>12145</v>
      </c>
    </row>
    <row r="6" spans="2:11" ht="26.25" customHeight="1">
      <c r="B6" s="150" t="s">
        <v>177</v>
      </c>
      <c r="C6" s="151"/>
      <c r="D6" s="151"/>
      <c r="E6" s="151"/>
      <c r="F6" s="151"/>
      <c r="G6" s="151"/>
      <c r="H6" s="151"/>
      <c r="I6" s="151"/>
      <c r="J6" s="151"/>
      <c r="K6" s="152"/>
    </row>
    <row r="7" spans="2:11" s="3" customFormat="1" ht="63">
      <c r="B7" s="47" t="s">
        <v>115</v>
      </c>
      <c r="C7" s="49" t="s">
        <v>116</v>
      </c>
      <c r="D7" s="49" t="s">
        <v>14</v>
      </c>
      <c r="E7" s="49" t="s">
        <v>15</v>
      </c>
      <c r="F7" s="49" t="s">
        <v>57</v>
      </c>
      <c r="G7" s="49" t="s">
        <v>102</v>
      </c>
      <c r="H7" s="49" t="s">
        <v>54</v>
      </c>
      <c r="I7" s="49" t="s">
        <v>110</v>
      </c>
      <c r="J7" s="49" t="s">
        <v>147</v>
      </c>
      <c r="K7" s="64" t="s">
        <v>148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207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23" t="s">
        <v>3044</v>
      </c>
      <c r="C10" s="89"/>
      <c r="D10" s="89"/>
      <c r="E10" s="89"/>
      <c r="F10" s="89"/>
      <c r="G10" s="89"/>
      <c r="H10" s="89"/>
      <c r="I10" s="124">
        <v>0</v>
      </c>
      <c r="J10" s="125">
        <v>0</v>
      </c>
      <c r="K10" s="125">
        <v>0</v>
      </c>
    </row>
    <row r="11" spans="2:11" ht="21" customHeight="1">
      <c r="B11" s="121"/>
      <c r="C11" s="89"/>
      <c r="D11" s="89"/>
      <c r="E11" s="89"/>
      <c r="F11" s="89"/>
      <c r="G11" s="89"/>
      <c r="H11" s="89"/>
      <c r="I11" s="89"/>
      <c r="J11" s="89"/>
      <c r="K11" s="89"/>
    </row>
    <row r="12" spans="2:11">
      <c r="B12" s="121"/>
      <c r="C12" s="89"/>
      <c r="D12" s="89"/>
      <c r="E12" s="89"/>
      <c r="F12" s="89"/>
      <c r="G12" s="89"/>
      <c r="H12" s="89"/>
      <c r="I12" s="89"/>
      <c r="J12" s="89"/>
      <c r="K12" s="89"/>
    </row>
    <row r="13" spans="2:11">
      <c r="B13" s="89"/>
      <c r="C13" s="89"/>
      <c r="D13" s="89"/>
      <c r="E13" s="89"/>
      <c r="F13" s="89"/>
      <c r="G13" s="89"/>
      <c r="H13" s="89"/>
      <c r="I13" s="89"/>
      <c r="J13" s="89"/>
      <c r="K13" s="89"/>
    </row>
    <row r="14" spans="2:11"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2:11"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2:11"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2:11"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2:11">
      <c r="B18" s="89"/>
      <c r="C18" s="89"/>
      <c r="D18" s="89"/>
      <c r="E18" s="89"/>
      <c r="F18" s="89"/>
      <c r="G18" s="89"/>
      <c r="H18" s="89"/>
      <c r="I18" s="89"/>
      <c r="J18" s="89"/>
      <c r="K18" s="89"/>
    </row>
    <row r="19" spans="2:11">
      <c r="B19" s="89"/>
      <c r="C19" s="89"/>
      <c r="D19" s="89"/>
      <c r="E19" s="89"/>
      <c r="F19" s="89"/>
      <c r="G19" s="89"/>
      <c r="H19" s="89"/>
      <c r="I19" s="89"/>
      <c r="J19" s="89"/>
      <c r="K19" s="89"/>
    </row>
    <row r="20" spans="2:11">
      <c r="B20" s="89"/>
      <c r="C20" s="89"/>
      <c r="D20" s="89"/>
      <c r="E20" s="89"/>
      <c r="F20" s="89"/>
      <c r="G20" s="89"/>
      <c r="H20" s="89"/>
      <c r="I20" s="89"/>
      <c r="J20" s="89"/>
      <c r="K20" s="89"/>
    </row>
    <row r="21" spans="2:11">
      <c r="B21" s="89"/>
      <c r="C21" s="89"/>
      <c r="D21" s="89"/>
      <c r="E21" s="89"/>
      <c r="F21" s="89"/>
      <c r="G21" s="89"/>
      <c r="H21" s="89"/>
      <c r="I21" s="89"/>
      <c r="J21" s="89"/>
      <c r="K21" s="89"/>
    </row>
    <row r="22" spans="2:11">
      <c r="B22" s="89"/>
      <c r="C22" s="89"/>
      <c r="D22" s="89"/>
      <c r="E22" s="89"/>
      <c r="F22" s="89"/>
      <c r="G22" s="89"/>
      <c r="H22" s="89"/>
      <c r="I22" s="89"/>
      <c r="J22" s="89"/>
      <c r="K22" s="89"/>
    </row>
    <row r="23" spans="2:11"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2:11">
      <c r="B24" s="89"/>
      <c r="C24" s="89"/>
      <c r="D24" s="89"/>
      <c r="E24" s="89"/>
      <c r="F24" s="89"/>
      <c r="G24" s="89"/>
      <c r="H24" s="89"/>
      <c r="I24" s="89"/>
      <c r="J24" s="89"/>
      <c r="K24" s="89"/>
    </row>
    <row r="25" spans="2:11">
      <c r="B25" s="89"/>
      <c r="C25" s="89"/>
      <c r="D25" s="89"/>
      <c r="E25" s="89"/>
      <c r="F25" s="89"/>
      <c r="G25" s="89"/>
      <c r="H25" s="89"/>
      <c r="I25" s="89"/>
      <c r="J25" s="89"/>
      <c r="K25" s="89"/>
    </row>
    <row r="26" spans="2:11"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2:11"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2:11"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2:11"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2:11"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2:11"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2:11">
      <c r="B32" s="89"/>
      <c r="C32" s="89"/>
      <c r="D32" s="89"/>
      <c r="E32" s="89"/>
      <c r="F32" s="89"/>
      <c r="G32" s="89"/>
      <c r="H32" s="89"/>
      <c r="I32" s="89"/>
      <c r="J32" s="89"/>
      <c r="K32" s="89"/>
    </row>
    <row r="33" spans="2:11">
      <c r="B33" s="89"/>
      <c r="C33" s="89"/>
      <c r="D33" s="89"/>
      <c r="E33" s="89"/>
      <c r="F33" s="89"/>
      <c r="G33" s="89"/>
      <c r="H33" s="89"/>
      <c r="I33" s="89"/>
      <c r="J33" s="89"/>
      <c r="K33" s="89"/>
    </row>
    <row r="34" spans="2:11"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2:11"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2:11"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2:11">
      <c r="B37" s="89"/>
      <c r="C37" s="89"/>
      <c r="D37" s="89"/>
      <c r="E37" s="89"/>
      <c r="F37" s="89"/>
      <c r="G37" s="89"/>
      <c r="H37" s="89"/>
      <c r="I37" s="89"/>
      <c r="J37" s="89"/>
      <c r="K37" s="89"/>
    </row>
    <row r="38" spans="2:11"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2:11"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2:11"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2:11"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2:11"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2:11">
      <c r="B43" s="89"/>
      <c r="C43" s="89"/>
      <c r="D43" s="89"/>
      <c r="E43" s="89"/>
      <c r="F43" s="89"/>
      <c r="G43" s="89"/>
      <c r="H43" s="89"/>
      <c r="I43" s="89"/>
      <c r="J43" s="89"/>
      <c r="K43" s="89"/>
    </row>
    <row r="44" spans="2:11">
      <c r="B44" s="89"/>
      <c r="C44" s="89"/>
      <c r="D44" s="89"/>
      <c r="E44" s="89"/>
      <c r="F44" s="89"/>
      <c r="G44" s="89"/>
      <c r="H44" s="89"/>
      <c r="I44" s="89"/>
      <c r="J44" s="89"/>
      <c r="K44" s="89"/>
    </row>
    <row r="45" spans="2:11">
      <c r="B45" s="89"/>
      <c r="C45" s="89"/>
      <c r="D45" s="89"/>
      <c r="E45" s="89"/>
      <c r="F45" s="89"/>
      <c r="G45" s="89"/>
      <c r="H45" s="89"/>
      <c r="I45" s="89"/>
      <c r="J45" s="89"/>
      <c r="K45" s="89"/>
    </row>
    <row r="46" spans="2:11"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2:11">
      <c r="B47" s="89"/>
      <c r="C47" s="89"/>
      <c r="D47" s="89"/>
      <c r="E47" s="89"/>
      <c r="F47" s="89"/>
      <c r="G47" s="89"/>
      <c r="H47" s="89"/>
      <c r="I47" s="89"/>
      <c r="J47" s="89"/>
      <c r="K47" s="89"/>
    </row>
    <row r="48" spans="2:11"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2:11">
      <c r="B49" s="89"/>
      <c r="C49" s="89"/>
      <c r="D49" s="89"/>
      <c r="E49" s="89"/>
      <c r="F49" s="89"/>
      <c r="G49" s="89"/>
      <c r="H49" s="89"/>
      <c r="I49" s="89"/>
      <c r="J49" s="89"/>
      <c r="K49" s="89"/>
    </row>
    <row r="50" spans="2:11">
      <c r="B50" s="89"/>
      <c r="C50" s="89"/>
      <c r="D50" s="89"/>
      <c r="E50" s="89"/>
      <c r="F50" s="89"/>
      <c r="G50" s="89"/>
      <c r="H50" s="89"/>
      <c r="I50" s="89"/>
      <c r="J50" s="89"/>
      <c r="K50" s="89"/>
    </row>
    <row r="51" spans="2:11"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2" spans="2:11">
      <c r="B52" s="89"/>
      <c r="C52" s="89"/>
      <c r="D52" s="89"/>
      <c r="E52" s="89"/>
      <c r="F52" s="89"/>
      <c r="G52" s="89"/>
      <c r="H52" s="89"/>
      <c r="I52" s="89"/>
      <c r="J52" s="89"/>
      <c r="K52" s="89"/>
    </row>
    <row r="53" spans="2:11">
      <c r="B53" s="89"/>
      <c r="C53" s="89"/>
      <c r="D53" s="89"/>
      <c r="E53" s="89"/>
      <c r="F53" s="89"/>
      <c r="G53" s="89"/>
      <c r="H53" s="89"/>
      <c r="I53" s="89"/>
      <c r="J53" s="89"/>
      <c r="K53" s="89"/>
    </row>
    <row r="54" spans="2:11"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2:11">
      <c r="B55" s="89"/>
      <c r="C55" s="89"/>
      <c r="D55" s="89"/>
      <c r="E55" s="89"/>
      <c r="F55" s="89"/>
      <c r="G55" s="89"/>
      <c r="H55" s="89"/>
      <c r="I55" s="89"/>
      <c r="J55" s="89"/>
      <c r="K55" s="89"/>
    </row>
    <row r="56" spans="2:11"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2:11">
      <c r="B57" s="89"/>
      <c r="C57" s="89"/>
      <c r="D57" s="89"/>
      <c r="E57" s="89"/>
      <c r="F57" s="89"/>
      <c r="G57" s="89"/>
      <c r="H57" s="89"/>
      <c r="I57" s="89"/>
      <c r="J57" s="89"/>
      <c r="K57" s="89"/>
    </row>
    <row r="58" spans="2:11">
      <c r="B58" s="89"/>
      <c r="C58" s="89"/>
      <c r="D58" s="89"/>
      <c r="E58" s="89"/>
      <c r="F58" s="89"/>
      <c r="G58" s="89"/>
      <c r="H58" s="89"/>
      <c r="I58" s="89"/>
      <c r="J58" s="89"/>
      <c r="K58" s="89"/>
    </row>
    <row r="59" spans="2:11">
      <c r="B59" s="89"/>
      <c r="C59" s="89"/>
      <c r="D59" s="89"/>
      <c r="E59" s="89"/>
      <c r="F59" s="89"/>
      <c r="G59" s="89"/>
      <c r="H59" s="89"/>
      <c r="I59" s="89"/>
      <c r="J59" s="89"/>
      <c r="K59" s="89"/>
    </row>
    <row r="60" spans="2:11">
      <c r="B60" s="89"/>
      <c r="C60" s="89"/>
      <c r="D60" s="89"/>
      <c r="E60" s="89"/>
      <c r="F60" s="89"/>
      <c r="G60" s="89"/>
      <c r="H60" s="89"/>
      <c r="I60" s="89"/>
      <c r="J60" s="89"/>
      <c r="K60" s="89"/>
    </row>
    <row r="61" spans="2:11">
      <c r="B61" s="89"/>
      <c r="C61" s="89"/>
      <c r="D61" s="89"/>
      <c r="E61" s="89"/>
      <c r="F61" s="89"/>
      <c r="G61" s="89"/>
      <c r="H61" s="89"/>
      <c r="I61" s="89"/>
      <c r="J61" s="89"/>
      <c r="K61" s="89"/>
    </row>
    <row r="62" spans="2:11">
      <c r="B62" s="89"/>
      <c r="C62" s="89"/>
      <c r="D62" s="89"/>
      <c r="E62" s="89"/>
      <c r="F62" s="89"/>
      <c r="G62" s="89"/>
      <c r="H62" s="89"/>
      <c r="I62" s="89"/>
      <c r="J62" s="89"/>
      <c r="K62" s="89"/>
    </row>
    <row r="63" spans="2:11">
      <c r="B63" s="89"/>
      <c r="C63" s="89"/>
      <c r="D63" s="89"/>
      <c r="E63" s="89"/>
      <c r="F63" s="89"/>
      <c r="G63" s="89"/>
      <c r="H63" s="89"/>
      <c r="I63" s="89"/>
      <c r="J63" s="89"/>
      <c r="K63" s="89"/>
    </row>
    <row r="64" spans="2:11">
      <c r="B64" s="89"/>
      <c r="C64" s="89"/>
      <c r="D64" s="89"/>
      <c r="E64" s="89"/>
      <c r="F64" s="89"/>
      <c r="G64" s="89"/>
      <c r="H64" s="89"/>
      <c r="I64" s="89"/>
      <c r="J64" s="89"/>
      <c r="K64" s="89"/>
    </row>
    <row r="65" spans="2:11">
      <c r="B65" s="89"/>
      <c r="C65" s="89"/>
      <c r="D65" s="89"/>
      <c r="E65" s="89"/>
      <c r="F65" s="89"/>
      <c r="G65" s="89"/>
      <c r="H65" s="89"/>
      <c r="I65" s="89"/>
      <c r="J65" s="89"/>
      <c r="K65" s="89"/>
    </row>
    <row r="66" spans="2:11">
      <c r="B66" s="89"/>
      <c r="C66" s="89"/>
      <c r="D66" s="89"/>
      <c r="E66" s="89"/>
      <c r="F66" s="89"/>
      <c r="G66" s="89"/>
      <c r="H66" s="89"/>
      <c r="I66" s="89"/>
      <c r="J66" s="89"/>
      <c r="K66" s="89"/>
    </row>
    <row r="67" spans="2:11">
      <c r="B67" s="89"/>
      <c r="C67" s="89"/>
      <c r="D67" s="89"/>
      <c r="E67" s="89"/>
      <c r="F67" s="89"/>
      <c r="G67" s="89"/>
      <c r="H67" s="89"/>
      <c r="I67" s="89"/>
      <c r="J67" s="89"/>
      <c r="K67" s="89"/>
    </row>
    <row r="68" spans="2:11">
      <c r="B68" s="89"/>
      <c r="C68" s="89"/>
      <c r="D68" s="89"/>
      <c r="E68" s="89"/>
      <c r="F68" s="89"/>
      <c r="G68" s="89"/>
      <c r="H68" s="89"/>
      <c r="I68" s="89"/>
      <c r="J68" s="89"/>
      <c r="K68" s="89"/>
    </row>
    <row r="69" spans="2:11">
      <c r="B69" s="89"/>
      <c r="C69" s="89"/>
      <c r="D69" s="89"/>
      <c r="E69" s="89"/>
      <c r="F69" s="89"/>
      <c r="G69" s="89"/>
      <c r="H69" s="89"/>
      <c r="I69" s="89"/>
      <c r="J69" s="89"/>
      <c r="K69" s="89"/>
    </row>
    <row r="70" spans="2:11">
      <c r="B70" s="89"/>
      <c r="C70" s="89"/>
      <c r="D70" s="89"/>
      <c r="E70" s="89"/>
      <c r="F70" s="89"/>
      <c r="G70" s="89"/>
      <c r="H70" s="89"/>
      <c r="I70" s="89"/>
      <c r="J70" s="89"/>
      <c r="K70" s="89"/>
    </row>
    <row r="71" spans="2:11">
      <c r="B71" s="89"/>
      <c r="C71" s="89"/>
      <c r="D71" s="89"/>
      <c r="E71" s="89"/>
      <c r="F71" s="89"/>
      <c r="G71" s="89"/>
      <c r="H71" s="89"/>
      <c r="I71" s="89"/>
      <c r="J71" s="89"/>
      <c r="K71" s="89"/>
    </row>
    <row r="72" spans="2:11">
      <c r="B72" s="89"/>
      <c r="C72" s="89"/>
      <c r="D72" s="89"/>
      <c r="E72" s="89"/>
      <c r="F72" s="89"/>
      <c r="G72" s="89"/>
      <c r="H72" s="89"/>
      <c r="I72" s="89"/>
      <c r="J72" s="89"/>
      <c r="K72" s="89"/>
    </row>
    <row r="73" spans="2:11">
      <c r="B73" s="89"/>
      <c r="C73" s="89"/>
      <c r="D73" s="89"/>
      <c r="E73" s="89"/>
      <c r="F73" s="89"/>
      <c r="G73" s="89"/>
      <c r="H73" s="89"/>
      <c r="I73" s="89"/>
      <c r="J73" s="89"/>
      <c r="K73" s="89"/>
    </row>
    <row r="74" spans="2:11">
      <c r="B74" s="89"/>
      <c r="C74" s="89"/>
      <c r="D74" s="89"/>
      <c r="E74" s="89"/>
      <c r="F74" s="89"/>
      <c r="G74" s="89"/>
      <c r="H74" s="89"/>
      <c r="I74" s="89"/>
      <c r="J74" s="89"/>
      <c r="K74" s="89"/>
    </row>
    <row r="75" spans="2:11">
      <c r="B75" s="89"/>
      <c r="C75" s="89"/>
      <c r="D75" s="89"/>
      <c r="E75" s="89"/>
      <c r="F75" s="89"/>
      <c r="G75" s="89"/>
      <c r="H75" s="89"/>
      <c r="I75" s="89"/>
      <c r="J75" s="89"/>
      <c r="K75" s="89"/>
    </row>
    <row r="76" spans="2:11">
      <c r="B76" s="89"/>
      <c r="C76" s="89"/>
      <c r="D76" s="89"/>
      <c r="E76" s="89"/>
      <c r="F76" s="89"/>
      <c r="G76" s="89"/>
      <c r="H76" s="89"/>
      <c r="I76" s="89"/>
      <c r="J76" s="89"/>
      <c r="K76" s="89"/>
    </row>
    <row r="77" spans="2:11">
      <c r="B77" s="89"/>
      <c r="C77" s="89"/>
      <c r="D77" s="89"/>
      <c r="E77" s="89"/>
      <c r="F77" s="89"/>
      <c r="G77" s="89"/>
      <c r="H77" s="89"/>
      <c r="I77" s="89"/>
      <c r="J77" s="89"/>
      <c r="K77" s="89"/>
    </row>
    <row r="78" spans="2:11">
      <c r="B78" s="89"/>
      <c r="C78" s="89"/>
      <c r="D78" s="89"/>
      <c r="E78" s="89"/>
      <c r="F78" s="89"/>
      <c r="G78" s="89"/>
      <c r="H78" s="89"/>
      <c r="I78" s="89"/>
      <c r="J78" s="89"/>
      <c r="K78" s="89"/>
    </row>
    <row r="79" spans="2:11">
      <c r="B79" s="89"/>
      <c r="C79" s="89"/>
      <c r="D79" s="89"/>
      <c r="E79" s="89"/>
      <c r="F79" s="89"/>
      <c r="G79" s="89"/>
      <c r="H79" s="89"/>
      <c r="I79" s="89"/>
      <c r="J79" s="89"/>
      <c r="K79" s="89"/>
    </row>
    <row r="80" spans="2:11">
      <c r="B80" s="89"/>
      <c r="C80" s="89"/>
      <c r="D80" s="89"/>
      <c r="E80" s="89"/>
      <c r="F80" s="89"/>
      <c r="G80" s="89"/>
      <c r="H80" s="89"/>
      <c r="I80" s="89"/>
      <c r="J80" s="89"/>
      <c r="K80" s="89"/>
    </row>
    <row r="81" spans="2:11">
      <c r="B81" s="89"/>
      <c r="C81" s="89"/>
      <c r="D81" s="89"/>
      <c r="E81" s="89"/>
      <c r="F81" s="89"/>
      <c r="G81" s="89"/>
      <c r="H81" s="89"/>
      <c r="I81" s="89"/>
      <c r="J81" s="89"/>
      <c r="K81" s="89"/>
    </row>
    <row r="82" spans="2:11">
      <c r="B82" s="89"/>
      <c r="C82" s="89"/>
      <c r="D82" s="89"/>
      <c r="E82" s="89"/>
      <c r="F82" s="89"/>
      <c r="G82" s="89"/>
      <c r="H82" s="89"/>
      <c r="I82" s="89"/>
      <c r="J82" s="89"/>
      <c r="K82" s="89"/>
    </row>
    <row r="83" spans="2:11">
      <c r="B83" s="89"/>
      <c r="C83" s="89"/>
      <c r="D83" s="89"/>
      <c r="E83" s="89"/>
      <c r="F83" s="89"/>
      <c r="G83" s="89"/>
      <c r="H83" s="89"/>
      <c r="I83" s="89"/>
      <c r="J83" s="89"/>
      <c r="K83" s="89"/>
    </row>
    <row r="84" spans="2:11">
      <c r="B84" s="89"/>
      <c r="C84" s="89"/>
      <c r="D84" s="89"/>
      <c r="E84" s="89"/>
      <c r="F84" s="89"/>
      <c r="G84" s="89"/>
      <c r="H84" s="89"/>
      <c r="I84" s="89"/>
      <c r="J84" s="89"/>
      <c r="K84" s="89"/>
    </row>
    <row r="85" spans="2:11">
      <c r="B85" s="89"/>
      <c r="C85" s="89"/>
      <c r="D85" s="89"/>
      <c r="E85" s="89"/>
      <c r="F85" s="89"/>
      <c r="G85" s="89"/>
      <c r="H85" s="89"/>
      <c r="I85" s="89"/>
      <c r="J85" s="89"/>
      <c r="K85" s="89"/>
    </row>
    <row r="86" spans="2:11">
      <c r="B86" s="89"/>
      <c r="C86" s="89"/>
      <c r="D86" s="89"/>
      <c r="E86" s="89"/>
      <c r="F86" s="89"/>
      <c r="G86" s="89"/>
      <c r="H86" s="89"/>
      <c r="I86" s="89"/>
      <c r="J86" s="89"/>
      <c r="K86" s="89"/>
    </row>
    <row r="87" spans="2:11">
      <c r="B87" s="89"/>
      <c r="C87" s="89"/>
      <c r="D87" s="89"/>
      <c r="E87" s="89"/>
      <c r="F87" s="89"/>
      <c r="G87" s="89"/>
      <c r="H87" s="89"/>
      <c r="I87" s="89"/>
      <c r="J87" s="89"/>
      <c r="K87" s="89"/>
    </row>
    <row r="88" spans="2:11">
      <c r="B88" s="89"/>
      <c r="C88" s="89"/>
      <c r="D88" s="89"/>
      <c r="E88" s="89"/>
      <c r="F88" s="89"/>
      <c r="G88" s="89"/>
      <c r="H88" s="89"/>
      <c r="I88" s="89"/>
      <c r="J88" s="89"/>
      <c r="K88" s="89"/>
    </row>
    <row r="89" spans="2:11">
      <c r="B89" s="89"/>
      <c r="C89" s="89"/>
      <c r="D89" s="89"/>
      <c r="E89" s="89"/>
      <c r="F89" s="89"/>
      <c r="G89" s="89"/>
      <c r="H89" s="89"/>
      <c r="I89" s="89"/>
      <c r="J89" s="89"/>
      <c r="K89" s="89"/>
    </row>
    <row r="90" spans="2:11">
      <c r="B90" s="89"/>
      <c r="C90" s="89"/>
      <c r="D90" s="89"/>
      <c r="E90" s="89"/>
      <c r="F90" s="89"/>
      <c r="G90" s="89"/>
      <c r="H90" s="89"/>
      <c r="I90" s="89"/>
      <c r="J90" s="89"/>
      <c r="K90" s="89"/>
    </row>
    <row r="91" spans="2:11">
      <c r="B91" s="89"/>
      <c r="C91" s="89"/>
      <c r="D91" s="89"/>
      <c r="E91" s="89"/>
      <c r="F91" s="89"/>
      <c r="G91" s="89"/>
      <c r="H91" s="89"/>
      <c r="I91" s="89"/>
      <c r="J91" s="89"/>
      <c r="K91" s="89"/>
    </row>
    <row r="92" spans="2:11">
      <c r="B92" s="89"/>
      <c r="C92" s="89"/>
      <c r="D92" s="89"/>
      <c r="E92" s="89"/>
      <c r="F92" s="89"/>
      <c r="G92" s="89"/>
      <c r="H92" s="89"/>
      <c r="I92" s="89"/>
      <c r="J92" s="89"/>
      <c r="K92" s="89"/>
    </row>
    <row r="93" spans="2:11">
      <c r="B93" s="89"/>
      <c r="C93" s="89"/>
      <c r="D93" s="89"/>
      <c r="E93" s="89"/>
      <c r="F93" s="89"/>
      <c r="G93" s="89"/>
      <c r="H93" s="89"/>
      <c r="I93" s="89"/>
      <c r="J93" s="89"/>
      <c r="K93" s="89"/>
    </row>
    <row r="94" spans="2:11">
      <c r="B94" s="89"/>
      <c r="C94" s="89"/>
      <c r="D94" s="89"/>
      <c r="E94" s="89"/>
      <c r="F94" s="89"/>
      <c r="G94" s="89"/>
      <c r="H94" s="89"/>
      <c r="I94" s="89"/>
      <c r="J94" s="89"/>
      <c r="K94" s="89"/>
    </row>
    <row r="95" spans="2:11">
      <c r="B95" s="89"/>
      <c r="C95" s="89"/>
      <c r="D95" s="89"/>
      <c r="E95" s="89"/>
      <c r="F95" s="89"/>
      <c r="G95" s="89"/>
      <c r="H95" s="89"/>
      <c r="I95" s="89"/>
      <c r="J95" s="89"/>
      <c r="K95" s="89"/>
    </row>
    <row r="96" spans="2:11">
      <c r="B96" s="89"/>
      <c r="C96" s="89"/>
      <c r="D96" s="89"/>
      <c r="E96" s="89"/>
      <c r="F96" s="89"/>
      <c r="G96" s="89"/>
      <c r="H96" s="89"/>
      <c r="I96" s="89"/>
      <c r="J96" s="89"/>
      <c r="K96" s="89"/>
    </row>
    <row r="97" spans="2:11">
      <c r="B97" s="89"/>
      <c r="C97" s="89"/>
      <c r="D97" s="89"/>
      <c r="E97" s="89"/>
      <c r="F97" s="89"/>
      <c r="G97" s="89"/>
      <c r="H97" s="89"/>
      <c r="I97" s="89"/>
      <c r="J97" s="89"/>
      <c r="K97" s="89"/>
    </row>
    <row r="98" spans="2:11">
      <c r="B98" s="89"/>
      <c r="C98" s="89"/>
      <c r="D98" s="89"/>
      <c r="E98" s="89"/>
      <c r="F98" s="89"/>
      <c r="G98" s="89"/>
      <c r="H98" s="89"/>
      <c r="I98" s="89"/>
      <c r="J98" s="89"/>
      <c r="K98" s="89"/>
    </row>
    <row r="99" spans="2:11">
      <c r="B99" s="89"/>
      <c r="C99" s="89"/>
      <c r="D99" s="89"/>
      <c r="E99" s="89"/>
      <c r="F99" s="89"/>
      <c r="G99" s="89"/>
      <c r="H99" s="89"/>
      <c r="I99" s="89"/>
      <c r="J99" s="89"/>
      <c r="K99" s="89"/>
    </row>
    <row r="100" spans="2:11">
      <c r="B100" s="89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2:11">
      <c r="B101" s="89"/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2:11">
      <c r="B102" s="89"/>
      <c r="C102" s="89"/>
      <c r="D102" s="89"/>
      <c r="E102" s="89"/>
      <c r="F102" s="89"/>
      <c r="G102" s="89"/>
      <c r="H102" s="89"/>
      <c r="I102" s="89"/>
      <c r="J102" s="89"/>
      <c r="K102" s="89"/>
    </row>
    <row r="103" spans="2:11">
      <c r="B103" s="89"/>
      <c r="C103" s="89"/>
      <c r="D103" s="89"/>
      <c r="E103" s="89"/>
      <c r="F103" s="89"/>
      <c r="G103" s="89"/>
      <c r="H103" s="89"/>
      <c r="I103" s="89"/>
      <c r="J103" s="89"/>
      <c r="K103" s="89"/>
    </row>
    <row r="104" spans="2:11">
      <c r="B104" s="89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2:11">
      <c r="B105" s="89"/>
      <c r="C105" s="89"/>
      <c r="D105" s="89"/>
      <c r="E105" s="89"/>
      <c r="F105" s="89"/>
      <c r="G105" s="89"/>
      <c r="H105" s="89"/>
      <c r="I105" s="89"/>
      <c r="J105" s="89"/>
      <c r="K105" s="89"/>
    </row>
    <row r="106" spans="2:11">
      <c r="B106" s="89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2:11">
      <c r="B107" s="89"/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2:11">
      <c r="B108" s="89"/>
      <c r="C108" s="89"/>
      <c r="D108" s="89"/>
      <c r="E108" s="89"/>
      <c r="F108" s="89"/>
      <c r="G108" s="89"/>
      <c r="H108" s="89"/>
      <c r="I108" s="89"/>
      <c r="J108" s="89"/>
      <c r="K108" s="89"/>
    </row>
    <row r="109" spans="2:11">
      <c r="B109" s="89"/>
      <c r="C109" s="89"/>
      <c r="D109" s="89"/>
      <c r="E109" s="89"/>
      <c r="F109" s="89"/>
      <c r="G109" s="89"/>
      <c r="H109" s="89"/>
      <c r="I109" s="89"/>
      <c r="J109" s="89"/>
      <c r="K109" s="89"/>
    </row>
    <row r="110" spans="2:11">
      <c r="B110" s="119"/>
      <c r="C110" s="119"/>
      <c r="D110" s="128"/>
      <c r="E110" s="128"/>
      <c r="F110" s="128"/>
      <c r="G110" s="128"/>
      <c r="H110" s="128"/>
      <c r="I110" s="120"/>
      <c r="J110" s="120"/>
      <c r="K110" s="120"/>
    </row>
    <row r="111" spans="2:11">
      <c r="B111" s="119"/>
      <c r="C111" s="119"/>
      <c r="D111" s="128"/>
      <c r="E111" s="128"/>
      <c r="F111" s="128"/>
      <c r="G111" s="128"/>
      <c r="H111" s="128"/>
      <c r="I111" s="120"/>
      <c r="J111" s="120"/>
      <c r="K111" s="120"/>
    </row>
    <row r="112" spans="2:11">
      <c r="B112" s="119"/>
      <c r="C112" s="119"/>
      <c r="D112" s="128"/>
      <c r="E112" s="128"/>
      <c r="F112" s="128"/>
      <c r="G112" s="128"/>
      <c r="H112" s="128"/>
      <c r="I112" s="120"/>
      <c r="J112" s="120"/>
      <c r="K112" s="120"/>
    </row>
    <row r="113" spans="2:11">
      <c r="B113" s="119"/>
      <c r="C113" s="119"/>
      <c r="D113" s="128"/>
      <c r="E113" s="128"/>
      <c r="F113" s="128"/>
      <c r="G113" s="128"/>
      <c r="H113" s="128"/>
      <c r="I113" s="120"/>
      <c r="J113" s="120"/>
      <c r="K113" s="120"/>
    </row>
    <row r="114" spans="2:11">
      <c r="B114" s="119"/>
      <c r="C114" s="119"/>
      <c r="D114" s="128"/>
      <c r="E114" s="128"/>
      <c r="F114" s="128"/>
      <c r="G114" s="128"/>
      <c r="H114" s="128"/>
      <c r="I114" s="120"/>
      <c r="J114" s="120"/>
      <c r="K114" s="120"/>
    </row>
    <row r="115" spans="2:11">
      <c r="B115" s="119"/>
      <c r="C115" s="119"/>
      <c r="D115" s="128"/>
      <c r="E115" s="128"/>
      <c r="F115" s="128"/>
      <c r="G115" s="128"/>
      <c r="H115" s="128"/>
      <c r="I115" s="120"/>
      <c r="J115" s="120"/>
      <c r="K115" s="120"/>
    </row>
    <row r="116" spans="2:11">
      <c r="B116" s="119"/>
      <c r="C116" s="119"/>
      <c r="D116" s="128"/>
      <c r="E116" s="128"/>
      <c r="F116" s="128"/>
      <c r="G116" s="128"/>
      <c r="H116" s="128"/>
      <c r="I116" s="120"/>
      <c r="J116" s="120"/>
      <c r="K116" s="120"/>
    </row>
    <row r="117" spans="2:11">
      <c r="B117" s="119"/>
      <c r="C117" s="119"/>
      <c r="D117" s="128"/>
      <c r="E117" s="128"/>
      <c r="F117" s="128"/>
      <c r="G117" s="128"/>
      <c r="H117" s="128"/>
      <c r="I117" s="120"/>
      <c r="J117" s="120"/>
      <c r="K117" s="120"/>
    </row>
    <row r="118" spans="2:11">
      <c r="B118" s="119"/>
      <c r="C118" s="119"/>
      <c r="D118" s="128"/>
      <c r="E118" s="128"/>
      <c r="F118" s="128"/>
      <c r="G118" s="128"/>
      <c r="H118" s="128"/>
      <c r="I118" s="120"/>
      <c r="J118" s="120"/>
      <c r="K118" s="120"/>
    </row>
    <row r="119" spans="2:11">
      <c r="B119" s="119"/>
      <c r="C119" s="119"/>
      <c r="D119" s="128"/>
      <c r="E119" s="128"/>
      <c r="F119" s="128"/>
      <c r="G119" s="128"/>
      <c r="H119" s="128"/>
      <c r="I119" s="120"/>
      <c r="J119" s="120"/>
      <c r="K119" s="120"/>
    </row>
    <row r="120" spans="2:11">
      <c r="B120" s="119"/>
      <c r="C120" s="119"/>
      <c r="D120" s="128"/>
      <c r="E120" s="128"/>
      <c r="F120" s="128"/>
      <c r="G120" s="128"/>
      <c r="H120" s="128"/>
      <c r="I120" s="120"/>
      <c r="J120" s="120"/>
      <c r="K120" s="120"/>
    </row>
    <row r="121" spans="2:11">
      <c r="B121" s="119"/>
      <c r="C121" s="119"/>
      <c r="D121" s="128"/>
      <c r="E121" s="128"/>
      <c r="F121" s="128"/>
      <c r="G121" s="128"/>
      <c r="H121" s="128"/>
      <c r="I121" s="120"/>
      <c r="J121" s="120"/>
      <c r="K121" s="120"/>
    </row>
    <row r="122" spans="2:11">
      <c r="B122" s="119"/>
      <c r="C122" s="119"/>
      <c r="D122" s="128"/>
      <c r="E122" s="128"/>
      <c r="F122" s="128"/>
      <c r="G122" s="128"/>
      <c r="H122" s="128"/>
      <c r="I122" s="120"/>
      <c r="J122" s="120"/>
      <c r="K122" s="120"/>
    </row>
    <row r="123" spans="2:11">
      <c r="B123" s="119"/>
      <c r="C123" s="119"/>
      <c r="D123" s="128"/>
      <c r="E123" s="128"/>
      <c r="F123" s="128"/>
      <c r="G123" s="128"/>
      <c r="H123" s="128"/>
      <c r="I123" s="120"/>
      <c r="J123" s="120"/>
      <c r="K123" s="120"/>
    </row>
    <row r="124" spans="2:11">
      <c r="B124" s="119"/>
      <c r="C124" s="119"/>
      <c r="D124" s="128"/>
      <c r="E124" s="128"/>
      <c r="F124" s="128"/>
      <c r="G124" s="128"/>
      <c r="H124" s="128"/>
      <c r="I124" s="120"/>
      <c r="J124" s="120"/>
      <c r="K124" s="120"/>
    </row>
    <row r="125" spans="2:11">
      <c r="B125" s="119"/>
      <c r="C125" s="119"/>
      <c r="D125" s="128"/>
      <c r="E125" s="128"/>
      <c r="F125" s="128"/>
      <c r="G125" s="128"/>
      <c r="H125" s="128"/>
      <c r="I125" s="120"/>
      <c r="J125" s="120"/>
      <c r="K125" s="120"/>
    </row>
    <row r="126" spans="2:11">
      <c r="B126" s="119"/>
      <c r="C126" s="119"/>
      <c r="D126" s="128"/>
      <c r="E126" s="128"/>
      <c r="F126" s="128"/>
      <c r="G126" s="128"/>
      <c r="H126" s="128"/>
      <c r="I126" s="120"/>
      <c r="J126" s="120"/>
      <c r="K126" s="120"/>
    </row>
    <row r="127" spans="2:11">
      <c r="B127" s="119"/>
      <c r="C127" s="119"/>
      <c r="D127" s="128"/>
      <c r="E127" s="128"/>
      <c r="F127" s="128"/>
      <c r="G127" s="128"/>
      <c r="H127" s="128"/>
      <c r="I127" s="120"/>
      <c r="J127" s="120"/>
      <c r="K127" s="120"/>
    </row>
    <row r="128" spans="2:11">
      <c r="B128" s="119"/>
      <c r="C128" s="119"/>
      <c r="D128" s="128"/>
      <c r="E128" s="128"/>
      <c r="F128" s="128"/>
      <c r="G128" s="128"/>
      <c r="H128" s="128"/>
      <c r="I128" s="120"/>
      <c r="J128" s="120"/>
      <c r="K128" s="120"/>
    </row>
    <row r="129" spans="2:11">
      <c r="B129" s="119"/>
      <c r="C129" s="119"/>
      <c r="D129" s="128"/>
      <c r="E129" s="128"/>
      <c r="F129" s="128"/>
      <c r="G129" s="128"/>
      <c r="H129" s="128"/>
      <c r="I129" s="120"/>
      <c r="J129" s="120"/>
      <c r="K129" s="120"/>
    </row>
    <row r="130" spans="2:11">
      <c r="B130" s="119"/>
      <c r="C130" s="119"/>
      <c r="D130" s="128"/>
      <c r="E130" s="128"/>
      <c r="F130" s="128"/>
      <c r="G130" s="128"/>
      <c r="H130" s="128"/>
      <c r="I130" s="120"/>
      <c r="J130" s="120"/>
      <c r="K130" s="120"/>
    </row>
    <row r="131" spans="2:11">
      <c r="B131" s="119"/>
      <c r="C131" s="119"/>
      <c r="D131" s="128"/>
      <c r="E131" s="128"/>
      <c r="F131" s="128"/>
      <c r="G131" s="128"/>
      <c r="H131" s="128"/>
      <c r="I131" s="120"/>
      <c r="J131" s="120"/>
      <c r="K131" s="120"/>
    </row>
    <row r="132" spans="2:11">
      <c r="B132" s="119"/>
      <c r="C132" s="119"/>
      <c r="D132" s="128"/>
      <c r="E132" s="128"/>
      <c r="F132" s="128"/>
      <c r="G132" s="128"/>
      <c r="H132" s="128"/>
      <c r="I132" s="120"/>
      <c r="J132" s="120"/>
      <c r="K132" s="120"/>
    </row>
    <row r="133" spans="2:11">
      <c r="B133" s="119"/>
      <c r="C133" s="119"/>
      <c r="D133" s="128"/>
      <c r="E133" s="128"/>
      <c r="F133" s="128"/>
      <c r="G133" s="128"/>
      <c r="H133" s="128"/>
      <c r="I133" s="120"/>
      <c r="J133" s="120"/>
      <c r="K133" s="120"/>
    </row>
    <row r="134" spans="2:11">
      <c r="B134" s="119"/>
      <c r="C134" s="119"/>
      <c r="D134" s="128"/>
      <c r="E134" s="128"/>
      <c r="F134" s="128"/>
      <c r="G134" s="128"/>
      <c r="H134" s="128"/>
      <c r="I134" s="120"/>
      <c r="J134" s="120"/>
      <c r="K134" s="120"/>
    </row>
    <row r="135" spans="2:11">
      <c r="B135" s="119"/>
      <c r="C135" s="119"/>
      <c r="D135" s="128"/>
      <c r="E135" s="128"/>
      <c r="F135" s="128"/>
      <c r="G135" s="128"/>
      <c r="H135" s="128"/>
      <c r="I135" s="120"/>
      <c r="J135" s="120"/>
      <c r="K135" s="120"/>
    </row>
    <row r="136" spans="2:11">
      <c r="B136" s="119"/>
      <c r="C136" s="119"/>
      <c r="D136" s="128"/>
      <c r="E136" s="128"/>
      <c r="F136" s="128"/>
      <c r="G136" s="128"/>
      <c r="H136" s="128"/>
      <c r="I136" s="120"/>
      <c r="J136" s="120"/>
      <c r="K136" s="120"/>
    </row>
    <row r="137" spans="2:11">
      <c r="B137" s="119"/>
      <c r="C137" s="119"/>
      <c r="D137" s="128"/>
      <c r="E137" s="128"/>
      <c r="F137" s="128"/>
      <c r="G137" s="128"/>
      <c r="H137" s="128"/>
      <c r="I137" s="120"/>
      <c r="J137" s="120"/>
      <c r="K137" s="120"/>
    </row>
    <row r="138" spans="2:11">
      <c r="B138" s="119"/>
      <c r="C138" s="119"/>
      <c r="D138" s="128"/>
      <c r="E138" s="128"/>
      <c r="F138" s="128"/>
      <c r="G138" s="128"/>
      <c r="H138" s="128"/>
      <c r="I138" s="120"/>
      <c r="J138" s="120"/>
      <c r="K138" s="120"/>
    </row>
    <row r="139" spans="2:11">
      <c r="B139" s="119"/>
      <c r="C139" s="119"/>
      <c r="D139" s="128"/>
      <c r="E139" s="128"/>
      <c r="F139" s="128"/>
      <c r="G139" s="128"/>
      <c r="H139" s="128"/>
      <c r="I139" s="120"/>
      <c r="J139" s="120"/>
      <c r="K139" s="120"/>
    </row>
    <row r="140" spans="2:11">
      <c r="B140" s="119"/>
      <c r="C140" s="119"/>
      <c r="D140" s="128"/>
      <c r="E140" s="128"/>
      <c r="F140" s="128"/>
      <c r="G140" s="128"/>
      <c r="H140" s="128"/>
      <c r="I140" s="120"/>
      <c r="J140" s="120"/>
      <c r="K140" s="120"/>
    </row>
    <row r="141" spans="2:11">
      <c r="B141" s="119"/>
      <c r="C141" s="119"/>
      <c r="D141" s="128"/>
      <c r="E141" s="128"/>
      <c r="F141" s="128"/>
      <c r="G141" s="128"/>
      <c r="H141" s="128"/>
      <c r="I141" s="120"/>
      <c r="J141" s="120"/>
      <c r="K141" s="120"/>
    </row>
    <row r="142" spans="2:11">
      <c r="B142" s="119"/>
      <c r="C142" s="119"/>
      <c r="D142" s="128"/>
      <c r="E142" s="128"/>
      <c r="F142" s="128"/>
      <c r="G142" s="128"/>
      <c r="H142" s="128"/>
      <c r="I142" s="120"/>
      <c r="J142" s="120"/>
      <c r="K142" s="120"/>
    </row>
    <row r="143" spans="2:11">
      <c r="B143" s="119"/>
      <c r="C143" s="119"/>
      <c r="D143" s="128"/>
      <c r="E143" s="128"/>
      <c r="F143" s="128"/>
      <c r="G143" s="128"/>
      <c r="H143" s="128"/>
      <c r="I143" s="120"/>
      <c r="J143" s="120"/>
      <c r="K143" s="120"/>
    </row>
    <row r="144" spans="2:11">
      <c r="B144" s="119"/>
      <c r="C144" s="119"/>
      <c r="D144" s="128"/>
      <c r="E144" s="128"/>
      <c r="F144" s="128"/>
      <c r="G144" s="128"/>
      <c r="H144" s="128"/>
      <c r="I144" s="120"/>
      <c r="J144" s="120"/>
      <c r="K144" s="120"/>
    </row>
    <row r="145" spans="2:11">
      <c r="B145" s="119"/>
      <c r="C145" s="119"/>
      <c r="D145" s="128"/>
      <c r="E145" s="128"/>
      <c r="F145" s="128"/>
      <c r="G145" s="128"/>
      <c r="H145" s="128"/>
      <c r="I145" s="120"/>
      <c r="J145" s="120"/>
      <c r="K145" s="120"/>
    </row>
    <row r="146" spans="2:11">
      <c r="B146" s="119"/>
      <c r="C146" s="119"/>
      <c r="D146" s="128"/>
      <c r="E146" s="128"/>
      <c r="F146" s="128"/>
      <c r="G146" s="128"/>
      <c r="H146" s="128"/>
      <c r="I146" s="120"/>
      <c r="J146" s="120"/>
      <c r="K146" s="120"/>
    </row>
    <row r="147" spans="2:11">
      <c r="B147" s="119"/>
      <c r="C147" s="119"/>
      <c r="D147" s="128"/>
      <c r="E147" s="128"/>
      <c r="F147" s="128"/>
      <c r="G147" s="128"/>
      <c r="H147" s="128"/>
      <c r="I147" s="120"/>
      <c r="J147" s="120"/>
      <c r="K147" s="120"/>
    </row>
    <row r="148" spans="2:11">
      <c r="B148" s="119"/>
      <c r="C148" s="119"/>
      <c r="D148" s="128"/>
      <c r="E148" s="128"/>
      <c r="F148" s="128"/>
      <c r="G148" s="128"/>
      <c r="H148" s="128"/>
      <c r="I148" s="120"/>
      <c r="J148" s="120"/>
      <c r="K148" s="120"/>
    </row>
    <row r="149" spans="2:11">
      <c r="B149" s="119"/>
      <c r="C149" s="119"/>
      <c r="D149" s="128"/>
      <c r="E149" s="128"/>
      <c r="F149" s="128"/>
      <c r="G149" s="128"/>
      <c r="H149" s="128"/>
      <c r="I149" s="120"/>
      <c r="J149" s="120"/>
      <c r="K149" s="120"/>
    </row>
    <row r="150" spans="2:11">
      <c r="B150" s="119"/>
      <c r="C150" s="119"/>
      <c r="D150" s="128"/>
      <c r="E150" s="128"/>
      <c r="F150" s="128"/>
      <c r="G150" s="128"/>
      <c r="H150" s="128"/>
      <c r="I150" s="120"/>
      <c r="J150" s="120"/>
      <c r="K150" s="120"/>
    </row>
    <row r="151" spans="2:11">
      <c r="B151" s="119"/>
      <c r="C151" s="119"/>
      <c r="D151" s="128"/>
      <c r="E151" s="128"/>
      <c r="F151" s="128"/>
      <c r="G151" s="128"/>
      <c r="H151" s="128"/>
      <c r="I151" s="120"/>
      <c r="J151" s="120"/>
      <c r="K151" s="120"/>
    </row>
    <row r="152" spans="2:11">
      <c r="B152" s="119"/>
      <c r="C152" s="119"/>
      <c r="D152" s="128"/>
      <c r="E152" s="128"/>
      <c r="F152" s="128"/>
      <c r="G152" s="128"/>
      <c r="H152" s="128"/>
      <c r="I152" s="120"/>
      <c r="J152" s="120"/>
      <c r="K152" s="120"/>
    </row>
    <row r="153" spans="2:11">
      <c r="B153" s="119"/>
      <c r="C153" s="119"/>
      <c r="D153" s="128"/>
      <c r="E153" s="128"/>
      <c r="F153" s="128"/>
      <c r="G153" s="128"/>
      <c r="H153" s="128"/>
      <c r="I153" s="120"/>
      <c r="J153" s="120"/>
      <c r="K153" s="120"/>
    </row>
    <row r="154" spans="2:11">
      <c r="B154" s="119"/>
      <c r="C154" s="119"/>
      <c r="D154" s="128"/>
      <c r="E154" s="128"/>
      <c r="F154" s="128"/>
      <c r="G154" s="128"/>
      <c r="H154" s="128"/>
      <c r="I154" s="120"/>
      <c r="J154" s="120"/>
      <c r="K154" s="120"/>
    </row>
    <row r="155" spans="2:11">
      <c r="B155" s="119"/>
      <c r="C155" s="119"/>
      <c r="D155" s="128"/>
      <c r="E155" s="128"/>
      <c r="F155" s="128"/>
      <c r="G155" s="128"/>
      <c r="H155" s="128"/>
      <c r="I155" s="120"/>
      <c r="J155" s="120"/>
      <c r="K155" s="120"/>
    </row>
    <row r="156" spans="2:11">
      <c r="B156" s="119"/>
      <c r="C156" s="119"/>
      <c r="D156" s="128"/>
      <c r="E156" s="128"/>
      <c r="F156" s="128"/>
      <c r="G156" s="128"/>
      <c r="H156" s="128"/>
      <c r="I156" s="120"/>
      <c r="J156" s="120"/>
      <c r="K156" s="120"/>
    </row>
    <row r="157" spans="2:11">
      <c r="B157" s="119"/>
      <c r="C157" s="119"/>
      <c r="D157" s="128"/>
      <c r="E157" s="128"/>
      <c r="F157" s="128"/>
      <c r="G157" s="128"/>
      <c r="H157" s="128"/>
      <c r="I157" s="120"/>
      <c r="J157" s="120"/>
      <c r="K157" s="120"/>
    </row>
    <row r="158" spans="2:11">
      <c r="B158" s="119"/>
      <c r="C158" s="119"/>
      <c r="D158" s="128"/>
      <c r="E158" s="128"/>
      <c r="F158" s="128"/>
      <c r="G158" s="128"/>
      <c r="H158" s="128"/>
      <c r="I158" s="120"/>
      <c r="J158" s="120"/>
      <c r="K158" s="120"/>
    </row>
    <row r="159" spans="2:11">
      <c r="B159" s="119"/>
      <c r="C159" s="119"/>
      <c r="D159" s="128"/>
      <c r="E159" s="128"/>
      <c r="F159" s="128"/>
      <c r="G159" s="128"/>
      <c r="H159" s="128"/>
      <c r="I159" s="120"/>
      <c r="J159" s="120"/>
      <c r="K159" s="120"/>
    </row>
    <row r="160" spans="2:11">
      <c r="B160" s="119"/>
      <c r="C160" s="119"/>
      <c r="D160" s="128"/>
      <c r="E160" s="128"/>
      <c r="F160" s="128"/>
      <c r="G160" s="128"/>
      <c r="H160" s="128"/>
      <c r="I160" s="120"/>
      <c r="J160" s="120"/>
      <c r="K160" s="120"/>
    </row>
    <row r="161" spans="2:11">
      <c r="B161" s="119"/>
      <c r="C161" s="119"/>
      <c r="D161" s="128"/>
      <c r="E161" s="128"/>
      <c r="F161" s="128"/>
      <c r="G161" s="128"/>
      <c r="H161" s="128"/>
      <c r="I161" s="120"/>
      <c r="J161" s="120"/>
      <c r="K161" s="120"/>
    </row>
    <row r="162" spans="2:11">
      <c r="B162" s="119"/>
      <c r="C162" s="119"/>
      <c r="D162" s="128"/>
      <c r="E162" s="128"/>
      <c r="F162" s="128"/>
      <c r="G162" s="128"/>
      <c r="H162" s="128"/>
      <c r="I162" s="120"/>
      <c r="J162" s="120"/>
      <c r="K162" s="120"/>
    </row>
    <row r="163" spans="2:11">
      <c r="B163" s="119"/>
      <c r="C163" s="119"/>
      <c r="D163" s="128"/>
      <c r="E163" s="128"/>
      <c r="F163" s="128"/>
      <c r="G163" s="128"/>
      <c r="H163" s="128"/>
      <c r="I163" s="120"/>
      <c r="J163" s="120"/>
      <c r="K163" s="120"/>
    </row>
    <row r="164" spans="2:11">
      <c r="B164" s="119"/>
      <c r="C164" s="119"/>
      <c r="D164" s="128"/>
      <c r="E164" s="128"/>
      <c r="F164" s="128"/>
      <c r="G164" s="128"/>
      <c r="H164" s="128"/>
      <c r="I164" s="120"/>
      <c r="J164" s="120"/>
      <c r="K164" s="120"/>
    </row>
    <row r="165" spans="2:11">
      <c r="B165" s="119"/>
      <c r="C165" s="119"/>
      <c r="D165" s="128"/>
      <c r="E165" s="128"/>
      <c r="F165" s="128"/>
      <c r="G165" s="128"/>
      <c r="H165" s="128"/>
      <c r="I165" s="120"/>
      <c r="J165" s="120"/>
      <c r="K165" s="120"/>
    </row>
    <row r="166" spans="2:11">
      <c r="B166" s="119"/>
      <c r="C166" s="119"/>
      <c r="D166" s="128"/>
      <c r="E166" s="128"/>
      <c r="F166" s="128"/>
      <c r="G166" s="128"/>
      <c r="H166" s="128"/>
      <c r="I166" s="120"/>
      <c r="J166" s="120"/>
      <c r="K166" s="120"/>
    </row>
    <row r="167" spans="2:11">
      <c r="B167" s="119"/>
      <c r="C167" s="119"/>
      <c r="D167" s="128"/>
      <c r="E167" s="128"/>
      <c r="F167" s="128"/>
      <c r="G167" s="128"/>
      <c r="H167" s="128"/>
      <c r="I167" s="120"/>
      <c r="J167" s="120"/>
      <c r="K167" s="120"/>
    </row>
    <row r="168" spans="2:11">
      <c r="B168" s="119"/>
      <c r="C168" s="119"/>
      <c r="D168" s="128"/>
      <c r="E168" s="128"/>
      <c r="F168" s="128"/>
      <c r="G168" s="128"/>
      <c r="H168" s="128"/>
      <c r="I168" s="120"/>
      <c r="J168" s="120"/>
      <c r="K168" s="120"/>
    </row>
    <row r="169" spans="2:11">
      <c r="B169" s="119"/>
      <c r="C169" s="119"/>
      <c r="D169" s="128"/>
      <c r="E169" s="128"/>
      <c r="F169" s="128"/>
      <c r="G169" s="128"/>
      <c r="H169" s="128"/>
      <c r="I169" s="120"/>
      <c r="J169" s="120"/>
      <c r="K169" s="120"/>
    </row>
    <row r="170" spans="2:11">
      <c r="B170" s="119"/>
      <c r="C170" s="119"/>
      <c r="D170" s="128"/>
      <c r="E170" s="128"/>
      <c r="F170" s="128"/>
      <c r="G170" s="128"/>
      <c r="H170" s="128"/>
      <c r="I170" s="120"/>
      <c r="J170" s="120"/>
      <c r="K170" s="120"/>
    </row>
    <row r="171" spans="2:11">
      <c r="B171" s="119"/>
      <c r="C171" s="119"/>
      <c r="D171" s="128"/>
      <c r="E171" s="128"/>
      <c r="F171" s="128"/>
      <c r="G171" s="128"/>
      <c r="H171" s="128"/>
      <c r="I171" s="120"/>
      <c r="J171" s="120"/>
      <c r="K171" s="120"/>
    </row>
    <row r="172" spans="2:11">
      <c r="B172" s="119"/>
      <c r="C172" s="119"/>
      <c r="D172" s="128"/>
      <c r="E172" s="128"/>
      <c r="F172" s="128"/>
      <c r="G172" s="128"/>
      <c r="H172" s="128"/>
      <c r="I172" s="120"/>
      <c r="J172" s="120"/>
      <c r="K172" s="120"/>
    </row>
    <row r="173" spans="2:11">
      <c r="B173" s="119"/>
      <c r="C173" s="119"/>
      <c r="D173" s="128"/>
      <c r="E173" s="128"/>
      <c r="F173" s="128"/>
      <c r="G173" s="128"/>
      <c r="H173" s="128"/>
      <c r="I173" s="120"/>
      <c r="J173" s="120"/>
      <c r="K173" s="120"/>
    </row>
    <row r="174" spans="2:11">
      <c r="B174" s="119"/>
      <c r="C174" s="119"/>
      <c r="D174" s="128"/>
      <c r="E174" s="128"/>
      <c r="F174" s="128"/>
      <c r="G174" s="128"/>
      <c r="H174" s="128"/>
      <c r="I174" s="120"/>
      <c r="J174" s="120"/>
      <c r="K174" s="120"/>
    </row>
    <row r="175" spans="2:11">
      <c r="B175" s="119"/>
      <c r="C175" s="119"/>
      <c r="D175" s="128"/>
      <c r="E175" s="128"/>
      <c r="F175" s="128"/>
      <c r="G175" s="128"/>
      <c r="H175" s="128"/>
      <c r="I175" s="120"/>
      <c r="J175" s="120"/>
      <c r="K175" s="120"/>
    </row>
    <row r="176" spans="2:11">
      <c r="B176" s="119"/>
      <c r="C176" s="119"/>
      <c r="D176" s="128"/>
      <c r="E176" s="128"/>
      <c r="F176" s="128"/>
      <c r="G176" s="128"/>
      <c r="H176" s="128"/>
      <c r="I176" s="120"/>
      <c r="J176" s="120"/>
      <c r="K176" s="120"/>
    </row>
    <row r="177" spans="2:11">
      <c r="B177" s="119"/>
      <c r="C177" s="119"/>
      <c r="D177" s="128"/>
      <c r="E177" s="128"/>
      <c r="F177" s="128"/>
      <c r="G177" s="128"/>
      <c r="H177" s="128"/>
      <c r="I177" s="120"/>
      <c r="J177" s="120"/>
      <c r="K177" s="120"/>
    </row>
    <row r="178" spans="2:11">
      <c r="B178" s="119"/>
      <c r="C178" s="119"/>
      <c r="D178" s="128"/>
      <c r="E178" s="128"/>
      <c r="F178" s="128"/>
      <c r="G178" s="128"/>
      <c r="H178" s="128"/>
      <c r="I178" s="120"/>
      <c r="J178" s="120"/>
      <c r="K178" s="120"/>
    </row>
    <row r="179" spans="2:11">
      <c r="B179" s="119"/>
      <c r="C179" s="119"/>
      <c r="D179" s="128"/>
      <c r="E179" s="128"/>
      <c r="F179" s="128"/>
      <c r="G179" s="128"/>
      <c r="H179" s="128"/>
      <c r="I179" s="120"/>
      <c r="J179" s="120"/>
      <c r="K179" s="120"/>
    </row>
    <row r="180" spans="2:11">
      <c r="B180" s="119"/>
      <c r="C180" s="119"/>
      <c r="D180" s="128"/>
      <c r="E180" s="128"/>
      <c r="F180" s="128"/>
      <c r="G180" s="128"/>
      <c r="H180" s="128"/>
      <c r="I180" s="120"/>
      <c r="J180" s="120"/>
      <c r="K180" s="120"/>
    </row>
    <row r="181" spans="2:11">
      <c r="B181" s="119"/>
      <c r="C181" s="119"/>
      <c r="D181" s="128"/>
      <c r="E181" s="128"/>
      <c r="F181" s="128"/>
      <c r="G181" s="128"/>
      <c r="H181" s="128"/>
      <c r="I181" s="120"/>
      <c r="J181" s="120"/>
      <c r="K181" s="120"/>
    </row>
    <row r="182" spans="2:11">
      <c r="B182" s="119"/>
      <c r="C182" s="119"/>
      <c r="D182" s="128"/>
      <c r="E182" s="128"/>
      <c r="F182" s="128"/>
      <c r="G182" s="128"/>
      <c r="H182" s="128"/>
      <c r="I182" s="120"/>
      <c r="J182" s="120"/>
      <c r="K182" s="120"/>
    </row>
    <row r="183" spans="2:11">
      <c r="B183" s="119"/>
      <c r="C183" s="119"/>
      <c r="D183" s="128"/>
      <c r="E183" s="128"/>
      <c r="F183" s="128"/>
      <c r="G183" s="128"/>
      <c r="H183" s="128"/>
      <c r="I183" s="120"/>
      <c r="J183" s="120"/>
      <c r="K183" s="120"/>
    </row>
    <row r="184" spans="2:11">
      <c r="B184" s="119"/>
      <c r="C184" s="119"/>
      <c r="D184" s="128"/>
      <c r="E184" s="128"/>
      <c r="F184" s="128"/>
      <c r="G184" s="128"/>
      <c r="H184" s="128"/>
      <c r="I184" s="120"/>
      <c r="J184" s="120"/>
      <c r="K184" s="120"/>
    </row>
    <row r="185" spans="2:11">
      <c r="B185" s="119"/>
      <c r="C185" s="119"/>
      <c r="D185" s="128"/>
      <c r="E185" s="128"/>
      <c r="F185" s="128"/>
      <c r="G185" s="128"/>
      <c r="H185" s="128"/>
      <c r="I185" s="120"/>
      <c r="J185" s="120"/>
      <c r="K185" s="120"/>
    </row>
    <row r="186" spans="2:11">
      <c r="B186" s="119"/>
      <c r="C186" s="119"/>
      <c r="D186" s="128"/>
      <c r="E186" s="128"/>
      <c r="F186" s="128"/>
      <c r="G186" s="128"/>
      <c r="H186" s="128"/>
      <c r="I186" s="120"/>
      <c r="J186" s="120"/>
      <c r="K186" s="120"/>
    </row>
    <row r="187" spans="2:11">
      <c r="B187" s="119"/>
      <c r="C187" s="119"/>
      <c r="D187" s="128"/>
      <c r="E187" s="128"/>
      <c r="F187" s="128"/>
      <c r="G187" s="128"/>
      <c r="H187" s="128"/>
      <c r="I187" s="120"/>
      <c r="J187" s="120"/>
      <c r="K187" s="120"/>
    </row>
    <row r="188" spans="2:11">
      <c r="B188" s="119"/>
      <c r="C188" s="119"/>
      <c r="D188" s="128"/>
      <c r="E188" s="128"/>
      <c r="F188" s="128"/>
      <c r="G188" s="128"/>
      <c r="H188" s="128"/>
      <c r="I188" s="120"/>
      <c r="J188" s="120"/>
      <c r="K188" s="120"/>
    </row>
    <row r="189" spans="2:11">
      <c r="B189" s="119"/>
      <c r="C189" s="119"/>
      <c r="D189" s="128"/>
      <c r="E189" s="128"/>
      <c r="F189" s="128"/>
      <c r="G189" s="128"/>
      <c r="H189" s="128"/>
      <c r="I189" s="120"/>
      <c r="J189" s="120"/>
      <c r="K189" s="120"/>
    </row>
    <row r="190" spans="2:11">
      <c r="B190" s="119"/>
      <c r="C190" s="119"/>
      <c r="D190" s="128"/>
      <c r="E190" s="128"/>
      <c r="F190" s="128"/>
      <c r="G190" s="128"/>
      <c r="H190" s="128"/>
      <c r="I190" s="120"/>
      <c r="J190" s="120"/>
      <c r="K190" s="120"/>
    </row>
    <row r="191" spans="2:11">
      <c r="B191" s="119"/>
      <c r="C191" s="119"/>
      <c r="D191" s="128"/>
      <c r="E191" s="128"/>
      <c r="F191" s="128"/>
      <c r="G191" s="128"/>
      <c r="H191" s="128"/>
      <c r="I191" s="120"/>
      <c r="J191" s="120"/>
      <c r="K191" s="120"/>
    </row>
    <row r="192" spans="2:11">
      <c r="B192" s="119"/>
      <c r="C192" s="119"/>
      <c r="D192" s="128"/>
      <c r="E192" s="128"/>
      <c r="F192" s="128"/>
      <c r="G192" s="128"/>
      <c r="H192" s="128"/>
      <c r="I192" s="120"/>
      <c r="J192" s="120"/>
      <c r="K192" s="120"/>
    </row>
    <row r="193" spans="2:11">
      <c r="B193" s="119"/>
      <c r="C193" s="119"/>
      <c r="D193" s="128"/>
      <c r="E193" s="128"/>
      <c r="F193" s="128"/>
      <c r="G193" s="128"/>
      <c r="H193" s="128"/>
      <c r="I193" s="120"/>
      <c r="J193" s="120"/>
      <c r="K193" s="120"/>
    </row>
    <row r="194" spans="2:11">
      <c r="B194" s="119"/>
      <c r="C194" s="119"/>
      <c r="D194" s="128"/>
      <c r="E194" s="128"/>
      <c r="F194" s="128"/>
      <c r="G194" s="128"/>
      <c r="H194" s="128"/>
      <c r="I194" s="120"/>
      <c r="J194" s="120"/>
      <c r="K194" s="120"/>
    </row>
    <row r="195" spans="2:11">
      <c r="B195" s="119"/>
      <c r="C195" s="119"/>
      <c r="D195" s="128"/>
      <c r="E195" s="128"/>
      <c r="F195" s="128"/>
      <c r="G195" s="128"/>
      <c r="H195" s="128"/>
      <c r="I195" s="120"/>
      <c r="J195" s="120"/>
      <c r="K195" s="120"/>
    </row>
    <row r="196" spans="2:11">
      <c r="B196" s="119"/>
      <c r="C196" s="119"/>
      <c r="D196" s="128"/>
      <c r="E196" s="128"/>
      <c r="F196" s="128"/>
      <c r="G196" s="128"/>
      <c r="H196" s="128"/>
      <c r="I196" s="120"/>
      <c r="J196" s="120"/>
      <c r="K196" s="120"/>
    </row>
    <row r="197" spans="2:11">
      <c r="B197" s="119"/>
      <c r="C197" s="119"/>
      <c r="D197" s="128"/>
      <c r="E197" s="128"/>
      <c r="F197" s="128"/>
      <c r="G197" s="128"/>
      <c r="H197" s="128"/>
      <c r="I197" s="120"/>
      <c r="J197" s="120"/>
      <c r="K197" s="120"/>
    </row>
    <row r="198" spans="2:11">
      <c r="B198" s="119"/>
      <c r="C198" s="119"/>
      <c r="D198" s="128"/>
      <c r="E198" s="128"/>
      <c r="F198" s="128"/>
      <c r="G198" s="128"/>
      <c r="H198" s="128"/>
      <c r="I198" s="120"/>
      <c r="J198" s="120"/>
      <c r="K198" s="120"/>
    </row>
    <row r="199" spans="2:11">
      <c r="B199" s="119"/>
      <c r="C199" s="119"/>
      <c r="D199" s="128"/>
      <c r="E199" s="128"/>
      <c r="F199" s="128"/>
      <c r="G199" s="128"/>
      <c r="H199" s="128"/>
      <c r="I199" s="120"/>
      <c r="J199" s="120"/>
      <c r="K199" s="120"/>
    </row>
    <row r="200" spans="2:11">
      <c r="B200" s="119"/>
      <c r="C200" s="119"/>
      <c r="D200" s="128"/>
      <c r="E200" s="128"/>
      <c r="F200" s="128"/>
      <c r="G200" s="128"/>
      <c r="H200" s="128"/>
      <c r="I200" s="120"/>
      <c r="J200" s="120"/>
      <c r="K200" s="120"/>
    </row>
    <row r="201" spans="2:11">
      <c r="B201" s="119"/>
      <c r="C201" s="119"/>
      <c r="D201" s="128"/>
      <c r="E201" s="128"/>
      <c r="F201" s="128"/>
      <c r="G201" s="128"/>
      <c r="H201" s="128"/>
      <c r="I201" s="120"/>
      <c r="J201" s="120"/>
      <c r="K201" s="120"/>
    </row>
    <row r="202" spans="2:11">
      <c r="B202" s="119"/>
      <c r="C202" s="119"/>
      <c r="D202" s="128"/>
      <c r="E202" s="128"/>
      <c r="F202" s="128"/>
      <c r="G202" s="128"/>
      <c r="H202" s="128"/>
      <c r="I202" s="120"/>
      <c r="J202" s="120"/>
      <c r="K202" s="120"/>
    </row>
    <row r="203" spans="2:11">
      <c r="B203" s="119"/>
      <c r="C203" s="119"/>
      <c r="D203" s="128"/>
      <c r="E203" s="128"/>
      <c r="F203" s="128"/>
      <c r="G203" s="128"/>
      <c r="H203" s="128"/>
      <c r="I203" s="120"/>
      <c r="J203" s="120"/>
      <c r="K203" s="120"/>
    </row>
    <row r="204" spans="2:11">
      <c r="B204" s="119"/>
      <c r="C204" s="119"/>
      <c r="D204" s="128"/>
      <c r="E204" s="128"/>
      <c r="F204" s="128"/>
      <c r="G204" s="128"/>
      <c r="H204" s="128"/>
      <c r="I204" s="120"/>
      <c r="J204" s="120"/>
      <c r="K204" s="120"/>
    </row>
    <row r="205" spans="2:11">
      <c r="B205" s="119"/>
      <c r="C205" s="119"/>
      <c r="D205" s="128"/>
      <c r="E205" s="128"/>
      <c r="F205" s="128"/>
      <c r="G205" s="128"/>
      <c r="H205" s="128"/>
      <c r="I205" s="120"/>
      <c r="J205" s="120"/>
      <c r="K205" s="120"/>
    </row>
    <row r="206" spans="2:11">
      <c r="B206" s="119"/>
      <c r="C206" s="119"/>
      <c r="D206" s="128"/>
      <c r="E206" s="128"/>
      <c r="F206" s="128"/>
      <c r="G206" s="128"/>
      <c r="H206" s="128"/>
      <c r="I206" s="120"/>
      <c r="J206" s="120"/>
      <c r="K206" s="120"/>
    </row>
    <row r="207" spans="2:11">
      <c r="B207" s="119"/>
      <c r="C207" s="119"/>
      <c r="D207" s="128"/>
      <c r="E207" s="128"/>
      <c r="F207" s="128"/>
      <c r="G207" s="128"/>
      <c r="H207" s="128"/>
      <c r="I207" s="120"/>
      <c r="J207" s="120"/>
      <c r="K207" s="120"/>
    </row>
    <row r="208" spans="2:11">
      <c r="B208" s="119"/>
      <c r="C208" s="119"/>
      <c r="D208" s="128"/>
      <c r="E208" s="128"/>
      <c r="F208" s="128"/>
      <c r="G208" s="128"/>
      <c r="H208" s="128"/>
      <c r="I208" s="120"/>
      <c r="J208" s="120"/>
      <c r="K208" s="120"/>
    </row>
    <row r="209" spans="2:11">
      <c r="B209" s="119"/>
      <c r="C209" s="119"/>
      <c r="D209" s="128"/>
      <c r="E209" s="128"/>
      <c r="F209" s="128"/>
      <c r="G209" s="128"/>
      <c r="H209" s="128"/>
      <c r="I209" s="120"/>
      <c r="J209" s="120"/>
      <c r="K209" s="120"/>
    </row>
    <row r="210" spans="2:11">
      <c r="B210" s="119"/>
      <c r="C210" s="119"/>
      <c r="D210" s="128"/>
      <c r="E210" s="128"/>
      <c r="F210" s="128"/>
      <c r="G210" s="128"/>
      <c r="H210" s="128"/>
      <c r="I210" s="120"/>
      <c r="J210" s="120"/>
      <c r="K210" s="120"/>
    </row>
    <row r="211" spans="2:11">
      <c r="B211" s="119"/>
      <c r="C211" s="119"/>
      <c r="D211" s="128"/>
      <c r="E211" s="128"/>
      <c r="F211" s="128"/>
      <c r="G211" s="128"/>
      <c r="H211" s="128"/>
      <c r="I211" s="120"/>
      <c r="J211" s="120"/>
      <c r="K211" s="120"/>
    </row>
    <row r="212" spans="2:11">
      <c r="B212" s="119"/>
      <c r="C212" s="119"/>
      <c r="D212" s="128"/>
      <c r="E212" s="128"/>
      <c r="F212" s="128"/>
      <c r="G212" s="128"/>
      <c r="H212" s="128"/>
      <c r="I212" s="120"/>
      <c r="J212" s="120"/>
      <c r="K212" s="120"/>
    </row>
    <row r="213" spans="2:11">
      <c r="B213" s="119"/>
      <c r="C213" s="119"/>
      <c r="D213" s="128"/>
      <c r="E213" s="128"/>
      <c r="F213" s="128"/>
      <c r="G213" s="128"/>
      <c r="H213" s="128"/>
      <c r="I213" s="120"/>
      <c r="J213" s="120"/>
      <c r="K213" s="120"/>
    </row>
    <row r="214" spans="2:11">
      <c r="B214" s="119"/>
      <c r="C214" s="119"/>
      <c r="D214" s="128"/>
      <c r="E214" s="128"/>
      <c r="F214" s="128"/>
      <c r="G214" s="128"/>
      <c r="H214" s="128"/>
      <c r="I214" s="120"/>
      <c r="J214" s="120"/>
      <c r="K214" s="120"/>
    </row>
    <row r="215" spans="2:11">
      <c r="B215" s="119"/>
      <c r="C215" s="119"/>
      <c r="D215" s="128"/>
      <c r="E215" s="128"/>
      <c r="F215" s="128"/>
      <c r="G215" s="128"/>
      <c r="H215" s="128"/>
      <c r="I215" s="120"/>
      <c r="J215" s="120"/>
      <c r="K215" s="120"/>
    </row>
    <row r="216" spans="2:11">
      <c r="B216" s="119"/>
      <c r="C216" s="119"/>
      <c r="D216" s="128"/>
      <c r="E216" s="128"/>
      <c r="F216" s="128"/>
      <c r="G216" s="128"/>
      <c r="H216" s="128"/>
      <c r="I216" s="120"/>
      <c r="J216" s="120"/>
      <c r="K216" s="120"/>
    </row>
    <row r="217" spans="2:11">
      <c r="B217" s="119"/>
      <c r="C217" s="119"/>
      <c r="D217" s="128"/>
      <c r="E217" s="128"/>
      <c r="F217" s="128"/>
      <c r="G217" s="128"/>
      <c r="H217" s="128"/>
      <c r="I217" s="120"/>
      <c r="J217" s="120"/>
      <c r="K217" s="120"/>
    </row>
    <row r="218" spans="2:11">
      <c r="B218" s="119"/>
      <c r="C218" s="119"/>
      <c r="D218" s="128"/>
      <c r="E218" s="128"/>
      <c r="F218" s="128"/>
      <c r="G218" s="128"/>
      <c r="H218" s="128"/>
      <c r="I218" s="120"/>
      <c r="J218" s="120"/>
      <c r="K218" s="120"/>
    </row>
    <row r="219" spans="2:11">
      <c r="B219" s="119"/>
      <c r="C219" s="119"/>
      <c r="D219" s="128"/>
      <c r="E219" s="128"/>
      <c r="F219" s="128"/>
      <c r="G219" s="128"/>
      <c r="H219" s="128"/>
      <c r="I219" s="120"/>
      <c r="J219" s="120"/>
      <c r="K219" s="120"/>
    </row>
    <row r="220" spans="2:11">
      <c r="B220" s="119"/>
      <c r="C220" s="119"/>
      <c r="D220" s="128"/>
      <c r="E220" s="128"/>
      <c r="F220" s="128"/>
      <c r="G220" s="128"/>
      <c r="H220" s="128"/>
      <c r="I220" s="120"/>
      <c r="J220" s="120"/>
      <c r="K220" s="120"/>
    </row>
    <row r="221" spans="2:11">
      <c r="B221" s="119"/>
      <c r="C221" s="119"/>
      <c r="D221" s="128"/>
      <c r="E221" s="128"/>
      <c r="F221" s="128"/>
      <c r="G221" s="128"/>
      <c r="H221" s="128"/>
      <c r="I221" s="120"/>
      <c r="J221" s="120"/>
      <c r="K221" s="120"/>
    </row>
    <row r="222" spans="2:11">
      <c r="B222" s="119"/>
      <c r="C222" s="119"/>
      <c r="D222" s="128"/>
      <c r="E222" s="128"/>
      <c r="F222" s="128"/>
      <c r="G222" s="128"/>
      <c r="H222" s="128"/>
      <c r="I222" s="120"/>
      <c r="J222" s="120"/>
      <c r="K222" s="120"/>
    </row>
    <row r="223" spans="2:11">
      <c r="B223" s="119"/>
      <c r="C223" s="119"/>
      <c r="D223" s="128"/>
      <c r="E223" s="128"/>
      <c r="F223" s="128"/>
      <c r="G223" s="128"/>
      <c r="H223" s="128"/>
      <c r="I223" s="120"/>
      <c r="J223" s="120"/>
      <c r="K223" s="120"/>
    </row>
    <row r="224" spans="2:11">
      <c r="B224" s="119"/>
      <c r="C224" s="119"/>
      <c r="D224" s="128"/>
      <c r="E224" s="128"/>
      <c r="F224" s="128"/>
      <c r="G224" s="128"/>
      <c r="H224" s="128"/>
      <c r="I224" s="120"/>
      <c r="J224" s="120"/>
      <c r="K224" s="120"/>
    </row>
    <row r="225" spans="2:11">
      <c r="B225" s="119"/>
      <c r="C225" s="119"/>
      <c r="D225" s="128"/>
      <c r="E225" s="128"/>
      <c r="F225" s="128"/>
      <c r="G225" s="128"/>
      <c r="H225" s="128"/>
      <c r="I225" s="120"/>
      <c r="J225" s="120"/>
      <c r="K225" s="120"/>
    </row>
    <row r="226" spans="2:11">
      <c r="B226" s="119"/>
      <c r="C226" s="119"/>
      <c r="D226" s="128"/>
      <c r="E226" s="128"/>
      <c r="F226" s="128"/>
      <c r="G226" s="128"/>
      <c r="H226" s="128"/>
      <c r="I226" s="120"/>
      <c r="J226" s="120"/>
      <c r="K226" s="120"/>
    </row>
    <row r="227" spans="2:11">
      <c r="B227" s="119"/>
      <c r="C227" s="119"/>
      <c r="D227" s="128"/>
      <c r="E227" s="128"/>
      <c r="F227" s="128"/>
      <c r="G227" s="128"/>
      <c r="H227" s="128"/>
      <c r="I227" s="120"/>
      <c r="J227" s="120"/>
      <c r="K227" s="120"/>
    </row>
    <row r="228" spans="2:11">
      <c r="B228" s="119"/>
      <c r="C228" s="119"/>
      <c r="D228" s="128"/>
      <c r="E228" s="128"/>
      <c r="F228" s="128"/>
      <c r="G228" s="128"/>
      <c r="H228" s="128"/>
      <c r="I228" s="120"/>
      <c r="J228" s="120"/>
      <c r="K228" s="120"/>
    </row>
    <row r="229" spans="2:11">
      <c r="B229" s="119"/>
      <c r="C229" s="119"/>
      <c r="D229" s="128"/>
      <c r="E229" s="128"/>
      <c r="F229" s="128"/>
      <c r="G229" s="128"/>
      <c r="H229" s="128"/>
      <c r="I229" s="120"/>
      <c r="J229" s="120"/>
      <c r="K229" s="120"/>
    </row>
    <row r="230" spans="2:11">
      <c r="B230" s="119"/>
      <c r="C230" s="119"/>
      <c r="D230" s="128"/>
      <c r="E230" s="128"/>
      <c r="F230" s="128"/>
      <c r="G230" s="128"/>
      <c r="H230" s="128"/>
      <c r="I230" s="120"/>
      <c r="J230" s="120"/>
      <c r="K230" s="120"/>
    </row>
    <row r="231" spans="2:11">
      <c r="B231" s="119"/>
      <c r="C231" s="119"/>
      <c r="D231" s="128"/>
      <c r="E231" s="128"/>
      <c r="F231" s="128"/>
      <c r="G231" s="128"/>
      <c r="H231" s="128"/>
      <c r="I231" s="120"/>
      <c r="J231" s="120"/>
      <c r="K231" s="120"/>
    </row>
    <row r="232" spans="2:11">
      <c r="B232" s="119"/>
      <c r="C232" s="119"/>
      <c r="D232" s="128"/>
      <c r="E232" s="128"/>
      <c r="F232" s="128"/>
      <c r="G232" s="128"/>
      <c r="H232" s="128"/>
      <c r="I232" s="120"/>
      <c r="J232" s="120"/>
      <c r="K232" s="120"/>
    </row>
    <row r="233" spans="2:11">
      <c r="B233" s="119"/>
      <c r="C233" s="119"/>
      <c r="D233" s="128"/>
      <c r="E233" s="128"/>
      <c r="F233" s="128"/>
      <c r="G233" s="128"/>
      <c r="H233" s="128"/>
      <c r="I233" s="120"/>
      <c r="J233" s="120"/>
      <c r="K233" s="120"/>
    </row>
    <row r="234" spans="2:11">
      <c r="B234" s="119"/>
      <c r="C234" s="119"/>
      <c r="D234" s="128"/>
      <c r="E234" s="128"/>
      <c r="F234" s="128"/>
      <c r="G234" s="128"/>
      <c r="H234" s="128"/>
      <c r="I234" s="120"/>
      <c r="J234" s="120"/>
      <c r="K234" s="120"/>
    </row>
    <row r="235" spans="2:11">
      <c r="B235" s="119"/>
      <c r="C235" s="119"/>
      <c r="D235" s="128"/>
      <c r="E235" s="128"/>
      <c r="F235" s="128"/>
      <c r="G235" s="128"/>
      <c r="H235" s="128"/>
      <c r="I235" s="120"/>
      <c r="J235" s="120"/>
      <c r="K235" s="120"/>
    </row>
    <row r="236" spans="2:11">
      <c r="B236" s="119"/>
      <c r="C236" s="119"/>
      <c r="D236" s="128"/>
      <c r="E236" s="128"/>
      <c r="F236" s="128"/>
      <c r="G236" s="128"/>
      <c r="H236" s="128"/>
      <c r="I236" s="120"/>
      <c r="J236" s="120"/>
      <c r="K236" s="120"/>
    </row>
    <row r="237" spans="2:11">
      <c r="B237" s="119"/>
      <c r="C237" s="119"/>
      <c r="D237" s="128"/>
      <c r="E237" s="128"/>
      <c r="F237" s="128"/>
      <c r="G237" s="128"/>
      <c r="H237" s="128"/>
      <c r="I237" s="120"/>
      <c r="J237" s="120"/>
      <c r="K237" s="120"/>
    </row>
    <row r="238" spans="2:11">
      <c r="B238" s="119"/>
      <c r="C238" s="119"/>
      <c r="D238" s="128"/>
      <c r="E238" s="128"/>
      <c r="F238" s="128"/>
      <c r="G238" s="128"/>
      <c r="H238" s="128"/>
      <c r="I238" s="120"/>
      <c r="J238" s="120"/>
      <c r="K238" s="120"/>
    </row>
    <row r="239" spans="2:11">
      <c r="B239" s="119"/>
      <c r="C239" s="119"/>
      <c r="D239" s="128"/>
      <c r="E239" s="128"/>
      <c r="F239" s="128"/>
      <c r="G239" s="128"/>
      <c r="H239" s="128"/>
      <c r="I239" s="120"/>
      <c r="J239" s="120"/>
      <c r="K239" s="120"/>
    </row>
    <row r="240" spans="2:11">
      <c r="B240" s="119"/>
      <c r="C240" s="119"/>
      <c r="D240" s="128"/>
      <c r="E240" s="128"/>
      <c r="F240" s="128"/>
      <c r="G240" s="128"/>
      <c r="H240" s="128"/>
      <c r="I240" s="120"/>
      <c r="J240" s="120"/>
      <c r="K240" s="120"/>
    </row>
    <row r="241" spans="2:11">
      <c r="B241" s="119"/>
      <c r="C241" s="119"/>
      <c r="D241" s="128"/>
      <c r="E241" s="128"/>
      <c r="F241" s="128"/>
      <c r="G241" s="128"/>
      <c r="H241" s="128"/>
      <c r="I241" s="120"/>
      <c r="J241" s="120"/>
      <c r="K241" s="120"/>
    </row>
    <row r="242" spans="2:11">
      <c r="B242" s="119"/>
      <c r="C242" s="119"/>
      <c r="D242" s="128"/>
      <c r="E242" s="128"/>
      <c r="F242" s="128"/>
      <c r="G242" s="128"/>
      <c r="H242" s="128"/>
      <c r="I242" s="120"/>
      <c r="J242" s="120"/>
      <c r="K242" s="120"/>
    </row>
    <row r="243" spans="2:11">
      <c r="B243" s="119"/>
      <c r="C243" s="119"/>
      <c r="D243" s="128"/>
      <c r="E243" s="128"/>
      <c r="F243" s="128"/>
      <c r="G243" s="128"/>
      <c r="H243" s="128"/>
      <c r="I243" s="120"/>
      <c r="J243" s="120"/>
      <c r="K243" s="120"/>
    </row>
    <row r="244" spans="2:11">
      <c r="B244" s="119"/>
      <c r="C244" s="119"/>
      <c r="D244" s="128"/>
      <c r="E244" s="128"/>
      <c r="F244" s="128"/>
      <c r="G244" s="128"/>
      <c r="H244" s="128"/>
      <c r="I244" s="120"/>
      <c r="J244" s="120"/>
      <c r="K244" s="120"/>
    </row>
    <row r="245" spans="2:11">
      <c r="B245" s="119"/>
      <c r="C245" s="119"/>
      <c r="D245" s="128"/>
      <c r="E245" s="128"/>
      <c r="F245" s="128"/>
      <c r="G245" s="128"/>
      <c r="H245" s="128"/>
      <c r="I245" s="120"/>
      <c r="J245" s="120"/>
      <c r="K245" s="120"/>
    </row>
    <row r="246" spans="2:11">
      <c r="B246" s="119"/>
      <c r="C246" s="119"/>
      <c r="D246" s="128"/>
      <c r="E246" s="128"/>
      <c r="F246" s="128"/>
      <c r="G246" s="128"/>
      <c r="H246" s="128"/>
      <c r="I246" s="120"/>
      <c r="J246" s="120"/>
      <c r="K246" s="120"/>
    </row>
    <row r="247" spans="2:11">
      <c r="B247" s="119"/>
      <c r="C247" s="119"/>
      <c r="D247" s="128"/>
      <c r="E247" s="128"/>
      <c r="F247" s="128"/>
      <c r="G247" s="128"/>
      <c r="H247" s="128"/>
      <c r="I247" s="120"/>
      <c r="J247" s="120"/>
      <c r="K247" s="120"/>
    </row>
    <row r="248" spans="2:11">
      <c r="B248" s="119"/>
      <c r="C248" s="119"/>
      <c r="D248" s="128"/>
      <c r="E248" s="128"/>
      <c r="F248" s="128"/>
      <c r="G248" s="128"/>
      <c r="H248" s="128"/>
      <c r="I248" s="120"/>
      <c r="J248" s="120"/>
      <c r="K248" s="120"/>
    </row>
    <row r="249" spans="2:11">
      <c r="B249" s="119"/>
      <c r="C249" s="119"/>
      <c r="D249" s="128"/>
      <c r="E249" s="128"/>
      <c r="F249" s="128"/>
      <c r="G249" s="128"/>
      <c r="H249" s="128"/>
      <c r="I249" s="120"/>
      <c r="J249" s="120"/>
      <c r="K249" s="120"/>
    </row>
    <row r="250" spans="2:11">
      <c r="B250" s="119"/>
      <c r="C250" s="119"/>
      <c r="D250" s="128"/>
      <c r="E250" s="128"/>
      <c r="F250" s="128"/>
      <c r="G250" s="128"/>
      <c r="H250" s="128"/>
      <c r="I250" s="120"/>
      <c r="J250" s="120"/>
      <c r="K250" s="120"/>
    </row>
    <row r="251" spans="2:11">
      <c r="B251" s="119"/>
      <c r="C251" s="119"/>
      <c r="D251" s="128"/>
      <c r="E251" s="128"/>
      <c r="F251" s="128"/>
      <c r="G251" s="128"/>
      <c r="H251" s="128"/>
      <c r="I251" s="120"/>
      <c r="J251" s="120"/>
      <c r="K251" s="120"/>
    </row>
    <row r="252" spans="2:11">
      <c r="B252" s="119"/>
      <c r="C252" s="119"/>
      <c r="D252" s="128"/>
      <c r="E252" s="128"/>
      <c r="F252" s="128"/>
      <c r="G252" s="128"/>
      <c r="H252" s="128"/>
      <c r="I252" s="120"/>
      <c r="J252" s="120"/>
      <c r="K252" s="120"/>
    </row>
    <row r="253" spans="2:11">
      <c r="B253" s="119"/>
      <c r="C253" s="119"/>
      <c r="D253" s="128"/>
      <c r="E253" s="128"/>
      <c r="F253" s="128"/>
      <c r="G253" s="128"/>
      <c r="H253" s="128"/>
      <c r="I253" s="120"/>
      <c r="J253" s="120"/>
      <c r="K253" s="120"/>
    </row>
    <row r="254" spans="2:11">
      <c r="B254" s="119"/>
      <c r="C254" s="119"/>
      <c r="D254" s="128"/>
      <c r="E254" s="128"/>
      <c r="F254" s="128"/>
      <c r="G254" s="128"/>
      <c r="H254" s="128"/>
      <c r="I254" s="120"/>
      <c r="J254" s="120"/>
      <c r="K254" s="120"/>
    </row>
    <row r="255" spans="2:11">
      <c r="B255" s="119"/>
      <c r="C255" s="119"/>
      <c r="D255" s="128"/>
      <c r="E255" s="128"/>
      <c r="F255" s="128"/>
      <c r="G255" s="128"/>
      <c r="H255" s="128"/>
      <c r="I255" s="120"/>
      <c r="J255" s="120"/>
      <c r="K255" s="120"/>
    </row>
    <row r="256" spans="2:11">
      <c r="B256" s="119"/>
      <c r="C256" s="119"/>
      <c r="D256" s="128"/>
      <c r="E256" s="128"/>
      <c r="F256" s="128"/>
      <c r="G256" s="128"/>
      <c r="H256" s="128"/>
      <c r="I256" s="120"/>
      <c r="J256" s="120"/>
      <c r="K256" s="120"/>
    </row>
    <row r="257" spans="2:11">
      <c r="B257" s="119"/>
      <c r="C257" s="119"/>
      <c r="D257" s="128"/>
      <c r="E257" s="128"/>
      <c r="F257" s="128"/>
      <c r="G257" s="128"/>
      <c r="H257" s="128"/>
      <c r="I257" s="120"/>
      <c r="J257" s="120"/>
      <c r="K257" s="120"/>
    </row>
    <row r="258" spans="2:11">
      <c r="B258" s="119"/>
      <c r="C258" s="119"/>
      <c r="D258" s="128"/>
      <c r="E258" s="128"/>
      <c r="F258" s="128"/>
      <c r="G258" s="128"/>
      <c r="H258" s="128"/>
      <c r="I258" s="120"/>
      <c r="J258" s="120"/>
      <c r="K258" s="120"/>
    </row>
    <row r="259" spans="2:11">
      <c r="B259" s="119"/>
      <c r="C259" s="119"/>
      <c r="D259" s="128"/>
      <c r="E259" s="128"/>
      <c r="F259" s="128"/>
      <c r="G259" s="128"/>
      <c r="H259" s="128"/>
      <c r="I259" s="120"/>
      <c r="J259" s="120"/>
      <c r="K259" s="120"/>
    </row>
    <row r="260" spans="2:11">
      <c r="B260" s="119"/>
      <c r="C260" s="119"/>
      <c r="D260" s="128"/>
      <c r="E260" s="128"/>
      <c r="F260" s="128"/>
      <c r="G260" s="128"/>
      <c r="H260" s="128"/>
      <c r="I260" s="120"/>
      <c r="J260" s="120"/>
      <c r="K260" s="120"/>
    </row>
    <row r="261" spans="2:11">
      <c r="B261" s="119"/>
      <c r="C261" s="119"/>
      <c r="D261" s="128"/>
      <c r="E261" s="128"/>
      <c r="F261" s="128"/>
      <c r="G261" s="128"/>
      <c r="H261" s="128"/>
      <c r="I261" s="120"/>
      <c r="J261" s="120"/>
      <c r="K261" s="120"/>
    </row>
    <row r="262" spans="2:11">
      <c r="B262" s="119"/>
      <c r="C262" s="119"/>
      <c r="D262" s="128"/>
      <c r="E262" s="128"/>
      <c r="F262" s="128"/>
      <c r="G262" s="128"/>
      <c r="H262" s="128"/>
      <c r="I262" s="120"/>
      <c r="J262" s="120"/>
      <c r="K262" s="120"/>
    </row>
    <row r="263" spans="2:11">
      <c r="B263" s="119"/>
      <c r="C263" s="119"/>
      <c r="D263" s="128"/>
      <c r="E263" s="128"/>
      <c r="F263" s="128"/>
      <c r="G263" s="128"/>
      <c r="H263" s="128"/>
      <c r="I263" s="120"/>
      <c r="J263" s="120"/>
      <c r="K263" s="120"/>
    </row>
    <row r="264" spans="2:11">
      <c r="B264" s="119"/>
      <c r="C264" s="119"/>
      <c r="D264" s="128"/>
      <c r="E264" s="128"/>
      <c r="F264" s="128"/>
      <c r="G264" s="128"/>
      <c r="H264" s="128"/>
      <c r="I264" s="120"/>
      <c r="J264" s="120"/>
      <c r="K264" s="120"/>
    </row>
    <row r="265" spans="2:11">
      <c r="B265" s="119"/>
      <c r="C265" s="119"/>
      <c r="D265" s="128"/>
      <c r="E265" s="128"/>
      <c r="F265" s="128"/>
      <c r="G265" s="128"/>
      <c r="H265" s="128"/>
      <c r="I265" s="120"/>
      <c r="J265" s="120"/>
      <c r="K265" s="120"/>
    </row>
    <row r="266" spans="2:11">
      <c r="B266" s="119"/>
      <c r="C266" s="119"/>
      <c r="D266" s="128"/>
      <c r="E266" s="128"/>
      <c r="F266" s="128"/>
      <c r="G266" s="128"/>
      <c r="H266" s="128"/>
      <c r="I266" s="120"/>
      <c r="J266" s="120"/>
      <c r="K266" s="120"/>
    </row>
    <row r="267" spans="2:11">
      <c r="B267" s="119"/>
      <c r="C267" s="119"/>
      <c r="D267" s="128"/>
      <c r="E267" s="128"/>
      <c r="F267" s="128"/>
      <c r="G267" s="128"/>
      <c r="H267" s="128"/>
      <c r="I267" s="120"/>
      <c r="J267" s="120"/>
      <c r="K267" s="120"/>
    </row>
    <row r="268" spans="2:11">
      <c r="B268" s="119"/>
      <c r="C268" s="119"/>
      <c r="D268" s="128"/>
      <c r="E268" s="128"/>
      <c r="F268" s="128"/>
      <c r="G268" s="128"/>
      <c r="H268" s="128"/>
      <c r="I268" s="120"/>
      <c r="J268" s="120"/>
      <c r="K268" s="120"/>
    </row>
    <row r="269" spans="2:11">
      <c r="B269" s="119"/>
      <c r="C269" s="119"/>
      <c r="D269" s="128"/>
      <c r="E269" s="128"/>
      <c r="F269" s="128"/>
      <c r="G269" s="128"/>
      <c r="H269" s="128"/>
      <c r="I269" s="120"/>
      <c r="J269" s="120"/>
      <c r="K269" s="120"/>
    </row>
    <row r="270" spans="2:11">
      <c r="B270" s="119"/>
      <c r="C270" s="119"/>
      <c r="D270" s="128"/>
      <c r="E270" s="128"/>
      <c r="F270" s="128"/>
      <c r="G270" s="128"/>
      <c r="H270" s="128"/>
      <c r="I270" s="120"/>
      <c r="J270" s="120"/>
      <c r="K270" s="120"/>
    </row>
    <row r="271" spans="2:11">
      <c r="B271" s="119"/>
      <c r="C271" s="119"/>
      <c r="D271" s="128"/>
      <c r="E271" s="128"/>
      <c r="F271" s="128"/>
      <c r="G271" s="128"/>
      <c r="H271" s="128"/>
      <c r="I271" s="120"/>
      <c r="J271" s="120"/>
      <c r="K271" s="120"/>
    </row>
    <row r="272" spans="2:11">
      <c r="B272" s="119"/>
      <c r="C272" s="119"/>
      <c r="D272" s="128"/>
      <c r="E272" s="128"/>
      <c r="F272" s="128"/>
      <c r="G272" s="128"/>
      <c r="H272" s="128"/>
      <c r="I272" s="120"/>
      <c r="J272" s="120"/>
      <c r="K272" s="120"/>
    </row>
    <row r="273" spans="2:11">
      <c r="B273" s="119"/>
      <c r="C273" s="119"/>
      <c r="D273" s="128"/>
      <c r="E273" s="128"/>
      <c r="F273" s="128"/>
      <c r="G273" s="128"/>
      <c r="H273" s="128"/>
      <c r="I273" s="120"/>
      <c r="J273" s="120"/>
      <c r="K273" s="120"/>
    </row>
    <row r="274" spans="2:11">
      <c r="B274" s="119"/>
      <c r="C274" s="119"/>
      <c r="D274" s="128"/>
      <c r="E274" s="128"/>
      <c r="F274" s="128"/>
      <c r="G274" s="128"/>
      <c r="H274" s="128"/>
      <c r="I274" s="120"/>
      <c r="J274" s="120"/>
      <c r="K274" s="120"/>
    </row>
    <row r="275" spans="2:11">
      <c r="B275" s="119"/>
      <c r="C275" s="119"/>
      <c r="D275" s="128"/>
      <c r="E275" s="128"/>
      <c r="F275" s="128"/>
      <c r="G275" s="128"/>
      <c r="H275" s="128"/>
      <c r="I275" s="120"/>
      <c r="J275" s="120"/>
      <c r="K275" s="120"/>
    </row>
    <row r="276" spans="2:11">
      <c r="B276" s="119"/>
      <c r="C276" s="119"/>
      <c r="D276" s="128"/>
      <c r="E276" s="128"/>
      <c r="F276" s="128"/>
      <c r="G276" s="128"/>
      <c r="H276" s="128"/>
      <c r="I276" s="120"/>
      <c r="J276" s="120"/>
      <c r="K276" s="120"/>
    </row>
    <row r="277" spans="2:11">
      <c r="B277" s="119"/>
      <c r="C277" s="119"/>
      <c r="D277" s="128"/>
      <c r="E277" s="128"/>
      <c r="F277" s="128"/>
      <c r="G277" s="128"/>
      <c r="H277" s="128"/>
      <c r="I277" s="120"/>
      <c r="J277" s="120"/>
      <c r="K277" s="120"/>
    </row>
    <row r="278" spans="2:11">
      <c r="B278" s="119"/>
      <c r="C278" s="119"/>
      <c r="D278" s="128"/>
      <c r="E278" s="128"/>
      <c r="F278" s="128"/>
      <c r="G278" s="128"/>
      <c r="H278" s="128"/>
      <c r="I278" s="120"/>
      <c r="J278" s="120"/>
      <c r="K278" s="120"/>
    </row>
    <row r="279" spans="2:11">
      <c r="B279" s="119"/>
      <c r="C279" s="119"/>
      <c r="D279" s="128"/>
      <c r="E279" s="128"/>
      <c r="F279" s="128"/>
      <c r="G279" s="128"/>
      <c r="H279" s="128"/>
      <c r="I279" s="120"/>
      <c r="J279" s="120"/>
      <c r="K279" s="120"/>
    </row>
    <row r="280" spans="2:11">
      <c r="B280" s="119"/>
      <c r="C280" s="119"/>
      <c r="D280" s="128"/>
      <c r="E280" s="128"/>
      <c r="F280" s="128"/>
      <c r="G280" s="128"/>
      <c r="H280" s="128"/>
      <c r="I280" s="120"/>
      <c r="J280" s="120"/>
      <c r="K280" s="120"/>
    </row>
    <row r="281" spans="2:11">
      <c r="B281" s="119"/>
      <c r="C281" s="119"/>
      <c r="D281" s="128"/>
      <c r="E281" s="128"/>
      <c r="F281" s="128"/>
      <c r="G281" s="128"/>
      <c r="H281" s="128"/>
      <c r="I281" s="120"/>
      <c r="J281" s="120"/>
      <c r="K281" s="120"/>
    </row>
    <row r="282" spans="2:11">
      <c r="B282" s="119"/>
      <c r="C282" s="119"/>
      <c r="D282" s="128"/>
      <c r="E282" s="128"/>
      <c r="F282" s="128"/>
      <c r="G282" s="128"/>
      <c r="H282" s="128"/>
      <c r="I282" s="120"/>
      <c r="J282" s="120"/>
      <c r="K282" s="120"/>
    </row>
    <row r="283" spans="2:11">
      <c r="B283" s="119"/>
      <c r="C283" s="119"/>
      <c r="D283" s="128"/>
      <c r="E283" s="128"/>
      <c r="F283" s="128"/>
      <c r="G283" s="128"/>
      <c r="H283" s="128"/>
      <c r="I283" s="120"/>
      <c r="J283" s="120"/>
      <c r="K283" s="120"/>
    </row>
    <row r="284" spans="2:11">
      <c r="B284" s="119"/>
      <c r="C284" s="119"/>
      <c r="D284" s="128"/>
      <c r="E284" s="128"/>
      <c r="F284" s="128"/>
      <c r="G284" s="128"/>
      <c r="H284" s="128"/>
      <c r="I284" s="120"/>
      <c r="J284" s="120"/>
      <c r="K284" s="120"/>
    </row>
    <row r="285" spans="2:11">
      <c r="B285" s="119"/>
      <c r="C285" s="119"/>
      <c r="D285" s="128"/>
      <c r="E285" s="128"/>
      <c r="F285" s="128"/>
      <c r="G285" s="128"/>
      <c r="H285" s="128"/>
      <c r="I285" s="120"/>
      <c r="J285" s="120"/>
      <c r="K285" s="120"/>
    </row>
    <row r="286" spans="2:11">
      <c r="B286" s="119"/>
      <c r="C286" s="119"/>
      <c r="D286" s="128"/>
      <c r="E286" s="128"/>
      <c r="F286" s="128"/>
      <c r="G286" s="128"/>
      <c r="H286" s="128"/>
      <c r="I286" s="120"/>
      <c r="J286" s="120"/>
      <c r="K286" s="120"/>
    </row>
    <row r="287" spans="2:11">
      <c r="B287" s="119"/>
      <c r="C287" s="119"/>
      <c r="D287" s="128"/>
      <c r="E287" s="128"/>
      <c r="F287" s="128"/>
      <c r="G287" s="128"/>
      <c r="H287" s="128"/>
      <c r="I287" s="120"/>
      <c r="J287" s="120"/>
      <c r="K287" s="120"/>
    </row>
    <row r="288" spans="2:11">
      <c r="B288" s="119"/>
      <c r="C288" s="119"/>
      <c r="D288" s="128"/>
      <c r="E288" s="128"/>
      <c r="F288" s="128"/>
      <c r="G288" s="128"/>
      <c r="H288" s="128"/>
      <c r="I288" s="120"/>
      <c r="J288" s="120"/>
      <c r="K288" s="120"/>
    </row>
    <row r="289" spans="2:11">
      <c r="B289" s="119"/>
      <c r="C289" s="119"/>
      <c r="D289" s="128"/>
      <c r="E289" s="128"/>
      <c r="F289" s="128"/>
      <c r="G289" s="128"/>
      <c r="H289" s="128"/>
      <c r="I289" s="120"/>
      <c r="J289" s="120"/>
      <c r="K289" s="120"/>
    </row>
    <row r="290" spans="2:11">
      <c r="B290" s="119"/>
      <c r="C290" s="119"/>
      <c r="D290" s="128"/>
      <c r="E290" s="128"/>
      <c r="F290" s="128"/>
      <c r="G290" s="128"/>
      <c r="H290" s="128"/>
      <c r="I290" s="120"/>
      <c r="J290" s="120"/>
      <c r="K290" s="120"/>
    </row>
    <row r="291" spans="2:11">
      <c r="B291" s="119"/>
      <c r="C291" s="119"/>
      <c r="D291" s="128"/>
      <c r="E291" s="128"/>
      <c r="F291" s="128"/>
      <c r="G291" s="128"/>
      <c r="H291" s="128"/>
      <c r="I291" s="120"/>
      <c r="J291" s="120"/>
      <c r="K291" s="120"/>
    </row>
    <row r="292" spans="2:11">
      <c r="B292" s="119"/>
      <c r="C292" s="119"/>
      <c r="D292" s="128"/>
      <c r="E292" s="128"/>
      <c r="F292" s="128"/>
      <c r="G292" s="128"/>
      <c r="H292" s="128"/>
      <c r="I292" s="120"/>
      <c r="J292" s="120"/>
      <c r="K292" s="120"/>
    </row>
    <row r="293" spans="2:11">
      <c r="B293" s="119"/>
      <c r="C293" s="119"/>
      <c r="D293" s="128"/>
      <c r="E293" s="128"/>
      <c r="F293" s="128"/>
      <c r="G293" s="128"/>
      <c r="H293" s="128"/>
      <c r="I293" s="120"/>
      <c r="J293" s="120"/>
      <c r="K293" s="120"/>
    </row>
    <row r="294" spans="2:11">
      <c r="B294" s="119"/>
      <c r="C294" s="119"/>
      <c r="D294" s="128"/>
      <c r="E294" s="128"/>
      <c r="F294" s="128"/>
      <c r="G294" s="128"/>
      <c r="H294" s="128"/>
      <c r="I294" s="120"/>
      <c r="J294" s="120"/>
      <c r="K294" s="120"/>
    </row>
    <row r="295" spans="2:11">
      <c r="B295" s="119"/>
      <c r="C295" s="119"/>
      <c r="D295" s="128"/>
      <c r="E295" s="128"/>
      <c r="F295" s="128"/>
      <c r="G295" s="128"/>
      <c r="H295" s="128"/>
      <c r="I295" s="120"/>
      <c r="J295" s="120"/>
      <c r="K295" s="120"/>
    </row>
    <row r="296" spans="2:11">
      <c r="B296" s="119"/>
      <c r="C296" s="119"/>
      <c r="D296" s="128"/>
      <c r="E296" s="128"/>
      <c r="F296" s="128"/>
      <c r="G296" s="128"/>
      <c r="H296" s="128"/>
      <c r="I296" s="120"/>
      <c r="J296" s="120"/>
      <c r="K296" s="120"/>
    </row>
    <row r="297" spans="2:11">
      <c r="B297" s="119"/>
      <c r="C297" s="119"/>
      <c r="D297" s="128"/>
      <c r="E297" s="128"/>
      <c r="F297" s="128"/>
      <c r="G297" s="128"/>
      <c r="H297" s="128"/>
      <c r="I297" s="120"/>
      <c r="J297" s="120"/>
      <c r="K297" s="120"/>
    </row>
    <row r="298" spans="2:11">
      <c r="B298" s="119"/>
      <c r="C298" s="119"/>
      <c r="D298" s="128"/>
      <c r="E298" s="128"/>
      <c r="F298" s="128"/>
      <c r="G298" s="128"/>
      <c r="H298" s="128"/>
      <c r="I298" s="120"/>
      <c r="J298" s="120"/>
      <c r="K298" s="120"/>
    </row>
    <row r="299" spans="2:11">
      <c r="B299" s="119"/>
      <c r="C299" s="119"/>
      <c r="D299" s="128"/>
      <c r="E299" s="128"/>
      <c r="F299" s="128"/>
      <c r="G299" s="128"/>
      <c r="H299" s="128"/>
      <c r="I299" s="120"/>
      <c r="J299" s="120"/>
      <c r="K299" s="120"/>
    </row>
    <row r="300" spans="2:11">
      <c r="B300" s="119"/>
      <c r="C300" s="119"/>
      <c r="D300" s="128"/>
      <c r="E300" s="128"/>
      <c r="F300" s="128"/>
      <c r="G300" s="128"/>
      <c r="H300" s="128"/>
      <c r="I300" s="120"/>
      <c r="J300" s="120"/>
      <c r="K300" s="120"/>
    </row>
    <row r="301" spans="2:11">
      <c r="B301" s="119"/>
      <c r="C301" s="119"/>
      <c r="D301" s="128"/>
      <c r="E301" s="128"/>
      <c r="F301" s="128"/>
      <c r="G301" s="128"/>
      <c r="H301" s="128"/>
      <c r="I301" s="120"/>
      <c r="J301" s="120"/>
      <c r="K301" s="120"/>
    </row>
    <row r="302" spans="2:11">
      <c r="B302" s="119"/>
      <c r="C302" s="119"/>
      <c r="D302" s="128"/>
      <c r="E302" s="128"/>
      <c r="F302" s="128"/>
      <c r="G302" s="128"/>
      <c r="H302" s="128"/>
      <c r="I302" s="120"/>
      <c r="J302" s="120"/>
      <c r="K302" s="120"/>
    </row>
    <row r="303" spans="2:11">
      <c r="B303" s="119"/>
      <c r="C303" s="119"/>
      <c r="D303" s="128"/>
      <c r="E303" s="128"/>
      <c r="F303" s="128"/>
      <c r="G303" s="128"/>
      <c r="H303" s="128"/>
      <c r="I303" s="120"/>
      <c r="J303" s="120"/>
      <c r="K303" s="120"/>
    </row>
    <row r="304" spans="2:11">
      <c r="B304" s="119"/>
      <c r="C304" s="119"/>
      <c r="D304" s="128"/>
      <c r="E304" s="128"/>
      <c r="F304" s="128"/>
      <c r="G304" s="128"/>
      <c r="H304" s="128"/>
      <c r="I304" s="120"/>
      <c r="J304" s="120"/>
      <c r="K304" s="120"/>
    </row>
    <row r="305" spans="2:11">
      <c r="B305" s="119"/>
      <c r="C305" s="119"/>
      <c r="D305" s="128"/>
      <c r="E305" s="128"/>
      <c r="F305" s="128"/>
      <c r="G305" s="128"/>
      <c r="H305" s="128"/>
      <c r="I305" s="120"/>
      <c r="J305" s="120"/>
      <c r="K305" s="120"/>
    </row>
    <row r="306" spans="2:11">
      <c r="B306" s="119"/>
      <c r="C306" s="119"/>
      <c r="D306" s="128"/>
      <c r="E306" s="128"/>
      <c r="F306" s="128"/>
      <c r="G306" s="128"/>
      <c r="H306" s="128"/>
      <c r="I306" s="120"/>
      <c r="J306" s="120"/>
      <c r="K306" s="120"/>
    </row>
    <row r="307" spans="2:11">
      <c r="B307" s="119"/>
      <c r="C307" s="119"/>
      <c r="D307" s="128"/>
      <c r="E307" s="128"/>
      <c r="F307" s="128"/>
      <c r="G307" s="128"/>
      <c r="H307" s="128"/>
      <c r="I307" s="120"/>
      <c r="J307" s="120"/>
      <c r="K307" s="120"/>
    </row>
    <row r="308" spans="2:11">
      <c r="B308" s="119"/>
      <c r="C308" s="119"/>
      <c r="D308" s="128"/>
      <c r="E308" s="128"/>
      <c r="F308" s="128"/>
      <c r="G308" s="128"/>
      <c r="H308" s="128"/>
      <c r="I308" s="120"/>
      <c r="J308" s="120"/>
      <c r="K308" s="120"/>
    </row>
    <row r="309" spans="2:11">
      <c r="B309" s="119"/>
      <c r="C309" s="119"/>
      <c r="D309" s="128"/>
      <c r="E309" s="128"/>
      <c r="F309" s="128"/>
      <c r="G309" s="128"/>
      <c r="H309" s="128"/>
      <c r="I309" s="120"/>
      <c r="J309" s="120"/>
      <c r="K309" s="120"/>
    </row>
    <row r="310" spans="2:11">
      <c r="B310" s="119"/>
      <c r="C310" s="119"/>
      <c r="D310" s="128"/>
      <c r="E310" s="128"/>
      <c r="F310" s="128"/>
      <c r="G310" s="128"/>
      <c r="H310" s="128"/>
      <c r="I310" s="120"/>
      <c r="J310" s="120"/>
      <c r="K310" s="120"/>
    </row>
    <row r="311" spans="2:11">
      <c r="B311" s="119"/>
      <c r="C311" s="119"/>
      <c r="D311" s="128"/>
      <c r="E311" s="128"/>
      <c r="F311" s="128"/>
      <c r="G311" s="128"/>
      <c r="H311" s="128"/>
      <c r="I311" s="120"/>
      <c r="J311" s="120"/>
      <c r="K311" s="120"/>
    </row>
    <row r="312" spans="2:11">
      <c r="B312" s="119"/>
      <c r="C312" s="119"/>
      <c r="D312" s="128"/>
      <c r="E312" s="128"/>
      <c r="F312" s="128"/>
      <c r="G312" s="128"/>
      <c r="H312" s="128"/>
      <c r="I312" s="120"/>
      <c r="J312" s="120"/>
      <c r="K312" s="120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33.28515625" style="2" bestFit="1" customWidth="1"/>
    <col min="3" max="3" width="40" style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5.28515625" style="1" bestFit="1" customWidth="1"/>
    <col min="8" max="8" width="7.5703125" style="1" customWidth="1"/>
    <col min="9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144</v>
      </c>
      <c r="C1" s="67" t="s" vm="1">
        <v>228</v>
      </c>
    </row>
    <row r="2" spans="2:15">
      <c r="B2" s="46" t="s">
        <v>143</v>
      </c>
      <c r="C2" s="67" t="s">
        <v>229</v>
      </c>
    </row>
    <row r="3" spans="2:15">
      <c r="B3" s="46" t="s">
        <v>145</v>
      </c>
      <c r="C3" s="67" t="s">
        <v>230</v>
      </c>
    </row>
    <row r="4" spans="2:15">
      <c r="B4" s="46" t="s">
        <v>146</v>
      </c>
      <c r="C4" s="67">
        <v>12145</v>
      </c>
    </row>
    <row r="6" spans="2:15" ht="26.25" customHeight="1">
      <c r="B6" s="150" t="s">
        <v>178</v>
      </c>
      <c r="C6" s="151"/>
      <c r="D6" s="151"/>
      <c r="E6" s="151"/>
      <c r="F6" s="151"/>
      <c r="G6" s="151"/>
      <c r="H6" s="151"/>
      <c r="I6" s="151"/>
      <c r="J6" s="151"/>
      <c r="K6" s="152"/>
    </row>
    <row r="7" spans="2:15" s="3" customFormat="1" ht="63">
      <c r="B7" s="47" t="s">
        <v>115</v>
      </c>
      <c r="C7" s="49" t="s">
        <v>45</v>
      </c>
      <c r="D7" s="49" t="s">
        <v>14</v>
      </c>
      <c r="E7" s="49" t="s">
        <v>15</v>
      </c>
      <c r="F7" s="49" t="s">
        <v>57</v>
      </c>
      <c r="G7" s="49" t="s">
        <v>102</v>
      </c>
      <c r="H7" s="49" t="s">
        <v>54</v>
      </c>
      <c r="I7" s="49" t="s">
        <v>110</v>
      </c>
      <c r="J7" s="49" t="s">
        <v>147</v>
      </c>
      <c r="K7" s="51" t="s">
        <v>148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207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23" t="s">
        <v>3045</v>
      </c>
      <c r="C10" s="89"/>
      <c r="D10" s="89"/>
      <c r="E10" s="89"/>
      <c r="F10" s="89"/>
      <c r="G10" s="89"/>
      <c r="H10" s="89"/>
      <c r="I10" s="124">
        <f>I11</f>
        <v>-288.78660277500001</v>
      </c>
      <c r="J10" s="125">
        <f>IFERROR(I10/$I$10,0)</f>
        <v>1</v>
      </c>
      <c r="K10" s="125">
        <f>I10/'סכום נכסי הקרן'!$C$42</f>
        <v>-4.777797432664813E-5</v>
      </c>
      <c r="O10" s="1"/>
    </row>
    <row r="11" spans="2:15" ht="21" customHeight="1">
      <c r="B11" s="135" t="s">
        <v>197</v>
      </c>
      <c r="C11" s="135"/>
      <c r="D11" s="135"/>
      <c r="E11" s="135"/>
      <c r="F11" s="135"/>
      <c r="G11" s="135"/>
      <c r="H11" s="136"/>
      <c r="I11" s="137">
        <f>I12+I13+I14</f>
        <v>-288.78660277500001</v>
      </c>
      <c r="J11" s="125">
        <f>IFERROR(I11/$I$10,0)</f>
        <v>1</v>
      </c>
      <c r="K11" s="125">
        <f>I11/'סכום נכסי הקרן'!$C$42</f>
        <v>-4.777797432664813E-5</v>
      </c>
    </row>
    <row r="12" spans="2:15">
      <c r="B12" s="138" t="s">
        <v>508</v>
      </c>
      <c r="C12" s="138" t="s">
        <v>509</v>
      </c>
      <c r="D12" s="138" t="s">
        <v>511</v>
      </c>
      <c r="E12" s="138"/>
      <c r="F12" s="139">
        <v>0</v>
      </c>
      <c r="G12" s="138" t="s">
        <v>131</v>
      </c>
      <c r="H12" s="139">
        <v>0</v>
      </c>
      <c r="I12" s="140">
        <v>-225.27789929600002</v>
      </c>
      <c r="J12" s="141">
        <f t="shared" ref="J12:J13" si="0">IFERROR(I12/$I$10,0)</f>
        <v>0.78008431530848743</v>
      </c>
      <c r="K12" s="141">
        <f>I12/'סכום נכסי הקרן'!$C$42</f>
        <v>-3.7270848389429795E-5</v>
      </c>
    </row>
    <row r="13" spans="2:15">
      <c r="B13" s="142" t="s">
        <v>1315</v>
      </c>
      <c r="C13" s="143" t="s">
        <v>1316</v>
      </c>
      <c r="D13" s="138" t="s">
        <v>511</v>
      </c>
      <c r="E13" s="138"/>
      <c r="F13" s="139">
        <v>0</v>
      </c>
      <c r="G13" s="138" t="s">
        <v>131</v>
      </c>
      <c r="H13" s="139">
        <v>0</v>
      </c>
      <c r="I13" s="140">
        <v>-63.508703479000005</v>
      </c>
      <c r="J13" s="141">
        <f t="shared" si="0"/>
        <v>0.21991568469151263</v>
      </c>
      <c r="K13" s="141">
        <f>I13/'סכום נכסי הקרן'!$C$42</f>
        <v>-1.0507125937218334E-5</v>
      </c>
    </row>
    <row r="14" spans="2:15"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2:15"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2:15"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2:11"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2:11">
      <c r="B18" s="89"/>
      <c r="C18" s="89"/>
      <c r="D18" s="89"/>
      <c r="E18" s="89"/>
      <c r="F18" s="89"/>
      <c r="G18" s="89"/>
      <c r="H18" s="89"/>
      <c r="I18" s="89"/>
      <c r="J18" s="89"/>
      <c r="K18" s="89"/>
    </row>
    <row r="19" spans="2:11">
      <c r="B19" s="89"/>
      <c r="C19" s="89"/>
      <c r="D19" s="89"/>
      <c r="E19" s="89"/>
      <c r="F19" s="89"/>
      <c r="G19" s="89"/>
      <c r="H19" s="89"/>
      <c r="I19" s="89"/>
      <c r="J19" s="89"/>
      <c r="K19" s="89"/>
    </row>
    <row r="20" spans="2:11">
      <c r="B20" s="89"/>
      <c r="C20" s="89"/>
      <c r="D20" s="89"/>
      <c r="E20" s="89"/>
      <c r="F20" s="89"/>
      <c r="G20" s="89"/>
      <c r="H20" s="89"/>
      <c r="I20" s="89"/>
      <c r="J20" s="89"/>
      <c r="K20" s="89"/>
    </row>
    <row r="21" spans="2:11">
      <c r="B21" s="89"/>
      <c r="C21" s="89"/>
      <c r="D21" s="89"/>
      <c r="E21" s="89"/>
      <c r="F21" s="89"/>
      <c r="G21" s="89"/>
      <c r="H21" s="89"/>
      <c r="I21" s="89"/>
      <c r="J21" s="89"/>
      <c r="K21" s="89"/>
    </row>
    <row r="22" spans="2:11">
      <c r="B22" s="89"/>
      <c r="C22" s="89"/>
      <c r="D22" s="89"/>
      <c r="E22" s="89"/>
      <c r="F22" s="89"/>
      <c r="G22" s="89"/>
      <c r="H22" s="89"/>
      <c r="I22" s="89"/>
      <c r="J22" s="89"/>
      <c r="K22" s="89"/>
    </row>
    <row r="23" spans="2:11"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2:11">
      <c r="B24" s="89"/>
      <c r="C24" s="89"/>
      <c r="D24" s="89"/>
      <c r="E24" s="89"/>
      <c r="F24" s="89"/>
      <c r="G24" s="89"/>
      <c r="H24" s="89"/>
      <c r="I24" s="89"/>
      <c r="J24" s="89"/>
      <c r="K24" s="89"/>
    </row>
    <row r="25" spans="2:11">
      <c r="B25" s="89"/>
      <c r="C25" s="89"/>
      <c r="D25" s="89"/>
      <c r="E25" s="89"/>
      <c r="F25" s="89"/>
      <c r="G25" s="89"/>
      <c r="H25" s="89"/>
      <c r="I25" s="89"/>
      <c r="J25" s="89"/>
      <c r="K25" s="89"/>
    </row>
    <row r="26" spans="2:11"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2:11"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2:11"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2:11"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2:11"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2:11"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2:11">
      <c r="B32" s="89"/>
      <c r="C32" s="89"/>
      <c r="D32" s="89"/>
      <c r="E32" s="89"/>
      <c r="F32" s="89"/>
      <c r="G32" s="89"/>
      <c r="H32" s="89"/>
      <c r="I32" s="89"/>
      <c r="J32" s="89"/>
      <c r="K32" s="89"/>
    </row>
    <row r="33" spans="2:11">
      <c r="B33" s="89"/>
      <c r="C33" s="89"/>
      <c r="D33" s="89"/>
      <c r="E33" s="89"/>
      <c r="F33" s="89"/>
      <c r="G33" s="89"/>
      <c r="H33" s="89"/>
      <c r="I33" s="89"/>
      <c r="J33" s="89"/>
      <c r="K33" s="89"/>
    </row>
    <row r="34" spans="2:11"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2:11"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2:11"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2:11">
      <c r="B37" s="89"/>
      <c r="C37" s="89"/>
      <c r="D37" s="89"/>
      <c r="E37" s="89"/>
      <c r="F37" s="89"/>
      <c r="G37" s="89"/>
      <c r="H37" s="89"/>
      <c r="I37" s="89"/>
      <c r="J37" s="89"/>
      <c r="K37" s="89"/>
    </row>
    <row r="38" spans="2:11"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2:11"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2:11"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2:11"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2:11"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2:11">
      <c r="B43" s="89"/>
      <c r="C43" s="89"/>
      <c r="D43" s="89"/>
      <c r="E43" s="89"/>
      <c r="F43" s="89"/>
      <c r="G43" s="89"/>
      <c r="H43" s="89"/>
      <c r="I43" s="89"/>
      <c r="J43" s="89"/>
      <c r="K43" s="89"/>
    </row>
    <row r="44" spans="2:11">
      <c r="B44" s="89"/>
      <c r="C44" s="89"/>
      <c r="D44" s="89"/>
      <c r="E44" s="89"/>
      <c r="F44" s="89"/>
      <c r="G44" s="89"/>
      <c r="H44" s="89"/>
      <c r="I44" s="89"/>
      <c r="J44" s="89"/>
      <c r="K44" s="89"/>
    </row>
    <row r="45" spans="2:11">
      <c r="B45" s="89"/>
      <c r="C45" s="89"/>
      <c r="D45" s="89"/>
      <c r="E45" s="89"/>
      <c r="F45" s="89"/>
      <c r="G45" s="89"/>
      <c r="H45" s="89"/>
      <c r="I45" s="89"/>
      <c r="J45" s="89"/>
      <c r="K45" s="89"/>
    </row>
    <row r="46" spans="2:11"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2:11">
      <c r="B47" s="89"/>
      <c r="C47" s="89"/>
      <c r="D47" s="89"/>
      <c r="E47" s="89"/>
      <c r="F47" s="89"/>
      <c r="G47" s="89"/>
      <c r="H47" s="89"/>
      <c r="I47" s="89"/>
      <c r="J47" s="89"/>
      <c r="K47" s="89"/>
    </row>
    <row r="48" spans="2:11"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2:11">
      <c r="B49" s="89"/>
      <c r="C49" s="89"/>
      <c r="D49" s="89"/>
      <c r="E49" s="89"/>
      <c r="F49" s="89"/>
      <c r="G49" s="89"/>
      <c r="H49" s="89"/>
      <c r="I49" s="89"/>
      <c r="J49" s="89"/>
      <c r="K49" s="89"/>
    </row>
    <row r="50" spans="2:11">
      <c r="B50" s="89"/>
      <c r="C50" s="89"/>
      <c r="D50" s="89"/>
      <c r="E50" s="89"/>
      <c r="F50" s="89"/>
      <c r="G50" s="89"/>
      <c r="H50" s="89"/>
      <c r="I50" s="89"/>
      <c r="J50" s="89"/>
      <c r="K50" s="89"/>
    </row>
    <row r="51" spans="2:11"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2" spans="2:11">
      <c r="B52" s="89"/>
      <c r="C52" s="89"/>
      <c r="D52" s="89"/>
      <c r="E52" s="89"/>
      <c r="F52" s="89"/>
      <c r="G52" s="89"/>
      <c r="H52" s="89"/>
      <c r="I52" s="89"/>
      <c r="J52" s="89"/>
      <c r="K52" s="89"/>
    </row>
    <row r="53" spans="2:11">
      <c r="B53" s="89"/>
      <c r="C53" s="89"/>
      <c r="D53" s="89"/>
      <c r="E53" s="89"/>
      <c r="F53" s="89"/>
      <c r="G53" s="89"/>
      <c r="H53" s="89"/>
      <c r="I53" s="89"/>
      <c r="J53" s="89"/>
      <c r="K53" s="89"/>
    </row>
    <row r="54" spans="2:11"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2:11">
      <c r="B55" s="89"/>
      <c r="C55" s="89"/>
      <c r="D55" s="89"/>
      <c r="E55" s="89"/>
      <c r="F55" s="89"/>
      <c r="G55" s="89"/>
      <c r="H55" s="89"/>
      <c r="I55" s="89"/>
      <c r="J55" s="89"/>
      <c r="K55" s="89"/>
    </row>
    <row r="56" spans="2:11"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2:11">
      <c r="B57" s="89"/>
      <c r="C57" s="89"/>
      <c r="D57" s="89"/>
      <c r="E57" s="89"/>
      <c r="F57" s="89"/>
      <c r="G57" s="89"/>
      <c r="H57" s="89"/>
      <c r="I57" s="89"/>
      <c r="J57" s="89"/>
      <c r="K57" s="89"/>
    </row>
    <row r="58" spans="2:11">
      <c r="B58" s="89"/>
      <c r="C58" s="89"/>
      <c r="D58" s="89"/>
      <c r="E58" s="89"/>
      <c r="F58" s="89"/>
      <c r="G58" s="89"/>
      <c r="H58" s="89"/>
      <c r="I58" s="89"/>
      <c r="J58" s="89"/>
      <c r="K58" s="89"/>
    </row>
    <row r="59" spans="2:11">
      <c r="B59" s="89"/>
      <c r="C59" s="89"/>
      <c r="D59" s="89"/>
      <c r="E59" s="89"/>
      <c r="F59" s="89"/>
      <c r="G59" s="89"/>
      <c r="H59" s="89"/>
      <c r="I59" s="89"/>
      <c r="J59" s="89"/>
      <c r="K59" s="89"/>
    </row>
    <row r="60" spans="2:11">
      <c r="B60" s="89"/>
      <c r="C60" s="89"/>
      <c r="D60" s="89"/>
      <c r="E60" s="89"/>
      <c r="F60" s="89"/>
      <c r="G60" s="89"/>
      <c r="H60" s="89"/>
      <c r="I60" s="89"/>
      <c r="J60" s="89"/>
      <c r="K60" s="89"/>
    </row>
    <row r="61" spans="2:11">
      <c r="B61" s="89"/>
      <c r="C61" s="89"/>
      <c r="D61" s="89"/>
      <c r="E61" s="89"/>
      <c r="F61" s="89"/>
      <c r="G61" s="89"/>
      <c r="H61" s="89"/>
      <c r="I61" s="89"/>
      <c r="J61" s="89"/>
      <c r="K61" s="89"/>
    </row>
    <row r="62" spans="2:11">
      <c r="B62" s="89"/>
      <c r="C62" s="89"/>
      <c r="D62" s="89"/>
      <c r="E62" s="89"/>
      <c r="F62" s="89"/>
      <c r="G62" s="89"/>
      <c r="H62" s="89"/>
      <c r="I62" s="89"/>
      <c r="J62" s="89"/>
      <c r="K62" s="89"/>
    </row>
    <row r="63" spans="2:11">
      <c r="B63" s="89"/>
      <c r="C63" s="89"/>
      <c r="D63" s="89"/>
      <c r="E63" s="89"/>
      <c r="F63" s="89"/>
      <c r="G63" s="89"/>
      <c r="H63" s="89"/>
      <c r="I63" s="89"/>
      <c r="J63" s="89"/>
      <c r="K63" s="89"/>
    </row>
    <row r="64" spans="2:11">
      <c r="B64" s="89"/>
      <c r="C64" s="89"/>
      <c r="D64" s="89"/>
      <c r="E64" s="89"/>
      <c r="F64" s="89"/>
      <c r="G64" s="89"/>
      <c r="H64" s="89"/>
      <c r="I64" s="89"/>
      <c r="J64" s="89"/>
      <c r="K64" s="89"/>
    </row>
    <row r="65" spans="2:11">
      <c r="B65" s="89"/>
      <c r="C65" s="89"/>
      <c r="D65" s="89"/>
      <c r="E65" s="89"/>
      <c r="F65" s="89"/>
      <c r="G65" s="89"/>
      <c r="H65" s="89"/>
      <c r="I65" s="89"/>
      <c r="J65" s="89"/>
      <c r="K65" s="89"/>
    </row>
    <row r="66" spans="2:11">
      <c r="B66" s="89"/>
      <c r="C66" s="89"/>
      <c r="D66" s="89"/>
      <c r="E66" s="89"/>
      <c r="F66" s="89"/>
      <c r="G66" s="89"/>
      <c r="H66" s="89"/>
      <c r="I66" s="89"/>
      <c r="J66" s="89"/>
      <c r="K66" s="89"/>
    </row>
    <row r="67" spans="2:11">
      <c r="B67" s="89"/>
      <c r="C67" s="89"/>
      <c r="D67" s="89"/>
      <c r="E67" s="89"/>
      <c r="F67" s="89"/>
      <c r="G67" s="89"/>
      <c r="H67" s="89"/>
      <c r="I67" s="89"/>
      <c r="J67" s="89"/>
      <c r="K67" s="89"/>
    </row>
    <row r="68" spans="2:11">
      <c r="B68" s="89"/>
      <c r="C68" s="89"/>
      <c r="D68" s="89"/>
      <c r="E68" s="89"/>
      <c r="F68" s="89"/>
      <c r="G68" s="89"/>
      <c r="H68" s="89"/>
      <c r="I68" s="89"/>
      <c r="J68" s="89"/>
      <c r="K68" s="89"/>
    </row>
    <row r="69" spans="2:11">
      <c r="B69" s="89"/>
      <c r="C69" s="89"/>
      <c r="D69" s="89"/>
      <c r="E69" s="89"/>
      <c r="F69" s="89"/>
      <c r="G69" s="89"/>
      <c r="H69" s="89"/>
      <c r="I69" s="89"/>
      <c r="J69" s="89"/>
      <c r="K69" s="89"/>
    </row>
    <row r="70" spans="2:11">
      <c r="B70" s="89"/>
      <c r="C70" s="89"/>
      <c r="D70" s="89"/>
      <c r="E70" s="89"/>
      <c r="F70" s="89"/>
      <c r="G70" s="89"/>
      <c r="H70" s="89"/>
      <c r="I70" s="89"/>
      <c r="J70" s="89"/>
      <c r="K70" s="89"/>
    </row>
    <row r="71" spans="2:11">
      <c r="B71" s="89"/>
      <c r="C71" s="89"/>
      <c r="D71" s="89"/>
      <c r="E71" s="89"/>
      <c r="F71" s="89"/>
      <c r="G71" s="89"/>
      <c r="H71" s="89"/>
      <c r="I71" s="89"/>
      <c r="J71" s="89"/>
      <c r="K71" s="89"/>
    </row>
    <row r="72" spans="2:11">
      <c r="B72" s="89"/>
      <c r="C72" s="89"/>
      <c r="D72" s="89"/>
      <c r="E72" s="89"/>
      <c r="F72" s="89"/>
      <c r="G72" s="89"/>
      <c r="H72" s="89"/>
      <c r="I72" s="89"/>
      <c r="J72" s="89"/>
      <c r="K72" s="89"/>
    </row>
    <row r="73" spans="2:11">
      <c r="B73" s="89"/>
      <c r="C73" s="89"/>
      <c r="D73" s="89"/>
      <c r="E73" s="89"/>
      <c r="F73" s="89"/>
      <c r="G73" s="89"/>
      <c r="H73" s="89"/>
      <c r="I73" s="89"/>
      <c r="J73" s="89"/>
      <c r="K73" s="89"/>
    </row>
    <row r="74" spans="2:11">
      <c r="B74" s="89"/>
      <c r="C74" s="89"/>
      <c r="D74" s="89"/>
      <c r="E74" s="89"/>
      <c r="F74" s="89"/>
      <c r="G74" s="89"/>
      <c r="H74" s="89"/>
      <c r="I74" s="89"/>
      <c r="J74" s="89"/>
      <c r="K74" s="89"/>
    </row>
    <row r="75" spans="2:11">
      <c r="B75" s="89"/>
      <c r="C75" s="89"/>
      <c r="D75" s="89"/>
      <c r="E75" s="89"/>
      <c r="F75" s="89"/>
      <c r="G75" s="89"/>
      <c r="H75" s="89"/>
      <c r="I75" s="89"/>
      <c r="J75" s="89"/>
      <c r="K75" s="89"/>
    </row>
    <row r="76" spans="2:11">
      <c r="B76" s="89"/>
      <c r="C76" s="89"/>
      <c r="D76" s="89"/>
      <c r="E76" s="89"/>
      <c r="F76" s="89"/>
      <c r="G76" s="89"/>
      <c r="H76" s="89"/>
      <c r="I76" s="89"/>
      <c r="J76" s="89"/>
      <c r="K76" s="89"/>
    </row>
    <row r="77" spans="2:11">
      <c r="B77" s="89"/>
      <c r="C77" s="89"/>
      <c r="D77" s="89"/>
      <c r="E77" s="89"/>
      <c r="F77" s="89"/>
      <c r="G77" s="89"/>
      <c r="H77" s="89"/>
      <c r="I77" s="89"/>
      <c r="J77" s="89"/>
      <c r="K77" s="89"/>
    </row>
    <row r="78" spans="2:11">
      <c r="B78" s="89"/>
      <c r="C78" s="89"/>
      <c r="D78" s="89"/>
      <c r="E78" s="89"/>
      <c r="F78" s="89"/>
      <c r="G78" s="89"/>
      <c r="H78" s="89"/>
      <c r="I78" s="89"/>
      <c r="J78" s="89"/>
      <c r="K78" s="89"/>
    </row>
    <row r="79" spans="2:11">
      <c r="B79" s="89"/>
      <c r="C79" s="89"/>
      <c r="D79" s="89"/>
      <c r="E79" s="89"/>
      <c r="F79" s="89"/>
      <c r="G79" s="89"/>
      <c r="H79" s="89"/>
      <c r="I79" s="89"/>
      <c r="J79" s="89"/>
      <c r="K79" s="89"/>
    </row>
    <row r="80" spans="2:11">
      <c r="B80" s="89"/>
      <c r="C80" s="89"/>
      <c r="D80" s="89"/>
      <c r="E80" s="89"/>
      <c r="F80" s="89"/>
      <c r="G80" s="89"/>
      <c r="H80" s="89"/>
      <c r="I80" s="89"/>
      <c r="J80" s="89"/>
      <c r="K80" s="89"/>
    </row>
    <row r="81" spans="2:11">
      <c r="B81" s="89"/>
      <c r="C81" s="89"/>
      <c r="D81" s="89"/>
      <c r="E81" s="89"/>
      <c r="F81" s="89"/>
      <c r="G81" s="89"/>
      <c r="H81" s="89"/>
      <c r="I81" s="89"/>
      <c r="J81" s="89"/>
      <c r="K81" s="89"/>
    </row>
    <row r="82" spans="2:11">
      <c r="B82" s="89"/>
      <c r="C82" s="89"/>
      <c r="D82" s="89"/>
      <c r="E82" s="89"/>
      <c r="F82" s="89"/>
      <c r="G82" s="89"/>
      <c r="H82" s="89"/>
      <c r="I82" s="89"/>
      <c r="J82" s="89"/>
      <c r="K82" s="89"/>
    </row>
    <row r="83" spans="2:11">
      <c r="B83" s="89"/>
      <c r="C83" s="89"/>
      <c r="D83" s="89"/>
      <c r="E83" s="89"/>
      <c r="F83" s="89"/>
      <c r="G83" s="89"/>
      <c r="H83" s="89"/>
      <c r="I83" s="89"/>
      <c r="J83" s="89"/>
      <c r="K83" s="89"/>
    </row>
    <row r="84" spans="2:11">
      <c r="B84" s="89"/>
      <c r="C84" s="89"/>
      <c r="D84" s="89"/>
      <c r="E84" s="89"/>
      <c r="F84" s="89"/>
      <c r="G84" s="89"/>
      <c r="H84" s="89"/>
      <c r="I84" s="89"/>
      <c r="J84" s="89"/>
      <c r="K84" s="89"/>
    </row>
    <row r="85" spans="2:11">
      <c r="B85" s="89"/>
      <c r="C85" s="89"/>
      <c r="D85" s="89"/>
      <c r="E85" s="89"/>
      <c r="F85" s="89"/>
      <c r="G85" s="89"/>
      <c r="H85" s="89"/>
      <c r="I85" s="89"/>
      <c r="J85" s="89"/>
      <c r="K85" s="89"/>
    </row>
    <row r="86" spans="2:11">
      <c r="B86" s="89"/>
      <c r="C86" s="89"/>
      <c r="D86" s="89"/>
      <c r="E86" s="89"/>
      <c r="F86" s="89"/>
      <c r="G86" s="89"/>
      <c r="H86" s="89"/>
      <c r="I86" s="89"/>
      <c r="J86" s="89"/>
      <c r="K86" s="89"/>
    </row>
    <row r="87" spans="2:11">
      <c r="B87" s="89"/>
      <c r="C87" s="89"/>
      <c r="D87" s="89"/>
      <c r="E87" s="89"/>
      <c r="F87" s="89"/>
      <c r="G87" s="89"/>
      <c r="H87" s="89"/>
      <c r="I87" s="89"/>
      <c r="J87" s="89"/>
      <c r="K87" s="89"/>
    </row>
    <row r="88" spans="2:11">
      <c r="B88" s="89"/>
      <c r="C88" s="89"/>
      <c r="D88" s="89"/>
      <c r="E88" s="89"/>
      <c r="F88" s="89"/>
      <c r="G88" s="89"/>
      <c r="H88" s="89"/>
      <c r="I88" s="89"/>
      <c r="J88" s="89"/>
      <c r="K88" s="89"/>
    </row>
    <row r="89" spans="2:11">
      <c r="B89" s="89"/>
      <c r="C89" s="89"/>
      <c r="D89" s="89"/>
      <c r="E89" s="89"/>
      <c r="F89" s="89"/>
      <c r="G89" s="89"/>
      <c r="H89" s="89"/>
      <c r="I89" s="89"/>
      <c r="J89" s="89"/>
      <c r="K89" s="89"/>
    </row>
    <row r="90" spans="2:11">
      <c r="B90" s="89"/>
      <c r="C90" s="89"/>
      <c r="D90" s="89"/>
      <c r="E90" s="89"/>
      <c r="F90" s="89"/>
      <c r="G90" s="89"/>
      <c r="H90" s="89"/>
      <c r="I90" s="89"/>
      <c r="J90" s="89"/>
      <c r="K90" s="89"/>
    </row>
    <row r="91" spans="2:11">
      <c r="B91" s="89"/>
      <c r="C91" s="89"/>
      <c r="D91" s="89"/>
      <c r="E91" s="89"/>
      <c r="F91" s="89"/>
      <c r="G91" s="89"/>
      <c r="H91" s="89"/>
      <c r="I91" s="89"/>
      <c r="J91" s="89"/>
      <c r="K91" s="89"/>
    </row>
    <row r="92" spans="2:11">
      <c r="B92" s="89"/>
      <c r="C92" s="89"/>
      <c r="D92" s="89"/>
      <c r="E92" s="89"/>
      <c r="F92" s="89"/>
      <c r="G92" s="89"/>
      <c r="H92" s="89"/>
      <c r="I92" s="89"/>
      <c r="J92" s="89"/>
      <c r="K92" s="89"/>
    </row>
    <row r="93" spans="2:11">
      <c r="B93" s="89"/>
      <c r="C93" s="89"/>
      <c r="D93" s="89"/>
      <c r="E93" s="89"/>
      <c r="F93" s="89"/>
      <c r="G93" s="89"/>
      <c r="H93" s="89"/>
      <c r="I93" s="89"/>
      <c r="J93" s="89"/>
      <c r="K93" s="89"/>
    </row>
    <row r="94" spans="2:11">
      <c r="B94" s="89"/>
      <c r="C94" s="89"/>
      <c r="D94" s="89"/>
      <c r="E94" s="89"/>
      <c r="F94" s="89"/>
      <c r="G94" s="89"/>
      <c r="H94" s="89"/>
      <c r="I94" s="89"/>
      <c r="J94" s="89"/>
      <c r="K94" s="89"/>
    </row>
    <row r="95" spans="2:11">
      <c r="B95" s="89"/>
      <c r="C95" s="89"/>
      <c r="D95" s="89"/>
      <c r="E95" s="89"/>
      <c r="F95" s="89"/>
      <c r="G95" s="89"/>
      <c r="H95" s="89"/>
      <c r="I95" s="89"/>
      <c r="J95" s="89"/>
      <c r="K95" s="89"/>
    </row>
    <row r="96" spans="2:11">
      <c r="B96" s="89"/>
      <c r="C96" s="89"/>
      <c r="D96" s="89"/>
      <c r="E96" s="89"/>
      <c r="F96" s="89"/>
      <c r="G96" s="89"/>
      <c r="H96" s="89"/>
      <c r="I96" s="89"/>
      <c r="J96" s="89"/>
      <c r="K96" s="89"/>
    </row>
    <row r="97" spans="2:11">
      <c r="B97" s="89"/>
      <c r="C97" s="89"/>
      <c r="D97" s="89"/>
      <c r="E97" s="89"/>
      <c r="F97" s="89"/>
      <c r="G97" s="89"/>
      <c r="H97" s="89"/>
      <c r="I97" s="89"/>
      <c r="J97" s="89"/>
      <c r="K97" s="89"/>
    </row>
    <row r="98" spans="2:11">
      <c r="B98" s="89"/>
      <c r="C98" s="89"/>
      <c r="D98" s="89"/>
      <c r="E98" s="89"/>
      <c r="F98" s="89"/>
      <c r="G98" s="89"/>
      <c r="H98" s="89"/>
      <c r="I98" s="89"/>
      <c r="J98" s="89"/>
      <c r="K98" s="89"/>
    </row>
    <row r="99" spans="2:11">
      <c r="B99" s="89"/>
      <c r="C99" s="89"/>
      <c r="D99" s="89"/>
      <c r="E99" s="89"/>
      <c r="F99" s="89"/>
      <c r="G99" s="89"/>
      <c r="H99" s="89"/>
      <c r="I99" s="89"/>
      <c r="J99" s="89"/>
      <c r="K99" s="89"/>
    </row>
    <row r="100" spans="2:11">
      <c r="B100" s="89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2:11">
      <c r="B101" s="89"/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2:11">
      <c r="B102" s="89"/>
      <c r="C102" s="89"/>
      <c r="D102" s="89"/>
      <c r="E102" s="89"/>
      <c r="F102" s="89"/>
      <c r="G102" s="89"/>
      <c r="H102" s="89"/>
      <c r="I102" s="89"/>
      <c r="J102" s="89"/>
      <c r="K102" s="89"/>
    </row>
    <row r="103" spans="2:11">
      <c r="B103" s="89"/>
      <c r="C103" s="89"/>
      <c r="D103" s="89"/>
      <c r="E103" s="89"/>
      <c r="F103" s="89"/>
      <c r="G103" s="89"/>
      <c r="H103" s="89"/>
      <c r="I103" s="89"/>
      <c r="J103" s="89"/>
      <c r="K103" s="89"/>
    </row>
    <row r="104" spans="2:11">
      <c r="B104" s="89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2:11">
      <c r="B105" s="89"/>
      <c r="C105" s="89"/>
      <c r="D105" s="89"/>
      <c r="E105" s="89"/>
      <c r="F105" s="89"/>
      <c r="G105" s="89"/>
      <c r="H105" s="89"/>
      <c r="I105" s="89"/>
      <c r="J105" s="89"/>
      <c r="K105" s="89"/>
    </row>
    <row r="106" spans="2:11">
      <c r="B106" s="89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2:11">
      <c r="B107" s="89"/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2:11">
      <c r="B108" s="89"/>
      <c r="C108" s="89"/>
      <c r="D108" s="89"/>
      <c r="E108" s="89"/>
      <c r="F108" s="89"/>
      <c r="G108" s="89"/>
      <c r="H108" s="89"/>
      <c r="I108" s="89"/>
      <c r="J108" s="89"/>
      <c r="K108" s="89"/>
    </row>
    <row r="109" spans="2:11">
      <c r="B109" s="89"/>
      <c r="C109" s="89"/>
      <c r="D109" s="89"/>
      <c r="E109" s="89"/>
      <c r="F109" s="89"/>
      <c r="G109" s="89"/>
      <c r="H109" s="89"/>
      <c r="I109" s="89"/>
      <c r="J109" s="89"/>
      <c r="K109" s="89"/>
    </row>
    <row r="110" spans="2:11">
      <c r="B110" s="119"/>
      <c r="C110" s="120"/>
      <c r="D110" s="128"/>
      <c r="E110" s="128"/>
      <c r="F110" s="128"/>
      <c r="G110" s="128"/>
      <c r="H110" s="128"/>
      <c r="I110" s="120"/>
      <c r="J110" s="120"/>
      <c r="K110" s="120"/>
    </row>
    <row r="111" spans="2:11">
      <c r="B111" s="119"/>
      <c r="C111" s="120"/>
      <c r="D111" s="128"/>
      <c r="E111" s="128"/>
      <c r="F111" s="128"/>
      <c r="G111" s="128"/>
      <c r="H111" s="128"/>
      <c r="I111" s="120"/>
      <c r="J111" s="120"/>
      <c r="K111" s="120"/>
    </row>
    <row r="112" spans="2:11">
      <c r="B112" s="119"/>
      <c r="C112" s="120"/>
      <c r="D112" s="128"/>
      <c r="E112" s="128"/>
      <c r="F112" s="128"/>
      <c r="G112" s="128"/>
      <c r="H112" s="128"/>
      <c r="I112" s="120"/>
      <c r="J112" s="120"/>
      <c r="K112" s="120"/>
    </row>
    <row r="113" spans="2:11">
      <c r="B113" s="119"/>
      <c r="C113" s="120"/>
      <c r="D113" s="128"/>
      <c r="E113" s="128"/>
      <c r="F113" s="128"/>
      <c r="G113" s="128"/>
      <c r="H113" s="128"/>
      <c r="I113" s="120"/>
      <c r="J113" s="120"/>
      <c r="K113" s="120"/>
    </row>
    <row r="114" spans="2:11">
      <c r="B114" s="119"/>
      <c r="C114" s="120"/>
      <c r="D114" s="128"/>
      <c r="E114" s="128"/>
      <c r="F114" s="128"/>
      <c r="G114" s="128"/>
      <c r="H114" s="128"/>
      <c r="I114" s="120"/>
      <c r="J114" s="120"/>
      <c r="K114" s="120"/>
    </row>
    <row r="115" spans="2:11">
      <c r="B115" s="119"/>
      <c r="C115" s="120"/>
      <c r="D115" s="128"/>
      <c r="E115" s="128"/>
      <c r="F115" s="128"/>
      <c r="G115" s="128"/>
      <c r="H115" s="128"/>
      <c r="I115" s="120"/>
      <c r="J115" s="120"/>
      <c r="K115" s="120"/>
    </row>
    <row r="116" spans="2:11">
      <c r="B116" s="119"/>
      <c r="C116" s="120"/>
      <c r="D116" s="128"/>
      <c r="E116" s="128"/>
      <c r="F116" s="128"/>
      <c r="G116" s="128"/>
      <c r="H116" s="128"/>
      <c r="I116" s="120"/>
      <c r="J116" s="120"/>
      <c r="K116" s="120"/>
    </row>
    <row r="117" spans="2:11">
      <c r="B117" s="119"/>
      <c r="C117" s="120"/>
      <c r="D117" s="128"/>
      <c r="E117" s="128"/>
      <c r="F117" s="128"/>
      <c r="G117" s="128"/>
      <c r="H117" s="128"/>
      <c r="I117" s="120"/>
      <c r="J117" s="120"/>
      <c r="K117" s="120"/>
    </row>
    <row r="118" spans="2:11">
      <c r="B118" s="119"/>
      <c r="C118" s="120"/>
      <c r="D118" s="128"/>
      <c r="E118" s="128"/>
      <c r="F118" s="128"/>
      <c r="G118" s="128"/>
      <c r="H118" s="128"/>
      <c r="I118" s="120"/>
      <c r="J118" s="120"/>
      <c r="K118" s="120"/>
    </row>
    <row r="119" spans="2:11">
      <c r="B119" s="119"/>
      <c r="C119" s="120"/>
      <c r="D119" s="128"/>
      <c r="E119" s="128"/>
      <c r="F119" s="128"/>
      <c r="G119" s="128"/>
      <c r="H119" s="128"/>
      <c r="I119" s="120"/>
      <c r="J119" s="120"/>
      <c r="K119" s="120"/>
    </row>
    <row r="120" spans="2:11">
      <c r="B120" s="119"/>
      <c r="C120" s="120"/>
      <c r="D120" s="128"/>
      <c r="E120" s="128"/>
      <c r="F120" s="128"/>
      <c r="G120" s="128"/>
      <c r="H120" s="128"/>
      <c r="I120" s="120"/>
      <c r="J120" s="120"/>
      <c r="K120" s="120"/>
    </row>
    <row r="121" spans="2:11">
      <c r="B121" s="119"/>
      <c r="C121" s="120"/>
      <c r="D121" s="128"/>
      <c r="E121" s="128"/>
      <c r="F121" s="128"/>
      <c r="G121" s="128"/>
      <c r="H121" s="128"/>
      <c r="I121" s="120"/>
      <c r="J121" s="120"/>
      <c r="K121" s="120"/>
    </row>
    <row r="122" spans="2:11">
      <c r="B122" s="119"/>
      <c r="C122" s="120"/>
      <c r="D122" s="128"/>
      <c r="E122" s="128"/>
      <c r="F122" s="128"/>
      <c r="G122" s="128"/>
      <c r="H122" s="128"/>
      <c r="I122" s="120"/>
      <c r="J122" s="120"/>
      <c r="K122" s="120"/>
    </row>
    <row r="123" spans="2:11">
      <c r="B123" s="119"/>
      <c r="C123" s="120"/>
      <c r="D123" s="128"/>
      <c r="E123" s="128"/>
      <c r="F123" s="128"/>
      <c r="G123" s="128"/>
      <c r="H123" s="128"/>
      <c r="I123" s="120"/>
      <c r="J123" s="120"/>
      <c r="K123" s="120"/>
    </row>
    <row r="124" spans="2:11">
      <c r="B124" s="119"/>
      <c r="C124" s="120"/>
      <c r="D124" s="128"/>
      <c r="E124" s="128"/>
      <c r="F124" s="128"/>
      <c r="G124" s="128"/>
      <c r="H124" s="128"/>
      <c r="I124" s="120"/>
      <c r="J124" s="120"/>
      <c r="K124" s="120"/>
    </row>
    <row r="125" spans="2:11">
      <c r="B125" s="119"/>
      <c r="C125" s="120"/>
      <c r="D125" s="128"/>
      <c r="E125" s="128"/>
      <c r="F125" s="128"/>
      <c r="G125" s="128"/>
      <c r="H125" s="128"/>
      <c r="I125" s="120"/>
      <c r="J125" s="120"/>
      <c r="K125" s="120"/>
    </row>
    <row r="126" spans="2:11">
      <c r="B126" s="119"/>
      <c r="C126" s="120"/>
      <c r="D126" s="128"/>
      <c r="E126" s="128"/>
      <c r="F126" s="128"/>
      <c r="G126" s="128"/>
      <c r="H126" s="128"/>
      <c r="I126" s="120"/>
      <c r="J126" s="120"/>
      <c r="K126" s="120"/>
    </row>
    <row r="127" spans="2:11">
      <c r="B127" s="119"/>
      <c r="C127" s="120"/>
      <c r="D127" s="128"/>
      <c r="E127" s="128"/>
      <c r="F127" s="128"/>
      <c r="G127" s="128"/>
      <c r="H127" s="128"/>
      <c r="I127" s="120"/>
      <c r="J127" s="120"/>
      <c r="K127" s="120"/>
    </row>
    <row r="128" spans="2:11">
      <c r="B128" s="119"/>
      <c r="C128" s="120"/>
      <c r="D128" s="128"/>
      <c r="E128" s="128"/>
      <c r="F128" s="128"/>
      <c r="G128" s="128"/>
      <c r="H128" s="128"/>
      <c r="I128" s="120"/>
      <c r="J128" s="120"/>
      <c r="K128" s="120"/>
    </row>
    <row r="129" spans="2:11">
      <c r="B129" s="119"/>
      <c r="C129" s="120"/>
      <c r="D129" s="128"/>
      <c r="E129" s="128"/>
      <c r="F129" s="128"/>
      <c r="G129" s="128"/>
      <c r="H129" s="128"/>
      <c r="I129" s="120"/>
      <c r="J129" s="120"/>
      <c r="K129" s="120"/>
    </row>
    <row r="130" spans="2:11">
      <c r="B130" s="119"/>
      <c r="C130" s="120"/>
      <c r="D130" s="128"/>
      <c r="E130" s="128"/>
      <c r="F130" s="128"/>
      <c r="G130" s="128"/>
      <c r="H130" s="128"/>
      <c r="I130" s="120"/>
      <c r="J130" s="120"/>
      <c r="K130" s="120"/>
    </row>
    <row r="131" spans="2:11">
      <c r="B131" s="119"/>
      <c r="C131" s="120"/>
      <c r="D131" s="128"/>
      <c r="E131" s="128"/>
      <c r="F131" s="128"/>
      <c r="G131" s="128"/>
      <c r="H131" s="128"/>
      <c r="I131" s="120"/>
      <c r="J131" s="120"/>
      <c r="K131" s="120"/>
    </row>
    <row r="132" spans="2:11">
      <c r="B132" s="119"/>
      <c r="C132" s="120"/>
      <c r="D132" s="128"/>
      <c r="E132" s="128"/>
      <c r="F132" s="128"/>
      <c r="G132" s="128"/>
      <c r="H132" s="128"/>
      <c r="I132" s="120"/>
      <c r="J132" s="120"/>
      <c r="K132" s="120"/>
    </row>
    <row r="133" spans="2:11">
      <c r="B133" s="119"/>
      <c r="C133" s="120"/>
      <c r="D133" s="128"/>
      <c r="E133" s="128"/>
      <c r="F133" s="128"/>
      <c r="G133" s="128"/>
      <c r="H133" s="128"/>
      <c r="I133" s="120"/>
      <c r="J133" s="120"/>
      <c r="K133" s="120"/>
    </row>
    <row r="134" spans="2:11">
      <c r="B134" s="119"/>
      <c r="C134" s="120"/>
      <c r="D134" s="128"/>
      <c r="E134" s="128"/>
      <c r="F134" s="128"/>
      <c r="G134" s="128"/>
      <c r="H134" s="128"/>
      <c r="I134" s="120"/>
      <c r="J134" s="120"/>
      <c r="K134" s="120"/>
    </row>
    <row r="135" spans="2:11">
      <c r="B135" s="119"/>
      <c r="C135" s="120"/>
      <c r="D135" s="128"/>
      <c r="E135" s="128"/>
      <c r="F135" s="128"/>
      <c r="G135" s="128"/>
      <c r="H135" s="128"/>
      <c r="I135" s="120"/>
      <c r="J135" s="120"/>
      <c r="K135" s="120"/>
    </row>
    <row r="136" spans="2:11">
      <c r="B136" s="119"/>
      <c r="C136" s="120"/>
      <c r="D136" s="128"/>
      <c r="E136" s="128"/>
      <c r="F136" s="128"/>
      <c r="G136" s="128"/>
      <c r="H136" s="128"/>
      <c r="I136" s="120"/>
      <c r="J136" s="120"/>
      <c r="K136" s="120"/>
    </row>
    <row r="137" spans="2:11">
      <c r="B137" s="119"/>
      <c r="C137" s="120"/>
      <c r="D137" s="128"/>
      <c r="E137" s="128"/>
      <c r="F137" s="128"/>
      <c r="G137" s="128"/>
      <c r="H137" s="128"/>
      <c r="I137" s="120"/>
      <c r="J137" s="120"/>
      <c r="K137" s="120"/>
    </row>
    <row r="138" spans="2:11">
      <c r="B138" s="119"/>
      <c r="C138" s="120"/>
      <c r="D138" s="128"/>
      <c r="E138" s="128"/>
      <c r="F138" s="128"/>
      <c r="G138" s="128"/>
      <c r="H138" s="128"/>
      <c r="I138" s="120"/>
      <c r="J138" s="120"/>
      <c r="K138" s="120"/>
    </row>
    <row r="139" spans="2:11">
      <c r="B139" s="119"/>
      <c r="C139" s="120"/>
      <c r="D139" s="128"/>
      <c r="E139" s="128"/>
      <c r="F139" s="128"/>
      <c r="G139" s="128"/>
      <c r="H139" s="128"/>
      <c r="I139" s="120"/>
      <c r="J139" s="120"/>
      <c r="K139" s="120"/>
    </row>
    <row r="140" spans="2:11">
      <c r="B140" s="119"/>
      <c r="C140" s="120"/>
      <c r="D140" s="128"/>
      <c r="E140" s="128"/>
      <c r="F140" s="128"/>
      <c r="G140" s="128"/>
      <c r="H140" s="128"/>
      <c r="I140" s="120"/>
      <c r="J140" s="120"/>
      <c r="K140" s="120"/>
    </row>
    <row r="141" spans="2:11">
      <c r="B141" s="119"/>
      <c r="C141" s="120"/>
      <c r="D141" s="128"/>
      <c r="E141" s="128"/>
      <c r="F141" s="128"/>
      <c r="G141" s="128"/>
      <c r="H141" s="128"/>
      <c r="I141" s="120"/>
      <c r="J141" s="120"/>
      <c r="K141" s="120"/>
    </row>
    <row r="142" spans="2:11">
      <c r="B142" s="119"/>
      <c r="C142" s="120"/>
      <c r="D142" s="128"/>
      <c r="E142" s="128"/>
      <c r="F142" s="128"/>
      <c r="G142" s="128"/>
      <c r="H142" s="128"/>
      <c r="I142" s="120"/>
      <c r="J142" s="120"/>
      <c r="K142" s="120"/>
    </row>
    <row r="143" spans="2:11">
      <c r="B143" s="119"/>
      <c r="C143" s="120"/>
      <c r="D143" s="128"/>
      <c r="E143" s="128"/>
      <c r="F143" s="128"/>
      <c r="G143" s="128"/>
      <c r="H143" s="128"/>
      <c r="I143" s="120"/>
      <c r="J143" s="120"/>
      <c r="K143" s="120"/>
    </row>
    <row r="144" spans="2:11">
      <c r="B144" s="119"/>
      <c r="C144" s="120"/>
      <c r="D144" s="128"/>
      <c r="E144" s="128"/>
      <c r="F144" s="128"/>
      <c r="G144" s="128"/>
      <c r="H144" s="128"/>
      <c r="I144" s="120"/>
      <c r="J144" s="120"/>
      <c r="K144" s="120"/>
    </row>
    <row r="145" spans="2:11">
      <c r="B145" s="119"/>
      <c r="C145" s="120"/>
      <c r="D145" s="128"/>
      <c r="E145" s="128"/>
      <c r="F145" s="128"/>
      <c r="G145" s="128"/>
      <c r="H145" s="128"/>
      <c r="I145" s="120"/>
      <c r="J145" s="120"/>
      <c r="K145" s="120"/>
    </row>
    <row r="146" spans="2:11">
      <c r="B146" s="119"/>
      <c r="C146" s="120"/>
      <c r="D146" s="128"/>
      <c r="E146" s="128"/>
      <c r="F146" s="128"/>
      <c r="G146" s="128"/>
      <c r="H146" s="128"/>
      <c r="I146" s="120"/>
      <c r="J146" s="120"/>
      <c r="K146" s="120"/>
    </row>
    <row r="147" spans="2:11">
      <c r="B147" s="119"/>
      <c r="C147" s="120"/>
      <c r="D147" s="128"/>
      <c r="E147" s="128"/>
      <c r="F147" s="128"/>
      <c r="G147" s="128"/>
      <c r="H147" s="128"/>
      <c r="I147" s="120"/>
      <c r="J147" s="120"/>
      <c r="K147" s="120"/>
    </row>
    <row r="148" spans="2:11">
      <c r="B148" s="119"/>
      <c r="C148" s="120"/>
      <c r="D148" s="128"/>
      <c r="E148" s="128"/>
      <c r="F148" s="128"/>
      <c r="G148" s="128"/>
      <c r="H148" s="128"/>
      <c r="I148" s="120"/>
      <c r="J148" s="120"/>
      <c r="K148" s="120"/>
    </row>
    <row r="149" spans="2:11">
      <c r="B149" s="119"/>
      <c r="C149" s="120"/>
      <c r="D149" s="128"/>
      <c r="E149" s="128"/>
      <c r="F149" s="128"/>
      <c r="G149" s="128"/>
      <c r="H149" s="128"/>
      <c r="I149" s="120"/>
      <c r="J149" s="120"/>
      <c r="K149" s="120"/>
    </row>
    <row r="150" spans="2:11">
      <c r="B150" s="119"/>
      <c r="C150" s="120"/>
      <c r="D150" s="128"/>
      <c r="E150" s="128"/>
      <c r="F150" s="128"/>
      <c r="G150" s="128"/>
      <c r="H150" s="128"/>
      <c r="I150" s="120"/>
      <c r="J150" s="120"/>
      <c r="K150" s="120"/>
    </row>
    <row r="151" spans="2:11">
      <c r="B151" s="119"/>
      <c r="C151" s="120"/>
      <c r="D151" s="128"/>
      <c r="E151" s="128"/>
      <c r="F151" s="128"/>
      <c r="G151" s="128"/>
      <c r="H151" s="128"/>
      <c r="I151" s="120"/>
      <c r="J151" s="120"/>
      <c r="K151" s="120"/>
    </row>
    <row r="152" spans="2:11">
      <c r="B152" s="119"/>
      <c r="C152" s="120"/>
      <c r="D152" s="128"/>
      <c r="E152" s="128"/>
      <c r="F152" s="128"/>
      <c r="G152" s="128"/>
      <c r="H152" s="128"/>
      <c r="I152" s="120"/>
      <c r="J152" s="120"/>
      <c r="K152" s="120"/>
    </row>
    <row r="153" spans="2:11">
      <c r="B153" s="119"/>
      <c r="C153" s="120"/>
      <c r="D153" s="128"/>
      <c r="E153" s="128"/>
      <c r="F153" s="128"/>
      <c r="G153" s="128"/>
      <c r="H153" s="128"/>
      <c r="I153" s="120"/>
      <c r="J153" s="120"/>
      <c r="K153" s="120"/>
    </row>
    <row r="154" spans="2:11">
      <c r="B154" s="119"/>
      <c r="C154" s="120"/>
      <c r="D154" s="128"/>
      <c r="E154" s="128"/>
      <c r="F154" s="128"/>
      <c r="G154" s="128"/>
      <c r="H154" s="128"/>
      <c r="I154" s="120"/>
      <c r="J154" s="120"/>
      <c r="K154" s="120"/>
    </row>
    <row r="155" spans="2:11">
      <c r="B155" s="119"/>
      <c r="C155" s="120"/>
      <c r="D155" s="128"/>
      <c r="E155" s="128"/>
      <c r="F155" s="128"/>
      <c r="G155" s="128"/>
      <c r="H155" s="128"/>
      <c r="I155" s="120"/>
      <c r="J155" s="120"/>
      <c r="K155" s="120"/>
    </row>
    <row r="156" spans="2:11">
      <c r="B156" s="119"/>
      <c r="C156" s="120"/>
      <c r="D156" s="128"/>
      <c r="E156" s="128"/>
      <c r="F156" s="128"/>
      <c r="G156" s="128"/>
      <c r="H156" s="128"/>
      <c r="I156" s="120"/>
      <c r="J156" s="120"/>
      <c r="K156" s="120"/>
    </row>
    <row r="157" spans="2:11">
      <c r="B157" s="119"/>
      <c r="C157" s="120"/>
      <c r="D157" s="128"/>
      <c r="E157" s="128"/>
      <c r="F157" s="128"/>
      <c r="G157" s="128"/>
      <c r="H157" s="128"/>
      <c r="I157" s="120"/>
      <c r="J157" s="120"/>
      <c r="K157" s="120"/>
    </row>
    <row r="158" spans="2:11">
      <c r="B158" s="119"/>
      <c r="C158" s="120"/>
      <c r="D158" s="128"/>
      <c r="E158" s="128"/>
      <c r="F158" s="128"/>
      <c r="G158" s="128"/>
      <c r="H158" s="128"/>
      <c r="I158" s="120"/>
      <c r="J158" s="120"/>
      <c r="K158" s="120"/>
    </row>
    <row r="159" spans="2:11">
      <c r="B159" s="119"/>
      <c r="C159" s="120"/>
      <c r="D159" s="128"/>
      <c r="E159" s="128"/>
      <c r="F159" s="128"/>
      <c r="G159" s="128"/>
      <c r="H159" s="128"/>
      <c r="I159" s="120"/>
      <c r="J159" s="120"/>
      <c r="K159" s="120"/>
    </row>
    <row r="160" spans="2:11">
      <c r="B160" s="119"/>
      <c r="C160" s="120"/>
      <c r="D160" s="128"/>
      <c r="E160" s="128"/>
      <c r="F160" s="128"/>
      <c r="G160" s="128"/>
      <c r="H160" s="128"/>
      <c r="I160" s="120"/>
      <c r="J160" s="120"/>
      <c r="K160" s="120"/>
    </row>
    <row r="161" spans="2:11">
      <c r="B161" s="119"/>
      <c r="C161" s="120"/>
      <c r="D161" s="128"/>
      <c r="E161" s="128"/>
      <c r="F161" s="128"/>
      <c r="G161" s="128"/>
      <c r="H161" s="128"/>
      <c r="I161" s="120"/>
      <c r="J161" s="120"/>
      <c r="K161" s="120"/>
    </row>
    <row r="162" spans="2:11">
      <c r="B162" s="119"/>
      <c r="C162" s="120"/>
      <c r="D162" s="128"/>
      <c r="E162" s="128"/>
      <c r="F162" s="128"/>
      <c r="G162" s="128"/>
      <c r="H162" s="128"/>
      <c r="I162" s="120"/>
      <c r="J162" s="120"/>
      <c r="K162" s="120"/>
    </row>
    <row r="163" spans="2:11">
      <c r="B163" s="119"/>
      <c r="C163" s="120"/>
      <c r="D163" s="128"/>
      <c r="E163" s="128"/>
      <c r="F163" s="128"/>
      <c r="G163" s="128"/>
      <c r="H163" s="128"/>
      <c r="I163" s="120"/>
      <c r="J163" s="120"/>
      <c r="K163" s="120"/>
    </row>
    <row r="164" spans="2:11">
      <c r="B164" s="119"/>
      <c r="C164" s="120"/>
      <c r="D164" s="128"/>
      <c r="E164" s="128"/>
      <c r="F164" s="128"/>
      <c r="G164" s="128"/>
      <c r="H164" s="128"/>
      <c r="I164" s="120"/>
      <c r="J164" s="120"/>
      <c r="K164" s="120"/>
    </row>
    <row r="165" spans="2:11">
      <c r="B165" s="119"/>
      <c r="C165" s="120"/>
      <c r="D165" s="128"/>
      <c r="E165" s="128"/>
      <c r="F165" s="128"/>
      <c r="G165" s="128"/>
      <c r="H165" s="128"/>
      <c r="I165" s="120"/>
      <c r="J165" s="120"/>
      <c r="K165" s="120"/>
    </row>
    <row r="166" spans="2:11">
      <c r="B166" s="119"/>
      <c r="C166" s="120"/>
      <c r="D166" s="128"/>
      <c r="E166" s="128"/>
      <c r="F166" s="128"/>
      <c r="G166" s="128"/>
      <c r="H166" s="128"/>
      <c r="I166" s="120"/>
      <c r="J166" s="120"/>
      <c r="K166" s="120"/>
    </row>
    <row r="167" spans="2:11">
      <c r="B167" s="119"/>
      <c r="C167" s="120"/>
      <c r="D167" s="128"/>
      <c r="E167" s="128"/>
      <c r="F167" s="128"/>
      <c r="G167" s="128"/>
      <c r="H167" s="128"/>
      <c r="I167" s="120"/>
      <c r="J167" s="120"/>
      <c r="K167" s="120"/>
    </row>
    <row r="168" spans="2:11">
      <c r="B168" s="119"/>
      <c r="C168" s="120"/>
      <c r="D168" s="128"/>
      <c r="E168" s="128"/>
      <c r="F168" s="128"/>
      <c r="G168" s="128"/>
      <c r="H168" s="128"/>
      <c r="I168" s="120"/>
      <c r="J168" s="120"/>
      <c r="K168" s="120"/>
    </row>
    <row r="169" spans="2:11">
      <c r="B169" s="119"/>
      <c r="C169" s="120"/>
      <c r="D169" s="128"/>
      <c r="E169" s="128"/>
      <c r="F169" s="128"/>
      <c r="G169" s="128"/>
      <c r="H169" s="128"/>
      <c r="I169" s="120"/>
      <c r="J169" s="120"/>
      <c r="K169" s="120"/>
    </row>
    <row r="170" spans="2:11">
      <c r="B170" s="119"/>
      <c r="C170" s="120"/>
      <c r="D170" s="128"/>
      <c r="E170" s="128"/>
      <c r="F170" s="128"/>
      <c r="G170" s="128"/>
      <c r="H170" s="128"/>
      <c r="I170" s="120"/>
      <c r="J170" s="120"/>
      <c r="K170" s="120"/>
    </row>
    <row r="171" spans="2:11">
      <c r="B171" s="119"/>
      <c r="C171" s="120"/>
      <c r="D171" s="128"/>
      <c r="E171" s="128"/>
      <c r="F171" s="128"/>
      <c r="G171" s="128"/>
      <c r="H171" s="128"/>
      <c r="I171" s="120"/>
      <c r="J171" s="120"/>
      <c r="K171" s="120"/>
    </row>
    <row r="172" spans="2:11">
      <c r="B172" s="119"/>
      <c r="C172" s="120"/>
      <c r="D172" s="128"/>
      <c r="E172" s="128"/>
      <c r="F172" s="128"/>
      <c r="G172" s="128"/>
      <c r="H172" s="128"/>
      <c r="I172" s="120"/>
      <c r="J172" s="120"/>
      <c r="K172" s="120"/>
    </row>
    <row r="173" spans="2:11">
      <c r="B173" s="119"/>
      <c r="C173" s="120"/>
      <c r="D173" s="128"/>
      <c r="E173" s="128"/>
      <c r="F173" s="128"/>
      <c r="G173" s="128"/>
      <c r="H173" s="128"/>
      <c r="I173" s="120"/>
      <c r="J173" s="120"/>
      <c r="K173" s="120"/>
    </row>
    <row r="174" spans="2:11">
      <c r="B174" s="119"/>
      <c r="C174" s="120"/>
      <c r="D174" s="128"/>
      <c r="E174" s="128"/>
      <c r="F174" s="128"/>
      <c r="G174" s="128"/>
      <c r="H174" s="128"/>
      <c r="I174" s="120"/>
      <c r="J174" s="120"/>
      <c r="K174" s="120"/>
    </row>
    <row r="175" spans="2:11">
      <c r="B175" s="119"/>
      <c r="C175" s="120"/>
      <c r="D175" s="128"/>
      <c r="E175" s="128"/>
      <c r="F175" s="128"/>
      <c r="G175" s="128"/>
      <c r="H175" s="128"/>
      <c r="I175" s="120"/>
      <c r="J175" s="120"/>
      <c r="K175" s="120"/>
    </row>
    <row r="176" spans="2:11">
      <c r="B176" s="119"/>
      <c r="C176" s="120"/>
      <c r="D176" s="128"/>
      <c r="E176" s="128"/>
      <c r="F176" s="128"/>
      <c r="G176" s="128"/>
      <c r="H176" s="128"/>
      <c r="I176" s="120"/>
      <c r="J176" s="120"/>
      <c r="K176" s="120"/>
    </row>
    <row r="177" spans="2:11">
      <c r="B177" s="119"/>
      <c r="C177" s="120"/>
      <c r="D177" s="128"/>
      <c r="E177" s="128"/>
      <c r="F177" s="128"/>
      <c r="G177" s="128"/>
      <c r="H177" s="128"/>
      <c r="I177" s="120"/>
      <c r="J177" s="120"/>
      <c r="K177" s="120"/>
    </row>
    <row r="178" spans="2:11">
      <c r="B178" s="119"/>
      <c r="C178" s="120"/>
      <c r="D178" s="128"/>
      <c r="E178" s="128"/>
      <c r="F178" s="128"/>
      <c r="G178" s="128"/>
      <c r="H178" s="128"/>
      <c r="I178" s="120"/>
      <c r="J178" s="120"/>
      <c r="K178" s="120"/>
    </row>
    <row r="179" spans="2:11">
      <c r="B179" s="119"/>
      <c r="C179" s="120"/>
      <c r="D179" s="128"/>
      <c r="E179" s="128"/>
      <c r="F179" s="128"/>
      <c r="G179" s="128"/>
      <c r="H179" s="128"/>
      <c r="I179" s="120"/>
      <c r="J179" s="120"/>
      <c r="K179" s="120"/>
    </row>
    <row r="180" spans="2:11">
      <c r="B180" s="119"/>
      <c r="C180" s="120"/>
      <c r="D180" s="128"/>
      <c r="E180" s="128"/>
      <c r="F180" s="128"/>
      <c r="G180" s="128"/>
      <c r="H180" s="128"/>
      <c r="I180" s="120"/>
      <c r="J180" s="120"/>
      <c r="K180" s="120"/>
    </row>
    <row r="181" spans="2:11">
      <c r="B181" s="119"/>
      <c r="C181" s="120"/>
      <c r="D181" s="128"/>
      <c r="E181" s="128"/>
      <c r="F181" s="128"/>
      <c r="G181" s="128"/>
      <c r="H181" s="128"/>
      <c r="I181" s="120"/>
      <c r="J181" s="120"/>
      <c r="K181" s="120"/>
    </row>
    <row r="182" spans="2:11">
      <c r="B182" s="119"/>
      <c r="C182" s="120"/>
      <c r="D182" s="128"/>
      <c r="E182" s="128"/>
      <c r="F182" s="128"/>
      <c r="G182" s="128"/>
      <c r="H182" s="128"/>
      <c r="I182" s="120"/>
      <c r="J182" s="120"/>
      <c r="K182" s="120"/>
    </row>
    <row r="183" spans="2:11">
      <c r="B183" s="119"/>
      <c r="C183" s="120"/>
      <c r="D183" s="128"/>
      <c r="E183" s="128"/>
      <c r="F183" s="128"/>
      <c r="G183" s="128"/>
      <c r="H183" s="128"/>
      <c r="I183" s="120"/>
      <c r="J183" s="120"/>
      <c r="K183" s="120"/>
    </row>
    <row r="184" spans="2:11">
      <c r="B184" s="119"/>
      <c r="C184" s="120"/>
      <c r="D184" s="128"/>
      <c r="E184" s="128"/>
      <c r="F184" s="128"/>
      <c r="G184" s="128"/>
      <c r="H184" s="128"/>
      <c r="I184" s="120"/>
      <c r="J184" s="120"/>
      <c r="K184" s="120"/>
    </row>
    <row r="185" spans="2:11">
      <c r="B185" s="119"/>
      <c r="C185" s="120"/>
      <c r="D185" s="128"/>
      <c r="E185" s="128"/>
      <c r="F185" s="128"/>
      <c r="G185" s="128"/>
      <c r="H185" s="128"/>
      <c r="I185" s="120"/>
      <c r="J185" s="120"/>
      <c r="K185" s="120"/>
    </row>
    <row r="186" spans="2:11">
      <c r="B186" s="119"/>
      <c r="C186" s="120"/>
      <c r="D186" s="128"/>
      <c r="E186" s="128"/>
      <c r="F186" s="128"/>
      <c r="G186" s="128"/>
      <c r="H186" s="128"/>
      <c r="I186" s="120"/>
      <c r="J186" s="120"/>
      <c r="K186" s="120"/>
    </row>
    <row r="187" spans="2:11">
      <c r="B187" s="119"/>
      <c r="C187" s="120"/>
      <c r="D187" s="128"/>
      <c r="E187" s="128"/>
      <c r="F187" s="128"/>
      <c r="G187" s="128"/>
      <c r="H187" s="128"/>
      <c r="I187" s="120"/>
      <c r="J187" s="120"/>
      <c r="K187" s="120"/>
    </row>
    <row r="188" spans="2:11">
      <c r="B188" s="119"/>
      <c r="C188" s="120"/>
      <c r="D188" s="128"/>
      <c r="E188" s="128"/>
      <c r="F188" s="128"/>
      <c r="G188" s="128"/>
      <c r="H188" s="128"/>
      <c r="I188" s="120"/>
      <c r="J188" s="120"/>
      <c r="K188" s="120"/>
    </row>
    <row r="189" spans="2:11">
      <c r="B189" s="119"/>
      <c r="C189" s="120"/>
      <c r="D189" s="128"/>
      <c r="E189" s="128"/>
      <c r="F189" s="128"/>
      <c r="G189" s="128"/>
      <c r="H189" s="128"/>
      <c r="I189" s="120"/>
      <c r="J189" s="120"/>
      <c r="K189" s="120"/>
    </row>
    <row r="190" spans="2:11">
      <c r="B190" s="119"/>
      <c r="C190" s="120"/>
      <c r="D190" s="128"/>
      <c r="E190" s="128"/>
      <c r="F190" s="128"/>
      <c r="G190" s="128"/>
      <c r="H190" s="128"/>
      <c r="I190" s="120"/>
      <c r="J190" s="120"/>
      <c r="K190" s="120"/>
    </row>
    <row r="191" spans="2:11">
      <c r="B191" s="119"/>
      <c r="C191" s="120"/>
      <c r="D191" s="128"/>
      <c r="E191" s="128"/>
      <c r="F191" s="128"/>
      <c r="G191" s="128"/>
      <c r="H191" s="128"/>
      <c r="I191" s="120"/>
      <c r="J191" s="120"/>
      <c r="K191" s="120"/>
    </row>
    <row r="192" spans="2:11">
      <c r="B192" s="119"/>
      <c r="C192" s="120"/>
      <c r="D192" s="128"/>
      <c r="E192" s="128"/>
      <c r="F192" s="128"/>
      <c r="G192" s="128"/>
      <c r="H192" s="128"/>
      <c r="I192" s="120"/>
      <c r="J192" s="120"/>
      <c r="K192" s="120"/>
    </row>
    <row r="193" spans="2:11">
      <c r="B193" s="119"/>
      <c r="C193" s="120"/>
      <c r="D193" s="128"/>
      <c r="E193" s="128"/>
      <c r="F193" s="128"/>
      <c r="G193" s="128"/>
      <c r="H193" s="128"/>
      <c r="I193" s="120"/>
      <c r="J193" s="120"/>
      <c r="K193" s="120"/>
    </row>
    <row r="194" spans="2:11">
      <c r="B194" s="119"/>
      <c r="C194" s="120"/>
      <c r="D194" s="128"/>
      <c r="E194" s="128"/>
      <c r="F194" s="128"/>
      <c r="G194" s="128"/>
      <c r="H194" s="128"/>
      <c r="I194" s="120"/>
      <c r="J194" s="120"/>
      <c r="K194" s="120"/>
    </row>
    <row r="195" spans="2:11">
      <c r="B195" s="119"/>
      <c r="C195" s="120"/>
      <c r="D195" s="128"/>
      <c r="E195" s="128"/>
      <c r="F195" s="128"/>
      <c r="G195" s="128"/>
      <c r="H195" s="128"/>
      <c r="I195" s="120"/>
      <c r="J195" s="120"/>
      <c r="K195" s="120"/>
    </row>
    <row r="196" spans="2:11">
      <c r="B196" s="119"/>
      <c r="C196" s="120"/>
      <c r="D196" s="128"/>
      <c r="E196" s="128"/>
      <c r="F196" s="128"/>
      <c r="G196" s="128"/>
      <c r="H196" s="128"/>
      <c r="I196" s="120"/>
      <c r="J196" s="120"/>
      <c r="K196" s="120"/>
    </row>
    <row r="197" spans="2:11">
      <c r="B197" s="119"/>
      <c r="C197" s="120"/>
      <c r="D197" s="128"/>
      <c r="E197" s="128"/>
      <c r="F197" s="128"/>
      <c r="G197" s="128"/>
      <c r="H197" s="128"/>
      <c r="I197" s="120"/>
      <c r="J197" s="120"/>
      <c r="K197" s="120"/>
    </row>
    <row r="198" spans="2:11">
      <c r="B198" s="119"/>
      <c r="C198" s="120"/>
      <c r="D198" s="128"/>
      <c r="E198" s="128"/>
      <c r="F198" s="128"/>
      <c r="G198" s="128"/>
      <c r="H198" s="128"/>
      <c r="I198" s="120"/>
      <c r="J198" s="120"/>
      <c r="K198" s="120"/>
    </row>
    <row r="199" spans="2:11">
      <c r="B199" s="119"/>
      <c r="C199" s="120"/>
      <c r="D199" s="128"/>
      <c r="E199" s="128"/>
      <c r="F199" s="128"/>
      <c r="G199" s="128"/>
      <c r="H199" s="128"/>
      <c r="I199" s="120"/>
      <c r="J199" s="120"/>
      <c r="K199" s="120"/>
    </row>
    <row r="200" spans="2:11">
      <c r="B200" s="119"/>
      <c r="C200" s="120"/>
      <c r="D200" s="128"/>
      <c r="E200" s="128"/>
      <c r="F200" s="128"/>
      <c r="G200" s="128"/>
      <c r="H200" s="128"/>
      <c r="I200" s="120"/>
      <c r="J200" s="120"/>
      <c r="K200" s="120"/>
    </row>
    <row r="201" spans="2:11">
      <c r="B201" s="119"/>
      <c r="C201" s="120"/>
      <c r="D201" s="128"/>
      <c r="E201" s="128"/>
      <c r="F201" s="128"/>
      <c r="G201" s="128"/>
      <c r="H201" s="128"/>
      <c r="I201" s="120"/>
      <c r="J201" s="120"/>
      <c r="K201" s="120"/>
    </row>
    <row r="202" spans="2:11">
      <c r="B202" s="119"/>
      <c r="C202" s="120"/>
      <c r="D202" s="128"/>
      <c r="E202" s="128"/>
      <c r="F202" s="128"/>
      <c r="G202" s="128"/>
      <c r="H202" s="128"/>
      <c r="I202" s="120"/>
      <c r="J202" s="120"/>
      <c r="K202" s="120"/>
    </row>
    <row r="203" spans="2:11">
      <c r="B203" s="119"/>
      <c r="C203" s="120"/>
      <c r="D203" s="128"/>
      <c r="E203" s="128"/>
      <c r="F203" s="128"/>
      <c r="G203" s="128"/>
      <c r="H203" s="128"/>
      <c r="I203" s="120"/>
      <c r="J203" s="120"/>
      <c r="K203" s="120"/>
    </row>
    <row r="204" spans="2:11">
      <c r="B204" s="119"/>
      <c r="C204" s="120"/>
      <c r="D204" s="128"/>
      <c r="E204" s="128"/>
      <c r="F204" s="128"/>
      <c r="G204" s="128"/>
      <c r="H204" s="128"/>
      <c r="I204" s="120"/>
      <c r="J204" s="120"/>
      <c r="K204" s="120"/>
    </row>
    <row r="205" spans="2:11">
      <c r="B205" s="119"/>
      <c r="C205" s="120"/>
      <c r="D205" s="128"/>
      <c r="E205" s="128"/>
      <c r="F205" s="128"/>
      <c r="G205" s="128"/>
      <c r="H205" s="128"/>
      <c r="I205" s="120"/>
      <c r="J205" s="120"/>
      <c r="K205" s="120"/>
    </row>
    <row r="206" spans="2:11">
      <c r="B206" s="119"/>
      <c r="C206" s="120"/>
      <c r="D206" s="128"/>
      <c r="E206" s="128"/>
      <c r="F206" s="128"/>
      <c r="G206" s="128"/>
      <c r="H206" s="128"/>
      <c r="I206" s="120"/>
      <c r="J206" s="120"/>
      <c r="K206" s="120"/>
    </row>
    <row r="207" spans="2:11">
      <c r="B207" s="119"/>
      <c r="C207" s="120"/>
      <c r="D207" s="128"/>
      <c r="E207" s="128"/>
      <c r="F207" s="128"/>
      <c r="G207" s="128"/>
      <c r="H207" s="128"/>
      <c r="I207" s="120"/>
      <c r="J207" s="120"/>
      <c r="K207" s="120"/>
    </row>
    <row r="208" spans="2:11">
      <c r="B208" s="119"/>
      <c r="C208" s="120"/>
      <c r="D208" s="128"/>
      <c r="E208" s="128"/>
      <c r="F208" s="128"/>
      <c r="G208" s="128"/>
      <c r="H208" s="128"/>
      <c r="I208" s="120"/>
      <c r="J208" s="120"/>
      <c r="K208" s="120"/>
    </row>
    <row r="209" spans="2:11">
      <c r="B209" s="119"/>
      <c r="C209" s="120"/>
      <c r="D209" s="128"/>
      <c r="E209" s="128"/>
      <c r="F209" s="128"/>
      <c r="G209" s="128"/>
      <c r="H209" s="128"/>
      <c r="I209" s="120"/>
      <c r="J209" s="120"/>
      <c r="K209" s="120"/>
    </row>
    <row r="210" spans="2:11">
      <c r="B210" s="119"/>
      <c r="C210" s="120"/>
      <c r="D210" s="128"/>
      <c r="E210" s="128"/>
      <c r="F210" s="128"/>
      <c r="G210" s="128"/>
      <c r="H210" s="128"/>
      <c r="I210" s="120"/>
      <c r="J210" s="120"/>
      <c r="K210" s="120"/>
    </row>
    <row r="211" spans="2:11">
      <c r="B211" s="119"/>
      <c r="C211" s="120"/>
      <c r="D211" s="128"/>
      <c r="E211" s="128"/>
      <c r="F211" s="128"/>
      <c r="G211" s="128"/>
      <c r="H211" s="128"/>
      <c r="I211" s="120"/>
      <c r="J211" s="120"/>
      <c r="K211" s="120"/>
    </row>
    <row r="212" spans="2:11">
      <c r="B212" s="119"/>
      <c r="C212" s="120"/>
      <c r="D212" s="128"/>
      <c r="E212" s="128"/>
      <c r="F212" s="128"/>
      <c r="G212" s="128"/>
      <c r="H212" s="128"/>
      <c r="I212" s="120"/>
      <c r="J212" s="120"/>
      <c r="K212" s="120"/>
    </row>
    <row r="213" spans="2:11">
      <c r="B213" s="119"/>
      <c r="C213" s="120"/>
      <c r="D213" s="128"/>
      <c r="E213" s="128"/>
      <c r="F213" s="128"/>
      <c r="G213" s="128"/>
      <c r="H213" s="128"/>
      <c r="I213" s="120"/>
      <c r="J213" s="120"/>
      <c r="K213" s="120"/>
    </row>
    <row r="214" spans="2:11">
      <c r="B214" s="119"/>
      <c r="C214" s="120"/>
      <c r="D214" s="128"/>
      <c r="E214" s="128"/>
      <c r="F214" s="128"/>
      <c r="G214" s="128"/>
      <c r="H214" s="128"/>
      <c r="I214" s="120"/>
      <c r="J214" s="120"/>
      <c r="K214" s="120"/>
    </row>
    <row r="215" spans="2:11">
      <c r="B215" s="119"/>
      <c r="C215" s="120"/>
      <c r="D215" s="128"/>
      <c r="E215" s="128"/>
      <c r="F215" s="128"/>
      <c r="G215" s="128"/>
      <c r="H215" s="128"/>
      <c r="I215" s="120"/>
      <c r="J215" s="120"/>
      <c r="K215" s="120"/>
    </row>
    <row r="216" spans="2:11">
      <c r="B216" s="119"/>
      <c r="C216" s="120"/>
      <c r="D216" s="128"/>
      <c r="E216" s="128"/>
      <c r="F216" s="128"/>
      <c r="G216" s="128"/>
      <c r="H216" s="128"/>
      <c r="I216" s="120"/>
      <c r="J216" s="120"/>
      <c r="K216" s="120"/>
    </row>
    <row r="217" spans="2:11">
      <c r="B217" s="119"/>
      <c r="C217" s="120"/>
      <c r="D217" s="128"/>
      <c r="E217" s="128"/>
      <c r="F217" s="128"/>
      <c r="G217" s="128"/>
      <c r="H217" s="128"/>
      <c r="I217" s="120"/>
      <c r="J217" s="120"/>
      <c r="K217" s="120"/>
    </row>
    <row r="218" spans="2:11">
      <c r="B218" s="119"/>
      <c r="C218" s="120"/>
      <c r="D218" s="128"/>
      <c r="E218" s="128"/>
      <c r="F218" s="128"/>
      <c r="G218" s="128"/>
      <c r="H218" s="128"/>
      <c r="I218" s="120"/>
      <c r="J218" s="120"/>
      <c r="K218" s="120"/>
    </row>
    <row r="219" spans="2:11">
      <c r="B219" s="119"/>
      <c r="C219" s="120"/>
      <c r="D219" s="128"/>
      <c r="E219" s="128"/>
      <c r="F219" s="128"/>
      <c r="G219" s="128"/>
      <c r="H219" s="128"/>
      <c r="I219" s="120"/>
      <c r="J219" s="120"/>
      <c r="K219" s="120"/>
    </row>
    <row r="220" spans="2:11">
      <c r="B220" s="119"/>
      <c r="C220" s="120"/>
      <c r="D220" s="128"/>
      <c r="E220" s="128"/>
      <c r="F220" s="128"/>
      <c r="G220" s="128"/>
      <c r="H220" s="128"/>
      <c r="I220" s="120"/>
      <c r="J220" s="120"/>
      <c r="K220" s="120"/>
    </row>
    <row r="221" spans="2:11">
      <c r="B221" s="119"/>
      <c r="C221" s="120"/>
      <c r="D221" s="128"/>
      <c r="E221" s="128"/>
      <c r="F221" s="128"/>
      <c r="G221" s="128"/>
      <c r="H221" s="128"/>
      <c r="I221" s="120"/>
      <c r="J221" s="120"/>
      <c r="K221" s="120"/>
    </row>
    <row r="222" spans="2:11">
      <c r="B222" s="119"/>
      <c r="C222" s="120"/>
      <c r="D222" s="128"/>
      <c r="E222" s="128"/>
      <c r="F222" s="128"/>
      <c r="G222" s="128"/>
      <c r="H222" s="128"/>
      <c r="I222" s="120"/>
      <c r="J222" s="120"/>
      <c r="K222" s="120"/>
    </row>
    <row r="223" spans="2:11">
      <c r="B223" s="119"/>
      <c r="C223" s="120"/>
      <c r="D223" s="128"/>
      <c r="E223" s="128"/>
      <c r="F223" s="128"/>
      <c r="G223" s="128"/>
      <c r="H223" s="128"/>
      <c r="I223" s="120"/>
      <c r="J223" s="120"/>
      <c r="K223" s="120"/>
    </row>
    <row r="224" spans="2:11">
      <c r="B224" s="119"/>
      <c r="C224" s="120"/>
      <c r="D224" s="128"/>
      <c r="E224" s="128"/>
      <c r="F224" s="128"/>
      <c r="G224" s="128"/>
      <c r="H224" s="128"/>
      <c r="I224" s="120"/>
      <c r="J224" s="120"/>
      <c r="K224" s="120"/>
    </row>
    <row r="225" spans="2:11">
      <c r="B225" s="119"/>
      <c r="C225" s="120"/>
      <c r="D225" s="128"/>
      <c r="E225" s="128"/>
      <c r="F225" s="128"/>
      <c r="G225" s="128"/>
      <c r="H225" s="128"/>
      <c r="I225" s="120"/>
      <c r="J225" s="120"/>
      <c r="K225" s="120"/>
    </row>
    <row r="226" spans="2:11">
      <c r="B226" s="119"/>
      <c r="C226" s="120"/>
      <c r="D226" s="128"/>
      <c r="E226" s="128"/>
      <c r="F226" s="128"/>
      <c r="G226" s="128"/>
      <c r="H226" s="128"/>
      <c r="I226" s="120"/>
      <c r="J226" s="120"/>
      <c r="K226" s="120"/>
    </row>
    <row r="227" spans="2:11">
      <c r="B227" s="119"/>
      <c r="C227" s="120"/>
      <c r="D227" s="128"/>
      <c r="E227" s="128"/>
      <c r="F227" s="128"/>
      <c r="G227" s="128"/>
      <c r="H227" s="128"/>
      <c r="I227" s="120"/>
      <c r="J227" s="120"/>
      <c r="K227" s="120"/>
    </row>
    <row r="228" spans="2:11">
      <c r="B228" s="119"/>
      <c r="C228" s="120"/>
      <c r="D228" s="128"/>
      <c r="E228" s="128"/>
      <c r="F228" s="128"/>
      <c r="G228" s="128"/>
      <c r="H228" s="128"/>
      <c r="I228" s="120"/>
      <c r="J228" s="120"/>
      <c r="K228" s="120"/>
    </row>
    <row r="229" spans="2:11">
      <c r="B229" s="119"/>
      <c r="C229" s="120"/>
      <c r="D229" s="128"/>
      <c r="E229" s="128"/>
      <c r="F229" s="128"/>
      <c r="G229" s="128"/>
      <c r="H229" s="128"/>
      <c r="I229" s="120"/>
      <c r="J229" s="120"/>
      <c r="K229" s="120"/>
    </row>
    <row r="230" spans="2:11">
      <c r="B230" s="119"/>
      <c r="C230" s="120"/>
      <c r="D230" s="128"/>
      <c r="E230" s="128"/>
      <c r="F230" s="128"/>
      <c r="G230" s="128"/>
      <c r="H230" s="128"/>
      <c r="I230" s="120"/>
      <c r="J230" s="120"/>
      <c r="K230" s="120"/>
    </row>
    <row r="231" spans="2:11">
      <c r="B231" s="119"/>
      <c r="C231" s="120"/>
      <c r="D231" s="128"/>
      <c r="E231" s="128"/>
      <c r="F231" s="128"/>
      <c r="G231" s="128"/>
      <c r="H231" s="128"/>
      <c r="I231" s="120"/>
      <c r="J231" s="120"/>
      <c r="K231" s="120"/>
    </row>
    <row r="232" spans="2:11">
      <c r="B232" s="119"/>
      <c r="C232" s="120"/>
      <c r="D232" s="128"/>
      <c r="E232" s="128"/>
      <c r="F232" s="128"/>
      <c r="G232" s="128"/>
      <c r="H232" s="128"/>
      <c r="I232" s="120"/>
      <c r="J232" s="120"/>
      <c r="K232" s="120"/>
    </row>
    <row r="233" spans="2:11">
      <c r="B233" s="119"/>
      <c r="C233" s="120"/>
      <c r="D233" s="128"/>
      <c r="E233" s="128"/>
      <c r="F233" s="128"/>
      <c r="G233" s="128"/>
      <c r="H233" s="128"/>
      <c r="I233" s="120"/>
      <c r="J233" s="120"/>
      <c r="K233" s="120"/>
    </row>
    <row r="234" spans="2:11">
      <c r="B234" s="119"/>
      <c r="C234" s="120"/>
      <c r="D234" s="128"/>
      <c r="E234" s="128"/>
      <c r="F234" s="128"/>
      <c r="G234" s="128"/>
      <c r="H234" s="128"/>
      <c r="I234" s="120"/>
      <c r="J234" s="120"/>
      <c r="K234" s="120"/>
    </row>
    <row r="235" spans="2:11">
      <c r="B235" s="119"/>
      <c r="C235" s="120"/>
      <c r="D235" s="128"/>
      <c r="E235" s="128"/>
      <c r="F235" s="128"/>
      <c r="G235" s="128"/>
      <c r="H235" s="128"/>
      <c r="I235" s="120"/>
      <c r="J235" s="120"/>
      <c r="K235" s="120"/>
    </row>
    <row r="236" spans="2:11">
      <c r="B236" s="119"/>
      <c r="C236" s="120"/>
      <c r="D236" s="128"/>
      <c r="E236" s="128"/>
      <c r="F236" s="128"/>
      <c r="G236" s="128"/>
      <c r="H236" s="128"/>
      <c r="I236" s="120"/>
      <c r="J236" s="120"/>
      <c r="K236" s="120"/>
    </row>
    <row r="237" spans="2:11">
      <c r="B237" s="119"/>
      <c r="C237" s="120"/>
      <c r="D237" s="128"/>
      <c r="E237" s="128"/>
      <c r="F237" s="128"/>
      <c r="G237" s="128"/>
      <c r="H237" s="128"/>
      <c r="I237" s="120"/>
      <c r="J237" s="120"/>
      <c r="K237" s="120"/>
    </row>
    <row r="238" spans="2:11">
      <c r="B238" s="119"/>
      <c r="C238" s="120"/>
      <c r="D238" s="128"/>
      <c r="E238" s="128"/>
      <c r="F238" s="128"/>
      <c r="G238" s="128"/>
      <c r="H238" s="128"/>
      <c r="I238" s="120"/>
      <c r="J238" s="120"/>
      <c r="K238" s="120"/>
    </row>
    <row r="239" spans="2:11">
      <c r="B239" s="119"/>
      <c r="C239" s="120"/>
      <c r="D239" s="128"/>
      <c r="E239" s="128"/>
      <c r="F239" s="128"/>
      <c r="G239" s="128"/>
      <c r="H239" s="128"/>
      <c r="I239" s="120"/>
      <c r="J239" s="120"/>
      <c r="K239" s="120"/>
    </row>
    <row r="240" spans="2:11">
      <c r="B240" s="119"/>
      <c r="C240" s="120"/>
      <c r="D240" s="128"/>
      <c r="E240" s="128"/>
      <c r="F240" s="128"/>
      <c r="G240" s="128"/>
      <c r="H240" s="128"/>
      <c r="I240" s="120"/>
      <c r="J240" s="120"/>
      <c r="K240" s="120"/>
    </row>
    <row r="241" spans="2:11">
      <c r="B241" s="119"/>
      <c r="C241" s="120"/>
      <c r="D241" s="128"/>
      <c r="E241" s="128"/>
      <c r="F241" s="128"/>
      <c r="G241" s="128"/>
      <c r="H241" s="128"/>
      <c r="I241" s="120"/>
      <c r="J241" s="120"/>
      <c r="K241" s="120"/>
    </row>
    <row r="242" spans="2:11">
      <c r="B242" s="119"/>
      <c r="C242" s="120"/>
      <c r="D242" s="128"/>
      <c r="E242" s="128"/>
      <c r="F242" s="128"/>
      <c r="G242" s="128"/>
      <c r="H242" s="128"/>
      <c r="I242" s="120"/>
      <c r="J242" s="120"/>
      <c r="K242" s="120"/>
    </row>
    <row r="243" spans="2:11">
      <c r="B243" s="119"/>
      <c r="C243" s="120"/>
      <c r="D243" s="128"/>
      <c r="E243" s="128"/>
      <c r="F243" s="128"/>
      <c r="G243" s="128"/>
      <c r="H243" s="128"/>
      <c r="I243" s="120"/>
      <c r="J243" s="120"/>
      <c r="K243" s="120"/>
    </row>
    <row r="244" spans="2:11">
      <c r="B244" s="119"/>
      <c r="C244" s="120"/>
      <c r="D244" s="128"/>
      <c r="E244" s="128"/>
      <c r="F244" s="128"/>
      <c r="G244" s="128"/>
      <c r="H244" s="128"/>
      <c r="I244" s="120"/>
      <c r="J244" s="120"/>
      <c r="K244" s="120"/>
    </row>
    <row r="245" spans="2:11">
      <c r="B245" s="119"/>
      <c r="C245" s="120"/>
      <c r="D245" s="128"/>
      <c r="E245" s="128"/>
      <c r="F245" s="128"/>
      <c r="G245" s="128"/>
      <c r="H245" s="128"/>
      <c r="I245" s="120"/>
      <c r="J245" s="120"/>
      <c r="K245" s="120"/>
    </row>
    <row r="246" spans="2:11">
      <c r="B246" s="119"/>
      <c r="C246" s="120"/>
      <c r="D246" s="128"/>
      <c r="E246" s="128"/>
      <c r="F246" s="128"/>
      <c r="G246" s="128"/>
      <c r="H246" s="128"/>
      <c r="I246" s="120"/>
      <c r="J246" s="120"/>
      <c r="K246" s="120"/>
    </row>
    <row r="247" spans="2:11">
      <c r="B247" s="119"/>
      <c r="C247" s="120"/>
      <c r="D247" s="128"/>
      <c r="E247" s="128"/>
      <c r="F247" s="128"/>
      <c r="G247" s="128"/>
      <c r="H247" s="128"/>
      <c r="I247" s="120"/>
      <c r="J247" s="120"/>
      <c r="K247" s="120"/>
    </row>
    <row r="248" spans="2:11">
      <c r="B248" s="119"/>
      <c r="C248" s="120"/>
      <c r="D248" s="128"/>
      <c r="E248" s="128"/>
      <c r="F248" s="128"/>
      <c r="G248" s="128"/>
      <c r="H248" s="128"/>
      <c r="I248" s="120"/>
      <c r="J248" s="120"/>
      <c r="K248" s="120"/>
    </row>
    <row r="249" spans="2:11">
      <c r="B249" s="119"/>
      <c r="C249" s="120"/>
      <c r="D249" s="128"/>
      <c r="E249" s="128"/>
      <c r="F249" s="128"/>
      <c r="G249" s="128"/>
      <c r="H249" s="128"/>
      <c r="I249" s="120"/>
      <c r="J249" s="120"/>
      <c r="K249" s="120"/>
    </row>
    <row r="250" spans="2:11">
      <c r="B250" s="119"/>
      <c r="C250" s="120"/>
      <c r="D250" s="128"/>
      <c r="E250" s="128"/>
      <c r="F250" s="128"/>
      <c r="G250" s="128"/>
      <c r="H250" s="128"/>
      <c r="I250" s="120"/>
      <c r="J250" s="120"/>
      <c r="K250" s="120"/>
    </row>
    <row r="251" spans="2:11">
      <c r="B251" s="119"/>
      <c r="C251" s="120"/>
      <c r="D251" s="128"/>
      <c r="E251" s="128"/>
      <c r="F251" s="128"/>
      <c r="G251" s="128"/>
      <c r="H251" s="128"/>
      <c r="I251" s="120"/>
      <c r="J251" s="120"/>
      <c r="K251" s="120"/>
    </row>
    <row r="252" spans="2:11">
      <c r="B252" s="119"/>
      <c r="C252" s="120"/>
      <c r="D252" s="128"/>
      <c r="E252" s="128"/>
      <c r="F252" s="128"/>
      <c r="G252" s="128"/>
      <c r="H252" s="128"/>
      <c r="I252" s="120"/>
      <c r="J252" s="120"/>
      <c r="K252" s="120"/>
    </row>
    <row r="253" spans="2:11">
      <c r="B253" s="119"/>
      <c r="C253" s="120"/>
      <c r="D253" s="128"/>
      <c r="E253" s="128"/>
      <c r="F253" s="128"/>
      <c r="G253" s="128"/>
      <c r="H253" s="128"/>
      <c r="I253" s="120"/>
      <c r="J253" s="120"/>
      <c r="K253" s="120"/>
    </row>
    <row r="254" spans="2:11">
      <c r="B254" s="119"/>
      <c r="C254" s="120"/>
      <c r="D254" s="128"/>
      <c r="E254" s="128"/>
      <c r="F254" s="128"/>
      <c r="G254" s="128"/>
      <c r="H254" s="128"/>
      <c r="I254" s="120"/>
      <c r="J254" s="120"/>
      <c r="K254" s="120"/>
    </row>
    <row r="255" spans="2:11">
      <c r="B255" s="119"/>
      <c r="C255" s="120"/>
      <c r="D255" s="128"/>
      <c r="E255" s="128"/>
      <c r="F255" s="128"/>
      <c r="G255" s="128"/>
      <c r="H255" s="128"/>
      <c r="I255" s="120"/>
      <c r="J255" s="120"/>
      <c r="K255" s="120"/>
    </row>
    <row r="256" spans="2:11">
      <c r="B256" s="119"/>
      <c r="C256" s="120"/>
      <c r="D256" s="128"/>
      <c r="E256" s="128"/>
      <c r="F256" s="128"/>
      <c r="G256" s="128"/>
      <c r="H256" s="128"/>
      <c r="I256" s="120"/>
      <c r="J256" s="120"/>
      <c r="K256" s="120"/>
    </row>
    <row r="257" spans="2:11">
      <c r="B257" s="119"/>
      <c r="C257" s="120"/>
      <c r="D257" s="128"/>
      <c r="E257" s="128"/>
      <c r="F257" s="128"/>
      <c r="G257" s="128"/>
      <c r="H257" s="128"/>
      <c r="I257" s="120"/>
      <c r="J257" s="120"/>
      <c r="K257" s="120"/>
    </row>
    <row r="258" spans="2:11">
      <c r="B258" s="119"/>
      <c r="C258" s="120"/>
      <c r="D258" s="128"/>
      <c r="E258" s="128"/>
      <c r="F258" s="128"/>
      <c r="G258" s="128"/>
      <c r="H258" s="128"/>
      <c r="I258" s="120"/>
      <c r="J258" s="120"/>
      <c r="K258" s="120"/>
    </row>
    <row r="259" spans="2:11">
      <c r="B259" s="119"/>
      <c r="C259" s="120"/>
      <c r="D259" s="128"/>
      <c r="E259" s="128"/>
      <c r="F259" s="128"/>
      <c r="G259" s="128"/>
      <c r="H259" s="128"/>
      <c r="I259" s="120"/>
      <c r="J259" s="120"/>
      <c r="K259" s="120"/>
    </row>
    <row r="260" spans="2:11">
      <c r="B260" s="119"/>
      <c r="C260" s="120"/>
      <c r="D260" s="128"/>
      <c r="E260" s="128"/>
      <c r="F260" s="128"/>
      <c r="G260" s="128"/>
      <c r="H260" s="128"/>
      <c r="I260" s="120"/>
      <c r="J260" s="120"/>
      <c r="K260" s="120"/>
    </row>
    <row r="261" spans="2:11">
      <c r="B261" s="119"/>
      <c r="C261" s="120"/>
      <c r="D261" s="128"/>
      <c r="E261" s="128"/>
      <c r="F261" s="128"/>
      <c r="G261" s="128"/>
      <c r="H261" s="128"/>
      <c r="I261" s="120"/>
      <c r="J261" s="120"/>
      <c r="K261" s="120"/>
    </row>
    <row r="262" spans="2:11">
      <c r="B262" s="119"/>
      <c r="C262" s="120"/>
      <c r="D262" s="128"/>
      <c r="E262" s="128"/>
      <c r="F262" s="128"/>
      <c r="G262" s="128"/>
      <c r="H262" s="128"/>
      <c r="I262" s="120"/>
      <c r="J262" s="120"/>
      <c r="K262" s="120"/>
    </row>
    <row r="263" spans="2:11">
      <c r="B263" s="119"/>
      <c r="C263" s="120"/>
      <c r="D263" s="128"/>
      <c r="E263" s="128"/>
      <c r="F263" s="128"/>
      <c r="G263" s="128"/>
      <c r="H263" s="128"/>
      <c r="I263" s="120"/>
      <c r="J263" s="120"/>
      <c r="K263" s="120"/>
    </row>
    <row r="264" spans="2:11">
      <c r="B264" s="119"/>
      <c r="C264" s="120"/>
      <c r="D264" s="128"/>
      <c r="E264" s="128"/>
      <c r="F264" s="128"/>
      <c r="G264" s="128"/>
      <c r="H264" s="128"/>
      <c r="I264" s="120"/>
      <c r="J264" s="120"/>
      <c r="K264" s="120"/>
    </row>
    <row r="265" spans="2:11">
      <c r="B265" s="119"/>
      <c r="C265" s="120"/>
      <c r="D265" s="128"/>
      <c r="E265" s="128"/>
      <c r="F265" s="128"/>
      <c r="G265" s="128"/>
      <c r="H265" s="128"/>
      <c r="I265" s="120"/>
      <c r="J265" s="120"/>
      <c r="K265" s="120"/>
    </row>
    <row r="266" spans="2:11">
      <c r="B266" s="119"/>
      <c r="C266" s="120"/>
      <c r="D266" s="128"/>
      <c r="E266" s="128"/>
      <c r="F266" s="128"/>
      <c r="G266" s="128"/>
      <c r="H266" s="128"/>
      <c r="I266" s="120"/>
      <c r="J266" s="120"/>
      <c r="K266" s="120"/>
    </row>
    <row r="267" spans="2:11">
      <c r="B267" s="119"/>
      <c r="C267" s="120"/>
      <c r="D267" s="128"/>
      <c r="E267" s="128"/>
      <c r="F267" s="128"/>
      <c r="G267" s="128"/>
      <c r="H267" s="128"/>
      <c r="I267" s="120"/>
      <c r="J267" s="120"/>
      <c r="K267" s="120"/>
    </row>
    <row r="268" spans="2:11">
      <c r="B268" s="119"/>
      <c r="C268" s="120"/>
      <c r="D268" s="128"/>
      <c r="E268" s="128"/>
      <c r="F268" s="128"/>
      <c r="G268" s="128"/>
      <c r="H268" s="128"/>
      <c r="I268" s="120"/>
      <c r="J268" s="120"/>
      <c r="K268" s="120"/>
    </row>
    <row r="269" spans="2:11">
      <c r="B269" s="119"/>
      <c r="C269" s="120"/>
      <c r="D269" s="128"/>
      <c r="E269" s="128"/>
      <c r="F269" s="128"/>
      <c r="G269" s="128"/>
      <c r="H269" s="128"/>
      <c r="I269" s="120"/>
      <c r="J269" s="120"/>
      <c r="K269" s="120"/>
    </row>
    <row r="270" spans="2:11">
      <c r="B270" s="119"/>
      <c r="C270" s="120"/>
      <c r="D270" s="128"/>
      <c r="E270" s="128"/>
      <c r="F270" s="128"/>
      <c r="G270" s="128"/>
      <c r="H270" s="128"/>
      <c r="I270" s="120"/>
      <c r="J270" s="120"/>
      <c r="K270" s="120"/>
    </row>
    <row r="271" spans="2:11">
      <c r="B271" s="119"/>
      <c r="C271" s="120"/>
      <c r="D271" s="128"/>
      <c r="E271" s="128"/>
      <c r="F271" s="128"/>
      <c r="G271" s="128"/>
      <c r="H271" s="128"/>
      <c r="I271" s="120"/>
      <c r="J271" s="120"/>
      <c r="K271" s="120"/>
    </row>
    <row r="272" spans="2:11">
      <c r="B272" s="119"/>
      <c r="C272" s="120"/>
      <c r="D272" s="128"/>
      <c r="E272" s="128"/>
      <c r="F272" s="128"/>
      <c r="G272" s="128"/>
      <c r="H272" s="128"/>
      <c r="I272" s="120"/>
      <c r="J272" s="120"/>
      <c r="K272" s="120"/>
    </row>
    <row r="273" spans="2:11">
      <c r="B273" s="119"/>
      <c r="C273" s="120"/>
      <c r="D273" s="128"/>
      <c r="E273" s="128"/>
      <c r="F273" s="128"/>
      <c r="G273" s="128"/>
      <c r="H273" s="128"/>
      <c r="I273" s="120"/>
      <c r="J273" s="120"/>
      <c r="K273" s="120"/>
    </row>
    <row r="274" spans="2:11">
      <c r="B274" s="119"/>
      <c r="C274" s="120"/>
      <c r="D274" s="128"/>
      <c r="E274" s="128"/>
      <c r="F274" s="128"/>
      <c r="G274" s="128"/>
      <c r="H274" s="128"/>
      <c r="I274" s="120"/>
      <c r="J274" s="120"/>
      <c r="K274" s="120"/>
    </row>
    <row r="275" spans="2:11">
      <c r="B275" s="119"/>
      <c r="C275" s="120"/>
      <c r="D275" s="128"/>
      <c r="E275" s="128"/>
      <c r="F275" s="128"/>
      <c r="G275" s="128"/>
      <c r="H275" s="128"/>
      <c r="I275" s="120"/>
      <c r="J275" s="120"/>
      <c r="K275" s="120"/>
    </row>
    <row r="276" spans="2:11">
      <c r="B276" s="119"/>
      <c r="C276" s="120"/>
      <c r="D276" s="128"/>
      <c r="E276" s="128"/>
      <c r="F276" s="128"/>
      <c r="G276" s="128"/>
      <c r="H276" s="128"/>
      <c r="I276" s="120"/>
      <c r="J276" s="120"/>
      <c r="K276" s="120"/>
    </row>
    <row r="277" spans="2:11">
      <c r="B277" s="119"/>
      <c r="C277" s="120"/>
      <c r="D277" s="128"/>
      <c r="E277" s="128"/>
      <c r="F277" s="128"/>
      <c r="G277" s="128"/>
      <c r="H277" s="128"/>
      <c r="I277" s="120"/>
      <c r="J277" s="120"/>
      <c r="K277" s="120"/>
    </row>
    <row r="278" spans="2:11">
      <c r="B278" s="119"/>
      <c r="C278" s="120"/>
      <c r="D278" s="128"/>
      <c r="E278" s="128"/>
      <c r="F278" s="128"/>
      <c r="G278" s="128"/>
      <c r="H278" s="128"/>
      <c r="I278" s="120"/>
      <c r="J278" s="120"/>
      <c r="K278" s="120"/>
    </row>
    <row r="279" spans="2:11">
      <c r="B279" s="119"/>
      <c r="C279" s="120"/>
      <c r="D279" s="128"/>
      <c r="E279" s="128"/>
      <c r="F279" s="128"/>
      <c r="G279" s="128"/>
      <c r="H279" s="128"/>
      <c r="I279" s="120"/>
      <c r="J279" s="120"/>
      <c r="K279" s="120"/>
    </row>
    <row r="280" spans="2:11">
      <c r="B280" s="119"/>
      <c r="C280" s="120"/>
      <c r="D280" s="128"/>
      <c r="E280" s="128"/>
      <c r="F280" s="128"/>
      <c r="G280" s="128"/>
      <c r="H280" s="128"/>
      <c r="I280" s="120"/>
      <c r="J280" s="120"/>
      <c r="K280" s="120"/>
    </row>
    <row r="281" spans="2:11">
      <c r="B281" s="119"/>
      <c r="C281" s="120"/>
      <c r="D281" s="128"/>
      <c r="E281" s="128"/>
      <c r="F281" s="128"/>
      <c r="G281" s="128"/>
      <c r="H281" s="128"/>
      <c r="I281" s="120"/>
      <c r="J281" s="120"/>
      <c r="K281" s="120"/>
    </row>
    <row r="282" spans="2:11">
      <c r="B282" s="119"/>
      <c r="C282" s="120"/>
      <c r="D282" s="128"/>
      <c r="E282" s="128"/>
      <c r="F282" s="128"/>
      <c r="G282" s="128"/>
      <c r="H282" s="128"/>
      <c r="I282" s="120"/>
      <c r="J282" s="120"/>
      <c r="K282" s="120"/>
    </row>
    <row r="283" spans="2:11">
      <c r="B283" s="119"/>
      <c r="C283" s="120"/>
      <c r="D283" s="128"/>
      <c r="E283" s="128"/>
      <c r="F283" s="128"/>
      <c r="G283" s="128"/>
      <c r="H283" s="128"/>
      <c r="I283" s="120"/>
      <c r="J283" s="120"/>
      <c r="K283" s="120"/>
    </row>
    <row r="284" spans="2:11">
      <c r="B284" s="119"/>
      <c r="C284" s="120"/>
      <c r="D284" s="128"/>
      <c r="E284" s="128"/>
      <c r="F284" s="128"/>
      <c r="G284" s="128"/>
      <c r="H284" s="128"/>
      <c r="I284" s="120"/>
      <c r="J284" s="120"/>
      <c r="K284" s="120"/>
    </row>
    <row r="285" spans="2:11">
      <c r="B285" s="119"/>
      <c r="C285" s="120"/>
      <c r="D285" s="128"/>
      <c r="E285" s="128"/>
      <c r="F285" s="128"/>
      <c r="G285" s="128"/>
      <c r="H285" s="128"/>
      <c r="I285" s="120"/>
      <c r="J285" s="120"/>
      <c r="K285" s="120"/>
    </row>
    <row r="286" spans="2:11">
      <c r="B286" s="119"/>
      <c r="C286" s="120"/>
      <c r="D286" s="128"/>
      <c r="E286" s="128"/>
      <c r="F286" s="128"/>
      <c r="G286" s="128"/>
      <c r="H286" s="128"/>
      <c r="I286" s="120"/>
      <c r="J286" s="120"/>
      <c r="K286" s="120"/>
    </row>
    <row r="287" spans="2:11">
      <c r="B287" s="119"/>
      <c r="C287" s="120"/>
      <c r="D287" s="128"/>
      <c r="E287" s="128"/>
      <c r="F287" s="128"/>
      <c r="G287" s="128"/>
      <c r="H287" s="128"/>
      <c r="I287" s="120"/>
      <c r="J287" s="120"/>
      <c r="K287" s="120"/>
    </row>
    <row r="288" spans="2:11">
      <c r="B288" s="119"/>
      <c r="C288" s="120"/>
      <c r="D288" s="128"/>
      <c r="E288" s="128"/>
      <c r="F288" s="128"/>
      <c r="G288" s="128"/>
      <c r="H288" s="128"/>
      <c r="I288" s="120"/>
      <c r="J288" s="120"/>
      <c r="K288" s="120"/>
    </row>
    <row r="289" spans="2:11">
      <c r="B289" s="119"/>
      <c r="C289" s="120"/>
      <c r="D289" s="128"/>
      <c r="E289" s="128"/>
      <c r="F289" s="128"/>
      <c r="G289" s="128"/>
      <c r="H289" s="128"/>
      <c r="I289" s="120"/>
      <c r="J289" s="120"/>
      <c r="K289" s="120"/>
    </row>
    <row r="290" spans="2:11">
      <c r="B290" s="119"/>
      <c r="C290" s="120"/>
      <c r="D290" s="128"/>
      <c r="E290" s="128"/>
      <c r="F290" s="128"/>
      <c r="G290" s="128"/>
      <c r="H290" s="128"/>
      <c r="I290" s="120"/>
      <c r="J290" s="120"/>
      <c r="K290" s="120"/>
    </row>
    <row r="291" spans="2:11">
      <c r="B291" s="119"/>
      <c r="C291" s="120"/>
      <c r="D291" s="128"/>
      <c r="E291" s="128"/>
      <c r="F291" s="128"/>
      <c r="G291" s="128"/>
      <c r="H291" s="128"/>
      <c r="I291" s="120"/>
      <c r="J291" s="120"/>
      <c r="K291" s="120"/>
    </row>
    <row r="292" spans="2:11">
      <c r="B292" s="119"/>
      <c r="C292" s="120"/>
      <c r="D292" s="128"/>
      <c r="E292" s="128"/>
      <c r="F292" s="128"/>
      <c r="G292" s="128"/>
      <c r="H292" s="128"/>
      <c r="I292" s="120"/>
      <c r="J292" s="120"/>
      <c r="K292" s="120"/>
    </row>
    <row r="293" spans="2:11">
      <c r="B293" s="119"/>
      <c r="C293" s="120"/>
      <c r="D293" s="128"/>
      <c r="E293" s="128"/>
      <c r="F293" s="128"/>
      <c r="G293" s="128"/>
      <c r="H293" s="128"/>
      <c r="I293" s="120"/>
      <c r="J293" s="120"/>
      <c r="K293" s="120"/>
    </row>
    <row r="294" spans="2:11">
      <c r="B294" s="119"/>
      <c r="C294" s="120"/>
      <c r="D294" s="128"/>
      <c r="E294" s="128"/>
      <c r="F294" s="128"/>
      <c r="G294" s="128"/>
      <c r="H294" s="128"/>
      <c r="I294" s="120"/>
      <c r="J294" s="120"/>
      <c r="K294" s="120"/>
    </row>
    <row r="295" spans="2:11">
      <c r="B295" s="119"/>
      <c r="C295" s="120"/>
      <c r="D295" s="128"/>
      <c r="E295" s="128"/>
      <c r="F295" s="128"/>
      <c r="G295" s="128"/>
      <c r="H295" s="128"/>
      <c r="I295" s="120"/>
      <c r="J295" s="120"/>
      <c r="K295" s="120"/>
    </row>
    <row r="296" spans="2:11">
      <c r="B296" s="119"/>
      <c r="C296" s="120"/>
      <c r="D296" s="128"/>
      <c r="E296" s="128"/>
      <c r="F296" s="128"/>
      <c r="G296" s="128"/>
      <c r="H296" s="128"/>
      <c r="I296" s="120"/>
      <c r="J296" s="120"/>
      <c r="K296" s="120"/>
    </row>
    <row r="297" spans="2:11">
      <c r="B297" s="119"/>
      <c r="C297" s="120"/>
      <c r="D297" s="128"/>
      <c r="E297" s="128"/>
      <c r="F297" s="128"/>
      <c r="G297" s="128"/>
      <c r="H297" s="128"/>
      <c r="I297" s="120"/>
      <c r="J297" s="120"/>
      <c r="K297" s="120"/>
    </row>
    <row r="298" spans="2:11">
      <c r="B298" s="119"/>
      <c r="C298" s="120"/>
      <c r="D298" s="128"/>
      <c r="E298" s="128"/>
      <c r="F298" s="128"/>
      <c r="G298" s="128"/>
      <c r="H298" s="128"/>
      <c r="I298" s="120"/>
      <c r="J298" s="120"/>
      <c r="K298" s="120"/>
    </row>
    <row r="299" spans="2:11">
      <c r="B299" s="119"/>
      <c r="C299" s="120"/>
      <c r="D299" s="128"/>
      <c r="E299" s="128"/>
      <c r="F299" s="128"/>
      <c r="G299" s="128"/>
      <c r="H299" s="128"/>
      <c r="I299" s="120"/>
      <c r="J299" s="120"/>
      <c r="K299" s="120"/>
    </row>
    <row r="300" spans="2:11">
      <c r="B300" s="119"/>
      <c r="C300" s="120"/>
      <c r="D300" s="128"/>
      <c r="E300" s="128"/>
      <c r="F300" s="128"/>
      <c r="G300" s="128"/>
      <c r="H300" s="128"/>
      <c r="I300" s="120"/>
      <c r="J300" s="120"/>
      <c r="K300" s="120"/>
    </row>
    <row r="301" spans="2:11">
      <c r="B301" s="119"/>
      <c r="C301" s="120"/>
      <c r="D301" s="128"/>
      <c r="E301" s="128"/>
      <c r="F301" s="128"/>
      <c r="G301" s="128"/>
      <c r="H301" s="128"/>
      <c r="I301" s="120"/>
      <c r="J301" s="120"/>
      <c r="K301" s="120"/>
    </row>
    <row r="302" spans="2:11">
      <c r="B302" s="119"/>
      <c r="C302" s="120"/>
      <c r="D302" s="128"/>
      <c r="E302" s="128"/>
      <c r="F302" s="128"/>
      <c r="G302" s="128"/>
      <c r="H302" s="128"/>
      <c r="I302" s="120"/>
      <c r="J302" s="120"/>
      <c r="K302" s="120"/>
    </row>
    <row r="303" spans="2:11">
      <c r="B303" s="119"/>
      <c r="C303" s="120"/>
      <c r="D303" s="128"/>
      <c r="E303" s="128"/>
      <c r="F303" s="128"/>
      <c r="G303" s="128"/>
      <c r="H303" s="128"/>
      <c r="I303" s="120"/>
      <c r="J303" s="120"/>
      <c r="K303" s="120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4" type="noConversion"/>
  <conditionalFormatting sqref="B12">
    <cfRule type="cellIs" dxfId="1" priority="2" operator="equal">
      <formula>"NR3"</formula>
    </cfRule>
  </conditionalFormatting>
  <conditionalFormatting sqref="B12">
    <cfRule type="containsText" dxfId="0" priority="1" operator="containsText" text="הפרשה ">
      <formula>NOT(ISERROR(SEARCH("הפרשה ",B12)))</formula>
    </cfRule>
  </conditionalFormatting>
  <dataValidations count="3">
    <dataValidation allowBlank="1" showInputMessage="1" showErrorMessage="1" sqref="B14:C1048576 A1:A1048576 B1:B11 C5:C11 D1:I11 D14:I27 J1:XFD27 D28:XFD1048576"/>
    <dataValidation type="list" allowBlank="1" showInputMessage="1" showErrorMessage="1" sqref="E12:E13">
      <formula1>#REF!</formula1>
    </dataValidation>
    <dataValidation type="list" allowBlank="1" showInputMessage="1" showErrorMessage="1" sqref="G12:G13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F966"/>
  <sheetViews>
    <sheetView rightToLeft="1" workbookViewId="0">
      <selection activeCell="B165" sqref="B165"/>
    </sheetView>
  </sheetViews>
  <sheetFormatPr defaultColWidth="9.140625" defaultRowHeight="18"/>
  <cols>
    <col min="1" max="1" width="6.28515625" style="1" customWidth="1"/>
    <col min="2" max="2" width="72.140625" style="2" bestFit="1" customWidth="1"/>
    <col min="3" max="3" width="43.28515625" style="1" customWidth="1"/>
    <col min="4" max="4" width="11.85546875" style="1" customWidth="1"/>
    <col min="5" max="16384" width="9.140625" style="1"/>
  </cols>
  <sheetData>
    <row r="1" spans="2:6">
      <c r="B1" s="46" t="s">
        <v>144</v>
      </c>
      <c r="C1" s="67" t="s" vm="1">
        <v>228</v>
      </c>
    </row>
    <row r="2" spans="2:6">
      <c r="B2" s="46" t="s">
        <v>143</v>
      </c>
      <c r="C2" s="67" t="s">
        <v>229</v>
      </c>
    </row>
    <row r="3" spans="2:6">
      <c r="B3" s="46" t="s">
        <v>145</v>
      </c>
      <c r="C3" s="67" t="s">
        <v>230</v>
      </c>
    </row>
    <row r="4" spans="2:6">
      <c r="B4" s="46" t="s">
        <v>146</v>
      </c>
      <c r="C4" s="67">
        <v>12145</v>
      </c>
    </row>
    <row r="6" spans="2:6" ht="26.25" customHeight="1">
      <c r="B6" s="150" t="s">
        <v>179</v>
      </c>
      <c r="C6" s="151"/>
      <c r="D6" s="152"/>
    </row>
    <row r="7" spans="2:6" s="3" customFormat="1" ht="31.5">
      <c r="B7" s="47" t="s">
        <v>115</v>
      </c>
      <c r="C7" s="52" t="s">
        <v>107</v>
      </c>
      <c r="D7" s="53" t="s">
        <v>106</v>
      </c>
    </row>
    <row r="8" spans="2:6" s="3" customFormat="1">
      <c r="B8" s="14"/>
      <c r="C8" s="31" t="s">
        <v>207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94" t="s">
        <v>3046</v>
      </c>
      <c r="C10" s="80">
        <v>252041.85569056481</v>
      </c>
      <c r="D10" s="94"/>
    </row>
    <row r="11" spans="2:6">
      <c r="B11" s="70" t="s">
        <v>25</v>
      </c>
      <c r="C11" s="80">
        <v>59510.805804433207</v>
      </c>
      <c r="D11" s="103"/>
    </row>
    <row r="12" spans="2:6">
      <c r="B12" s="76" t="s">
        <v>3050</v>
      </c>
      <c r="C12" s="83">
        <v>1226.6300000000001</v>
      </c>
      <c r="D12" s="144">
        <v>46772</v>
      </c>
      <c r="E12" s="3"/>
      <c r="F12" s="3"/>
    </row>
    <row r="13" spans="2:6">
      <c r="B13" s="76" t="s">
        <v>3051</v>
      </c>
      <c r="C13" s="83">
        <v>1113.31</v>
      </c>
      <c r="D13" s="144">
        <v>48274</v>
      </c>
      <c r="E13" s="3"/>
      <c r="F13" s="3"/>
    </row>
    <row r="14" spans="2:6">
      <c r="B14" s="76" t="s">
        <v>3052</v>
      </c>
      <c r="C14" s="83">
        <v>649.92999999999995</v>
      </c>
      <c r="D14" s="144">
        <v>48274</v>
      </c>
    </row>
    <row r="15" spans="2:6">
      <c r="B15" s="76" t="s">
        <v>3053</v>
      </c>
      <c r="C15" s="83">
        <v>2039.34</v>
      </c>
      <c r="D15" s="144">
        <v>47969</v>
      </c>
      <c r="E15" s="3"/>
      <c r="F15" s="3"/>
    </row>
    <row r="16" spans="2:6">
      <c r="B16" s="76" t="s">
        <v>3054</v>
      </c>
      <c r="C16" s="83">
        <v>331.03</v>
      </c>
      <c r="D16" s="144">
        <v>47209</v>
      </c>
      <c r="E16" s="3"/>
      <c r="F16" s="3"/>
    </row>
    <row r="17" spans="2:4">
      <c r="B17" s="76" t="s">
        <v>3055</v>
      </c>
      <c r="C17" s="83">
        <v>2758.71</v>
      </c>
      <c r="D17" s="144">
        <v>48297</v>
      </c>
    </row>
    <row r="18" spans="2:4">
      <c r="B18" s="76" t="s">
        <v>3056</v>
      </c>
      <c r="C18" s="83">
        <v>1234.22</v>
      </c>
      <c r="D18" s="144">
        <v>47118</v>
      </c>
    </row>
    <row r="19" spans="2:4">
      <c r="B19" s="76" t="s">
        <v>3057</v>
      </c>
      <c r="C19" s="83">
        <v>13.31</v>
      </c>
      <c r="D19" s="144">
        <v>47907</v>
      </c>
    </row>
    <row r="20" spans="2:4">
      <c r="B20" s="76" t="s">
        <v>3058</v>
      </c>
      <c r="C20" s="83">
        <v>635.13</v>
      </c>
      <c r="D20" s="144">
        <v>47848</v>
      </c>
    </row>
    <row r="21" spans="2:4">
      <c r="B21" s="76" t="s">
        <v>3059</v>
      </c>
      <c r="C21" s="83">
        <v>11.93</v>
      </c>
      <c r="D21" s="144">
        <v>47848</v>
      </c>
    </row>
    <row r="22" spans="2:4">
      <c r="B22" s="76" t="s">
        <v>3060</v>
      </c>
      <c r="C22" s="83">
        <v>3508.91</v>
      </c>
      <c r="D22" s="144">
        <v>47969</v>
      </c>
    </row>
    <row r="23" spans="2:4">
      <c r="B23" s="76" t="s">
        <v>3061</v>
      </c>
      <c r="C23" s="83">
        <v>847.26</v>
      </c>
      <c r="D23" s="144">
        <v>47209</v>
      </c>
    </row>
    <row r="24" spans="2:4">
      <c r="B24" s="76" t="s">
        <v>3062</v>
      </c>
      <c r="C24" s="83">
        <v>2280.83</v>
      </c>
      <c r="D24" s="144">
        <v>48700</v>
      </c>
    </row>
    <row r="25" spans="2:4">
      <c r="B25" s="76" t="s">
        <v>3063</v>
      </c>
      <c r="C25" s="83">
        <v>2536.27</v>
      </c>
      <c r="D25" s="144">
        <v>50256</v>
      </c>
    </row>
    <row r="26" spans="2:4">
      <c r="B26" s="76" t="s">
        <v>3064</v>
      </c>
      <c r="C26" s="83">
        <v>1079.45</v>
      </c>
      <c r="D26" s="144">
        <v>46539</v>
      </c>
    </row>
    <row r="27" spans="2:4">
      <c r="B27" s="76" t="s">
        <v>3065</v>
      </c>
      <c r="C27" s="83">
        <v>2331.75</v>
      </c>
      <c r="D27" s="144">
        <v>48233</v>
      </c>
    </row>
    <row r="28" spans="2:4">
      <c r="B28" s="76" t="s">
        <v>3066</v>
      </c>
      <c r="C28" s="83">
        <v>713.59</v>
      </c>
      <c r="D28" s="144">
        <v>48212</v>
      </c>
    </row>
    <row r="29" spans="2:4">
      <c r="B29" s="76" t="s">
        <v>3067</v>
      </c>
      <c r="C29" s="83">
        <v>14.61</v>
      </c>
      <c r="D29" s="144">
        <v>47566</v>
      </c>
    </row>
    <row r="30" spans="2:4">
      <c r="B30" s="76" t="s">
        <v>3068</v>
      </c>
      <c r="C30" s="83">
        <v>587.83000000000004</v>
      </c>
      <c r="D30" s="144">
        <v>48212</v>
      </c>
    </row>
    <row r="31" spans="2:4">
      <c r="B31" s="76" t="s">
        <v>3069</v>
      </c>
      <c r="C31" s="83">
        <v>10.74</v>
      </c>
      <c r="D31" s="144">
        <v>48297</v>
      </c>
    </row>
    <row r="32" spans="2:4">
      <c r="B32" s="76" t="s">
        <v>3070</v>
      </c>
      <c r="C32" s="83">
        <v>2508.94</v>
      </c>
      <c r="D32" s="144">
        <v>46661</v>
      </c>
    </row>
    <row r="33" spans="2:4">
      <c r="B33" s="76" t="s">
        <v>3071</v>
      </c>
      <c r="C33" s="83">
        <v>2550.64</v>
      </c>
      <c r="D33" s="144">
        <v>46661</v>
      </c>
    </row>
    <row r="34" spans="2:4">
      <c r="B34" s="76" t="s">
        <v>3176</v>
      </c>
      <c r="C34" s="83">
        <v>2847.8581554940456</v>
      </c>
      <c r="D34" s="144">
        <v>46698</v>
      </c>
    </row>
    <row r="35" spans="2:4">
      <c r="B35" s="76" t="s">
        <v>3177</v>
      </c>
      <c r="C35" s="83">
        <v>4647.7733399999997</v>
      </c>
      <c r="D35" s="144">
        <v>46022</v>
      </c>
    </row>
    <row r="36" spans="2:4">
      <c r="B36" s="76" t="s">
        <v>3178</v>
      </c>
      <c r="C36" s="83">
        <v>241.21740274938983</v>
      </c>
      <c r="D36" s="144">
        <v>45016</v>
      </c>
    </row>
    <row r="37" spans="2:4">
      <c r="B37" s="76" t="s">
        <v>3179</v>
      </c>
      <c r="C37" s="83">
        <v>192.24889184734502</v>
      </c>
      <c r="D37" s="144">
        <v>45981</v>
      </c>
    </row>
    <row r="38" spans="2:4">
      <c r="B38" s="76" t="s">
        <v>3180</v>
      </c>
      <c r="C38" s="83">
        <v>7962.2340523833482</v>
      </c>
      <c r="D38" s="144">
        <v>46871</v>
      </c>
    </row>
    <row r="39" spans="2:4">
      <c r="B39" s="76" t="s">
        <v>3181</v>
      </c>
      <c r="C39" s="83">
        <v>227.17409275264862</v>
      </c>
      <c r="D39" s="144">
        <v>48482</v>
      </c>
    </row>
    <row r="40" spans="2:4">
      <c r="B40" s="76" t="s">
        <v>3182</v>
      </c>
      <c r="C40" s="83">
        <v>831.13125734420271</v>
      </c>
      <c r="D40" s="144">
        <v>51774</v>
      </c>
    </row>
    <row r="41" spans="2:4">
      <c r="B41" s="76" t="s">
        <v>3183</v>
      </c>
      <c r="C41" s="83">
        <v>1453.8472018885736</v>
      </c>
      <c r="D41" s="144">
        <v>46253</v>
      </c>
    </row>
    <row r="42" spans="2:4">
      <c r="B42" s="76" t="s">
        <v>3184</v>
      </c>
      <c r="C42" s="83">
        <v>3499.064163337332</v>
      </c>
      <c r="D42" s="144">
        <v>46022</v>
      </c>
    </row>
    <row r="43" spans="2:4">
      <c r="B43" s="76" t="s">
        <v>3185</v>
      </c>
      <c r="C43" s="83">
        <v>84.617957535867006</v>
      </c>
      <c r="D43" s="144">
        <v>48844</v>
      </c>
    </row>
    <row r="44" spans="2:4">
      <c r="B44" s="76" t="s">
        <v>3186</v>
      </c>
      <c r="C44" s="83">
        <v>161.38915666785022</v>
      </c>
      <c r="D44" s="144">
        <v>45016</v>
      </c>
    </row>
    <row r="45" spans="2:4">
      <c r="B45" s="76" t="s">
        <v>3187</v>
      </c>
      <c r="C45" s="83">
        <v>6316.7228883310627</v>
      </c>
      <c r="D45" s="144">
        <v>45935</v>
      </c>
    </row>
    <row r="46" spans="2:4">
      <c r="B46" s="76" t="s">
        <v>3188</v>
      </c>
      <c r="C46" s="83">
        <v>333.72089410154365</v>
      </c>
      <c r="D46" s="144">
        <v>52047</v>
      </c>
    </row>
    <row r="47" spans="2:4">
      <c r="B47" s="76" t="s">
        <v>3189</v>
      </c>
      <c r="C47" s="83">
        <v>1727.4463500000002</v>
      </c>
      <c r="D47" s="144">
        <v>45363</v>
      </c>
    </row>
    <row r="48" spans="2:4">
      <c r="B48" s="70" t="s">
        <v>40</v>
      </c>
      <c r="C48" s="80">
        <v>192531.0498861316</v>
      </c>
      <c r="D48" s="145"/>
    </row>
    <row r="49" spans="2:4">
      <c r="B49" s="76" t="s">
        <v>3072</v>
      </c>
      <c r="C49" s="83">
        <v>2879.52</v>
      </c>
      <c r="D49" s="144">
        <v>47201</v>
      </c>
    </row>
    <row r="50" spans="2:4">
      <c r="B50" s="76" t="s">
        <v>3073</v>
      </c>
      <c r="C50" s="83">
        <v>315.08</v>
      </c>
      <c r="D50" s="144">
        <v>47270</v>
      </c>
    </row>
    <row r="51" spans="2:4">
      <c r="B51" s="76" t="s">
        <v>3074</v>
      </c>
      <c r="C51" s="83">
        <v>2868.93</v>
      </c>
      <c r="D51" s="144">
        <v>48366</v>
      </c>
    </row>
    <row r="52" spans="2:4">
      <c r="B52" s="76" t="s">
        <v>3075</v>
      </c>
      <c r="C52" s="83">
        <v>3173.46</v>
      </c>
      <c r="D52" s="144">
        <v>48914</v>
      </c>
    </row>
    <row r="53" spans="2:4">
      <c r="B53" s="76" t="s">
        <v>3076</v>
      </c>
      <c r="C53" s="83">
        <v>481.83</v>
      </c>
      <c r="D53" s="144">
        <v>47467</v>
      </c>
    </row>
    <row r="54" spans="2:4">
      <c r="B54" s="76" t="s">
        <v>3077</v>
      </c>
      <c r="C54" s="83">
        <v>972.89</v>
      </c>
      <c r="D54" s="144">
        <v>47848</v>
      </c>
    </row>
    <row r="55" spans="2:4">
      <c r="B55" s="76" t="s">
        <v>3078</v>
      </c>
      <c r="C55" s="83">
        <v>1266.8800000000001</v>
      </c>
      <c r="D55" s="144">
        <v>47209</v>
      </c>
    </row>
    <row r="56" spans="2:4">
      <c r="B56" s="76" t="s">
        <v>3079</v>
      </c>
      <c r="C56" s="83">
        <v>149.43</v>
      </c>
      <c r="D56" s="144">
        <v>47209</v>
      </c>
    </row>
    <row r="57" spans="2:4">
      <c r="B57" s="76" t="s">
        <v>3080</v>
      </c>
      <c r="C57" s="83">
        <v>2928.96</v>
      </c>
      <c r="D57" s="144">
        <v>46997</v>
      </c>
    </row>
    <row r="58" spans="2:4">
      <c r="B58" s="76" t="s">
        <v>3081</v>
      </c>
      <c r="C58" s="83">
        <v>3221.89</v>
      </c>
      <c r="D58" s="144">
        <v>46997</v>
      </c>
    </row>
    <row r="59" spans="2:4">
      <c r="B59" s="76" t="s">
        <v>3082</v>
      </c>
      <c r="C59" s="83">
        <v>2417.42</v>
      </c>
      <c r="D59" s="144">
        <v>47082</v>
      </c>
    </row>
    <row r="60" spans="2:4">
      <c r="B60" s="76" t="s">
        <v>3083</v>
      </c>
      <c r="C60" s="83">
        <v>3499.07</v>
      </c>
      <c r="D60" s="144">
        <v>47398</v>
      </c>
    </row>
    <row r="61" spans="2:4">
      <c r="B61" s="76" t="s">
        <v>3084</v>
      </c>
      <c r="C61" s="83">
        <v>1878.38</v>
      </c>
      <c r="D61" s="144">
        <v>48054</v>
      </c>
    </row>
    <row r="62" spans="2:4">
      <c r="B62" s="76" t="s">
        <v>3085</v>
      </c>
      <c r="C62" s="83">
        <v>381.76</v>
      </c>
      <c r="D62" s="144">
        <v>47119</v>
      </c>
    </row>
    <row r="63" spans="2:4">
      <c r="B63" s="76" t="s">
        <v>3086</v>
      </c>
      <c r="C63" s="83">
        <v>3325.5</v>
      </c>
      <c r="D63" s="144">
        <v>48757</v>
      </c>
    </row>
    <row r="64" spans="2:4">
      <c r="B64" s="76" t="s">
        <v>3087</v>
      </c>
      <c r="C64" s="83">
        <v>262.35000000000002</v>
      </c>
      <c r="D64" s="144">
        <v>46326</v>
      </c>
    </row>
    <row r="65" spans="2:4">
      <c r="B65" s="76" t="s">
        <v>3088</v>
      </c>
      <c r="C65" s="83">
        <v>3619.86</v>
      </c>
      <c r="D65" s="144">
        <v>47301</v>
      </c>
    </row>
    <row r="66" spans="2:4">
      <c r="B66" s="76" t="s">
        <v>3089</v>
      </c>
      <c r="C66" s="83">
        <v>2277.73</v>
      </c>
      <c r="D66" s="144">
        <v>47301</v>
      </c>
    </row>
    <row r="67" spans="2:4">
      <c r="B67" s="76" t="s">
        <v>3090</v>
      </c>
      <c r="C67" s="83">
        <v>68.39</v>
      </c>
      <c r="D67" s="144">
        <v>47119</v>
      </c>
    </row>
    <row r="68" spans="2:4">
      <c r="B68" s="76" t="s">
        <v>3091</v>
      </c>
      <c r="C68" s="83">
        <v>8.2799999999999994</v>
      </c>
      <c r="D68" s="144">
        <v>48122</v>
      </c>
    </row>
    <row r="69" spans="2:4">
      <c r="B69" s="76" t="s">
        <v>3092</v>
      </c>
      <c r="C69" s="83">
        <v>2298.92</v>
      </c>
      <c r="D69" s="144">
        <v>48395</v>
      </c>
    </row>
    <row r="70" spans="2:4">
      <c r="B70" s="76" t="s">
        <v>3093</v>
      </c>
      <c r="C70" s="83">
        <v>438.17</v>
      </c>
      <c r="D70" s="144">
        <v>47119</v>
      </c>
    </row>
    <row r="71" spans="2:4">
      <c r="B71" s="76" t="s">
        <v>3094</v>
      </c>
      <c r="C71" s="83">
        <v>4276.55</v>
      </c>
      <c r="D71" s="144">
        <v>48365</v>
      </c>
    </row>
    <row r="72" spans="2:4">
      <c r="B72" s="76" t="s">
        <v>3095</v>
      </c>
      <c r="C72" s="83">
        <v>477.3</v>
      </c>
      <c r="D72" s="144">
        <v>47119</v>
      </c>
    </row>
    <row r="73" spans="2:4">
      <c r="B73" s="76" t="s">
        <v>3096</v>
      </c>
      <c r="C73" s="83">
        <v>41.45</v>
      </c>
      <c r="D73" s="144">
        <v>47119</v>
      </c>
    </row>
    <row r="74" spans="2:4">
      <c r="B74" s="76" t="s">
        <v>3097</v>
      </c>
      <c r="C74" s="83">
        <v>1149.46</v>
      </c>
      <c r="D74" s="144">
        <v>48395</v>
      </c>
    </row>
    <row r="75" spans="2:4">
      <c r="B75" s="76" t="s">
        <v>3098</v>
      </c>
      <c r="C75" s="83">
        <v>1978.86</v>
      </c>
      <c r="D75" s="144">
        <v>46753</v>
      </c>
    </row>
    <row r="76" spans="2:4">
      <c r="B76" s="76" t="s">
        <v>3099</v>
      </c>
      <c r="C76" s="83">
        <v>122.62</v>
      </c>
      <c r="D76" s="144">
        <v>45047</v>
      </c>
    </row>
    <row r="77" spans="2:4">
      <c r="B77" s="76" t="s">
        <v>3100</v>
      </c>
      <c r="C77" s="83">
        <v>1703.84</v>
      </c>
      <c r="D77" s="144">
        <v>47463</v>
      </c>
    </row>
    <row r="78" spans="2:4">
      <c r="B78" s="76" t="s">
        <v>3101</v>
      </c>
      <c r="C78" s="83">
        <v>3216.46</v>
      </c>
      <c r="D78" s="144">
        <v>49427</v>
      </c>
    </row>
    <row r="79" spans="2:4">
      <c r="B79" s="76" t="s">
        <v>3102</v>
      </c>
      <c r="C79" s="83">
        <v>6547.44</v>
      </c>
      <c r="D79" s="144">
        <v>50405</v>
      </c>
    </row>
    <row r="80" spans="2:4">
      <c r="B80" s="76" t="s">
        <v>3103</v>
      </c>
      <c r="C80" s="83">
        <v>3404.61</v>
      </c>
      <c r="D80" s="144">
        <v>46149</v>
      </c>
    </row>
    <row r="81" spans="2:4">
      <c r="B81" s="76" t="s">
        <v>3104</v>
      </c>
      <c r="C81" s="83">
        <v>2488.1799999999998</v>
      </c>
      <c r="D81" s="144">
        <v>47849</v>
      </c>
    </row>
    <row r="82" spans="2:4">
      <c r="B82" s="76" t="s">
        <v>3105</v>
      </c>
      <c r="C82" s="83">
        <v>7878.24</v>
      </c>
      <c r="D82" s="144">
        <v>47665</v>
      </c>
    </row>
    <row r="83" spans="2:4">
      <c r="B83" s="76" t="s">
        <v>3106</v>
      </c>
      <c r="C83" s="83">
        <v>23.84</v>
      </c>
      <c r="D83" s="144">
        <v>46326</v>
      </c>
    </row>
    <row r="84" spans="2:4">
      <c r="B84" s="76" t="s">
        <v>3107</v>
      </c>
      <c r="C84" s="83">
        <v>2.06</v>
      </c>
      <c r="D84" s="144">
        <v>46326</v>
      </c>
    </row>
    <row r="85" spans="2:4">
      <c r="B85" s="76" t="s">
        <v>3108</v>
      </c>
      <c r="C85" s="83">
        <v>13.62</v>
      </c>
      <c r="D85" s="144">
        <v>46326</v>
      </c>
    </row>
    <row r="86" spans="2:4">
      <c r="B86" s="76" t="s">
        <v>3109</v>
      </c>
      <c r="C86" s="83">
        <v>13.76</v>
      </c>
      <c r="D86" s="144">
        <v>46326</v>
      </c>
    </row>
    <row r="87" spans="2:4">
      <c r="B87" s="76" t="s">
        <v>3110</v>
      </c>
      <c r="C87" s="83">
        <v>29.87</v>
      </c>
      <c r="D87" s="144">
        <v>46326</v>
      </c>
    </row>
    <row r="88" spans="2:4">
      <c r="B88" s="76" t="s">
        <v>3111</v>
      </c>
      <c r="C88" s="83">
        <v>13.15</v>
      </c>
      <c r="D88" s="144">
        <v>46326</v>
      </c>
    </row>
    <row r="89" spans="2:4">
      <c r="B89" s="76" t="s">
        <v>3112</v>
      </c>
      <c r="C89" s="83">
        <v>5.89</v>
      </c>
      <c r="D89" s="144">
        <v>47879</v>
      </c>
    </row>
    <row r="90" spans="2:4">
      <c r="B90" s="76" t="s">
        <v>3113</v>
      </c>
      <c r="C90" s="83">
        <v>4238.6000000000004</v>
      </c>
      <c r="D90" s="144">
        <v>46752</v>
      </c>
    </row>
    <row r="91" spans="2:4">
      <c r="B91" s="76" t="s">
        <v>3114</v>
      </c>
      <c r="C91" s="83">
        <v>1161.57</v>
      </c>
      <c r="D91" s="144">
        <v>47756</v>
      </c>
    </row>
    <row r="92" spans="2:4">
      <c r="B92" s="76" t="s">
        <v>3115</v>
      </c>
      <c r="C92" s="83">
        <v>3620.49</v>
      </c>
      <c r="D92" s="144">
        <v>48332</v>
      </c>
    </row>
    <row r="93" spans="2:4">
      <c r="B93" s="76" t="s">
        <v>3116</v>
      </c>
      <c r="C93" s="83">
        <v>5007.72</v>
      </c>
      <c r="D93" s="144">
        <v>47715</v>
      </c>
    </row>
    <row r="94" spans="2:4">
      <c r="B94" s="76" t="s">
        <v>3117</v>
      </c>
      <c r="C94" s="83">
        <v>3407.7</v>
      </c>
      <c r="D94" s="144">
        <v>47715</v>
      </c>
    </row>
    <row r="95" spans="2:4">
      <c r="B95" s="76" t="s">
        <v>3118</v>
      </c>
      <c r="C95" s="83">
        <v>429.71</v>
      </c>
      <c r="D95" s="144">
        <v>47715</v>
      </c>
    </row>
    <row r="96" spans="2:4">
      <c r="B96" s="76" t="s">
        <v>3119</v>
      </c>
      <c r="C96" s="83">
        <v>1697.52</v>
      </c>
      <c r="D96" s="144">
        <v>47715</v>
      </c>
    </row>
    <row r="97" spans="2:4">
      <c r="B97" s="76" t="s">
        <v>3120</v>
      </c>
      <c r="C97" s="83">
        <v>331.05</v>
      </c>
      <c r="D97" s="144">
        <v>48466</v>
      </c>
    </row>
    <row r="98" spans="2:4">
      <c r="B98" s="76" t="s">
        <v>3121</v>
      </c>
      <c r="C98" s="83">
        <v>248.9</v>
      </c>
      <c r="D98" s="144">
        <v>48466</v>
      </c>
    </row>
    <row r="99" spans="2:4">
      <c r="B99" s="76" t="s">
        <v>3122</v>
      </c>
      <c r="C99" s="83">
        <v>2035.72</v>
      </c>
      <c r="D99" s="144">
        <v>48446</v>
      </c>
    </row>
    <row r="100" spans="2:4">
      <c r="B100" s="76" t="s">
        <v>3123</v>
      </c>
      <c r="C100" s="83">
        <v>18.350000000000001</v>
      </c>
      <c r="D100" s="144">
        <v>48446</v>
      </c>
    </row>
    <row r="101" spans="2:4">
      <c r="B101" s="76" t="s">
        <v>3124</v>
      </c>
      <c r="C101" s="83">
        <v>10.34</v>
      </c>
      <c r="D101" s="144">
        <v>47741</v>
      </c>
    </row>
    <row r="102" spans="2:4">
      <c r="B102" s="76" t="s">
        <v>3125</v>
      </c>
      <c r="C102" s="83">
        <v>102.91</v>
      </c>
      <c r="D102" s="144">
        <v>48319</v>
      </c>
    </row>
    <row r="103" spans="2:4">
      <c r="B103" s="76" t="s">
        <v>3126</v>
      </c>
      <c r="C103" s="83">
        <v>1873.26</v>
      </c>
      <c r="D103" s="144">
        <v>47392</v>
      </c>
    </row>
    <row r="104" spans="2:4">
      <c r="B104" s="76" t="s">
        <v>3127</v>
      </c>
      <c r="C104" s="83">
        <v>5.35</v>
      </c>
      <c r="D104" s="144">
        <v>47453</v>
      </c>
    </row>
    <row r="105" spans="2:4">
      <c r="B105" s="76" t="s">
        <v>3128</v>
      </c>
      <c r="C105" s="83">
        <v>2778.2</v>
      </c>
      <c r="D105" s="144">
        <v>45930</v>
      </c>
    </row>
    <row r="106" spans="2:4">
      <c r="B106" s="76" t="s">
        <v>3129</v>
      </c>
      <c r="C106" s="83">
        <v>11560.43</v>
      </c>
      <c r="D106" s="144">
        <v>47665</v>
      </c>
    </row>
    <row r="107" spans="2:4">
      <c r="B107" s="76" t="s">
        <v>3130</v>
      </c>
      <c r="C107" s="83">
        <v>3575.06</v>
      </c>
      <c r="D107" s="144">
        <v>46417</v>
      </c>
    </row>
    <row r="108" spans="2:4">
      <c r="B108" s="76" t="s">
        <v>3131</v>
      </c>
      <c r="C108" s="83">
        <v>93.54</v>
      </c>
      <c r="D108" s="144">
        <v>47447</v>
      </c>
    </row>
    <row r="109" spans="2:4">
      <c r="B109" s="76" t="s">
        <v>3132</v>
      </c>
      <c r="C109" s="83">
        <v>1920.68</v>
      </c>
      <c r="D109" s="144">
        <v>47987</v>
      </c>
    </row>
    <row r="110" spans="2:4">
      <c r="B110" s="76" t="s">
        <v>3133</v>
      </c>
      <c r="C110" s="83">
        <v>5974.8</v>
      </c>
      <c r="D110" s="144">
        <v>47735</v>
      </c>
    </row>
    <row r="111" spans="2:4">
      <c r="B111" s="76" t="s">
        <v>3134</v>
      </c>
      <c r="C111" s="83">
        <v>174.53</v>
      </c>
      <c r="D111" s="144">
        <v>48151</v>
      </c>
    </row>
    <row r="112" spans="2:4">
      <c r="B112" s="76" t="s">
        <v>3135</v>
      </c>
      <c r="C112" s="83">
        <v>2321.39</v>
      </c>
      <c r="D112" s="144">
        <v>47848</v>
      </c>
    </row>
    <row r="113" spans="2:4">
      <c r="B113" s="76" t="s">
        <v>3136</v>
      </c>
      <c r="C113" s="83">
        <v>3033.21</v>
      </c>
      <c r="D113" s="144">
        <v>46573</v>
      </c>
    </row>
    <row r="114" spans="2:4">
      <c r="B114" s="76" t="s">
        <v>3137</v>
      </c>
      <c r="C114" s="83">
        <v>3049.3</v>
      </c>
      <c r="D114" s="144">
        <v>47832</v>
      </c>
    </row>
    <row r="115" spans="2:4">
      <c r="B115" s="76" t="s">
        <v>3138</v>
      </c>
      <c r="C115" s="83">
        <v>785.26</v>
      </c>
      <c r="D115" s="144">
        <v>46524</v>
      </c>
    </row>
    <row r="116" spans="2:4">
      <c r="B116" s="76" t="s">
        <v>3139</v>
      </c>
      <c r="C116" s="83">
        <v>3700.42</v>
      </c>
      <c r="D116" s="144">
        <v>48121</v>
      </c>
    </row>
    <row r="117" spans="2:4">
      <c r="B117" s="76" t="s">
        <v>3140</v>
      </c>
      <c r="C117" s="83">
        <v>1200.58</v>
      </c>
      <c r="D117" s="144">
        <v>48121</v>
      </c>
    </row>
    <row r="118" spans="2:4">
      <c r="B118" s="76" t="s">
        <v>3141</v>
      </c>
      <c r="C118" s="83">
        <v>87.53</v>
      </c>
      <c r="D118" s="144">
        <v>47255</v>
      </c>
    </row>
    <row r="119" spans="2:4">
      <c r="B119" s="76" t="s">
        <v>3142</v>
      </c>
      <c r="C119" s="83">
        <v>578.19000000000005</v>
      </c>
      <c r="D119" s="144">
        <v>48029</v>
      </c>
    </row>
    <row r="120" spans="2:4">
      <c r="B120" s="76" t="s">
        <v>3143</v>
      </c>
      <c r="C120" s="83">
        <v>482.47</v>
      </c>
      <c r="D120" s="144">
        <v>48294</v>
      </c>
    </row>
    <row r="121" spans="2:4">
      <c r="B121" s="76" t="s">
        <v>3144</v>
      </c>
      <c r="C121" s="83">
        <v>1006.53</v>
      </c>
      <c r="D121" s="144">
        <v>46572</v>
      </c>
    </row>
    <row r="122" spans="2:4">
      <c r="B122" s="76" t="s">
        <v>3145</v>
      </c>
      <c r="C122" s="83">
        <v>0.94</v>
      </c>
      <c r="D122" s="144">
        <v>50405</v>
      </c>
    </row>
    <row r="123" spans="2:4">
      <c r="B123" s="76" t="s">
        <v>3146</v>
      </c>
      <c r="C123" s="83">
        <v>886.6</v>
      </c>
      <c r="D123" s="144">
        <v>50405</v>
      </c>
    </row>
    <row r="124" spans="2:4">
      <c r="B124" s="76" t="s">
        <v>3147</v>
      </c>
      <c r="C124" s="83">
        <v>543.21</v>
      </c>
      <c r="D124" s="144">
        <v>45869</v>
      </c>
    </row>
    <row r="125" spans="2:4">
      <c r="B125" s="76" t="s">
        <v>3148</v>
      </c>
      <c r="C125" s="83">
        <v>1340.09</v>
      </c>
      <c r="D125" s="144">
        <v>45107</v>
      </c>
    </row>
    <row r="126" spans="2:4">
      <c r="B126" s="76" t="s">
        <v>3149</v>
      </c>
      <c r="C126" s="83">
        <v>2400.6999999999998</v>
      </c>
      <c r="D126" s="144">
        <v>46660</v>
      </c>
    </row>
    <row r="127" spans="2:4">
      <c r="B127" s="76" t="s">
        <v>3150</v>
      </c>
      <c r="C127" s="83">
        <v>748.22</v>
      </c>
      <c r="D127" s="144">
        <v>47301</v>
      </c>
    </row>
    <row r="128" spans="2:4">
      <c r="B128" s="76" t="s">
        <v>3151</v>
      </c>
      <c r="C128" s="83">
        <v>2713.75</v>
      </c>
      <c r="D128" s="144">
        <v>48176</v>
      </c>
    </row>
    <row r="129" spans="2:4">
      <c r="B129" s="76" t="s">
        <v>3152</v>
      </c>
      <c r="C129" s="83">
        <v>628.53</v>
      </c>
      <c r="D129" s="144">
        <v>46794</v>
      </c>
    </row>
    <row r="130" spans="2:4">
      <c r="B130" s="76" t="s">
        <v>3153</v>
      </c>
      <c r="C130" s="83">
        <v>971.35</v>
      </c>
      <c r="D130" s="144">
        <v>47407</v>
      </c>
    </row>
    <row r="131" spans="2:4">
      <c r="B131" s="76" t="s">
        <v>3154</v>
      </c>
      <c r="C131" s="83">
        <v>3543.12</v>
      </c>
      <c r="D131" s="144">
        <v>48234</v>
      </c>
    </row>
    <row r="132" spans="2:4">
      <c r="B132" s="76" t="s">
        <v>3155</v>
      </c>
      <c r="C132" s="83">
        <v>500.01</v>
      </c>
      <c r="D132" s="144">
        <v>47467</v>
      </c>
    </row>
    <row r="133" spans="2:4">
      <c r="B133" s="76" t="s">
        <v>3156</v>
      </c>
      <c r="C133" s="83">
        <v>1933.04</v>
      </c>
      <c r="D133" s="144">
        <v>47599</v>
      </c>
    </row>
    <row r="134" spans="2:4">
      <c r="B134" s="76" t="s">
        <v>3157</v>
      </c>
      <c r="C134" s="83">
        <v>7.97</v>
      </c>
      <c r="D134" s="144">
        <v>46082</v>
      </c>
    </row>
    <row r="135" spans="2:4">
      <c r="B135" s="76" t="s">
        <v>3158</v>
      </c>
      <c r="C135" s="83">
        <v>1405.27</v>
      </c>
      <c r="D135" s="144">
        <v>47236</v>
      </c>
    </row>
    <row r="136" spans="2:4">
      <c r="B136" s="76" t="s">
        <v>3159</v>
      </c>
      <c r="C136" s="83">
        <v>3001.42</v>
      </c>
      <c r="D136" s="144">
        <v>46465</v>
      </c>
    </row>
    <row r="137" spans="2:4">
      <c r="B137" s="76" t="s">
        <v>3160</v>
      </c>
      <c r="C137" s="83">
        <v>1005.59</v>
      </c>
      <c r="D137" s="144">
        <v>48268</v>
      </c>
    </row>
    <row r="138" spans="2:4">
      <c r="B138" s="76" t="s">
        <v>3161</v>
      </c>
      <c r="C138" s="83">
        <v>292.52999999999997</v>
      </c>
      <c r="D138" s="144">
        <v>47107</v>
      </c>
    </row>
    <row r="139" spans="2:4">
      <c r="B139" s="76" t="s">
        <v>3162</v>
      </c>
      <c r="C139" s="83">
        <v>175.21</v>
      </c>
      <c r="D139" s="144">
        <v>48213</v>
      </c>
    </row>
    <row r="140" spans="2:4">
      <c r="B140" s="76" t="s">
        <v>3163</v>
      </c>
      <c r="C140" s="83">
        <v>71.680000000000007</v>
      </c>
      <c r="D140" s="144">
        <v>45869</v>
      </c>
    </row>
    <row r="141" spans="2:4">
      <c r="B141" s="76" t="s">
        <v>3164</v>
      </c>
      <c r="C141" s="83">
        <v>800.72</v>
      </c>
      <c r="D141" s="144">
        <v>47848</v>
      </c>
    </row>
    <row r="142" spans="2:4">
      <c r="B142" s="76" t="s">
        <v>3165</v>
      </c>
      <c r="C142" s="83">
        <v>247.56</v>
      </c>
      <c r="D142" s="144">
        <v>46637</v>
      </c>
    </row>
    <row r="143" spans="2:4">
      <c r="B143" s="76" t="s">
        <v>3166</v>
      </c>
      <c r="C143" s="83">
        <v>2142.98</v>
      </c>
      <c r="D143" s="144">
        <v>47574</v>
      </c>
    </row>
    <row r="144" spans="2:4">
      <c r="B144" s="76" t="s">
        <v>3167</v>
      </c>
      <c r="C144" s="83">
        <v>1056.6199999999999</v>
      </c>
      <c r="D144" s="144">
        <v>48942</v>
      </c>
    </row>
    <row r="145" spans="2:4">
      <c r="B145" s="76" t="s">
        <v>3168</v>
      </c>
      <c r="C145" s="83">
        <v>1468.36</v>
      </c>
      <c r="D145" s="144">
        <v>48942</v>
      </c>
    </row>
    <row r="146" spans="2:4">
      <c r="B146" s="76" t="s">
        <v>3169</v>
      </c>
      <c r="C146" s="83">
        <v>4311.03</v>
      </c>
      <c r="D146" s="144">
        <v>49405</v>
      </c>
    </row>
    <row r="147" spans="2:4">
      <c r="B147" s="76" t="s">
        <v>3170</v>
      </c>
      <c r="C147" s="83">
        <v>4809.13</v>
      </c>
      <c r="D147" s="144">
        <v>46643</v>
      </c>
    </row>
    <row r="148" spans="2:4">
      <c r="B148" s="76" t="s">
        <v>3171</v>
      </c>
      <c r="C148" s="83">
        <v>1350.22</v>
      </c>
      <c r="D148" s="144">
        <v>48004</v>
      </c>
    </row>
    <row r="149" spans="2:4">
      <c r="B149" s="76" t="s">
        <v>3172</v>
      </c>
      <c r="C149" s="83">
        <v>2191.62</v>
      </c>
      <c r="D149" s="144">
        <v>46742</v>
      </c>
    </row>
    <row r="150" spans="2:4">
      <c r="B150" s="76" t="s">
        <v>3173</v>
      </c>
      <c r="C150" s="83">
        <v>2490.69</v>
      </c>
      <c r="D150" s="144">
        <v>46112</v>
      </c>
    </row>
    <row r="151" spans="2:4">
      <c r="B151" s="76" t="s">
        <v>3174</v>
      </c>
      <c r="C151" s="83">
        <v>5985.32</v>
      </c>
      <c r="D151" s="144">
        <v>46722</v>
      </c>
    </row>
    <row r="152" spans="2:4">
      <c r="B152" s="76" t="s">
        <v>3175</v>
      </c>
      <c r="C152" s="83">
        <v>10.09</v>
      </c>
      <c r="D152" s="144">
        <v>48030</v>
      </c>
    </row>
    <row r="153" spans="2:4">
      <c r="B153" s="76" t="s">
        <v>3190</v>
      </c>
      <c r="C153" s="83">
        <v>608.56873476124474</v>
      </c>
      <c r="D153" s="144">
        <v>45515</v>
      </c>
    </row>
    <row r="154" spans="2:4">
      <c r="B154" s="76" t="s">
        <v>3191</v>
      </c>
      <c r="C154" s="83">
        <v>175.94585000000004</v>
      </c>
      <c r="D154" s="144">
        <v>45615</v>
      </c>
    </row>
    <row r="155" spans="2:4">
      <c r="B155" s="76" t="s">
        <v>3192</v>
      </c>
      <c r="C155" s="83">
        <v>1473.4898171858024</v>
      </c>
      <c r="D155" s="144">
        <v>46418</v>
      </c>
    </row>
    <row r="156" spans="2:4">
      <c r="B156" s="76" t="s">
        <v>3193</v>
      </c>
      <c r="C156" s="83">
        <v>15.269765906742059</v>
      </c>
      <c r="D156" s="144">
        <v>45126</v>
      </c>
    </row>
    <row r="157" spans="2:4">
      <c r="B157" s="76" t="s">
        <v>3194</v>
      </c>
      <c r="C157" s="83">
        <v>67.75872076067634</v>
      </c>
      <c r="D157" s="144">
        <v>45371</v>
      </c>
    </row>
    <row r="158" spans="2:4">
      <c r="B158" s="76" t="s">
        <v>3195</v>
      </c>
      <c r="C158" s="83">
        <v>459.49745888267609</v>
      </c>
      <c r="D158" s="144">
        <v>45187</v>
      </c>
    </row>
    <row r="159" spans="2:4">
      <c r="B159" s="76" t="s">
        <v>3196</v>
      </c>
      <c r="C159" s="83">
        <v>773.68642444773764</v>
      </c>
      <c r="D159" s="144">
        <v>45602</v>
      </c>
    </row>
    <row r="160" spans="2:4">
      <c r="B160" s="76" t="s">
        <v>3197</v>
      </c>
      <c r="C160" s="83">
        <v>346.26728304123037</v>
      </c>
      <c r="D160" s="144">
        <v>44986</v>
      </c>
    </row>
    <row r="161" spans="2:4">
      <c r="B161" s="76" t="s">
        <v>3198</v>
      </c>
      <c r="C161" s="83">
        <v>400.1824099132005</v>
      </c>
      <c r="D161" s="144">
        <v>45025</v>
      </c>
    </row>
    <row r="162" spans="2:4">
      <c r="B162" s="76" t="s">
        <v>3199</v>
      </c>
      <c r="C162" s="83">
        <v>225.96692182882745</v>
      </c>
      <c r="D162" s="144">
        <v>46014</v>
      </c>
    </row>
    <row r="163" spans="2:4">
      <c r="B163" s="76" t="s">
        <v>3200</v>
      </c>
      <c r="C163" s="83">
        <v>317.63649940348432</v>
      </c>
      <c r="D163" s="144">
        <v>45830</v>
      </c>
    </row>
    <row r="164" spans="2:4">
      <c r="B164" s="119"/>
      <c r="C164" s="120"/>
      <c r="D164" s="120"/>
    </row>
    <row r="165" spans="2:4">
      <c r="B165" s="119"/>
      <c r="C165" s="120"/>
      <c r="D165" s="120"/>
    </row>
    <row r="166" spans="2:4">
      <c r="B166" s="119"/>
      <c r="C166" s="120"/>
      <c r="D166" s="120"/>
    </row>
    <row r="167" spans="2:4">
      <c r="B167" s="119"/>
      <c r="C167" s="120"/>
      <c r="D167" s="120"/>
    </row>
    <row r="168" spans="2:4">
      <c r="B168" s="119"/>
      <c r="C168" s="120"/>
      <c r="D168" s="120"/>
    </row>
    <row r="169" spans="2:4">
      <c r="B169" s="119"/>
      <c r="C169" s="120"/>
      <c r="D169" s="120"/>
    </row>
    <row r="170" spans="2:4">
      <c r="B170" s="119"/>
      <c r="C170" s="120"/>
      <c r="D170" s="120"/>
    </row>
    <row r="171" spans="2:4">
      <c r="B171" s="119"/>
      <c r="C171" s="120"/>
      <c r="D171" s="120"/>
    </row>
    <row r="172" spans="2:4">
      <c r="B172" s="119"/>
      <c r="C172" s="120"/>
      <c r="D172" s="120"/>
    </row>
    <row r="173" spans="2:4">
      <c r="B173" s="119"/>
      <c r="C173" s="120"/>
      <c r="D173" s="120"/>
    </row>
    <row r="174" spans="2:4">
      <c r="B174" s="119"/>
      <c r="C174" s="120"/>
      <c r="D174" s="120"/>
    </row>
    <row r="175" spans="2:4">
      <c r="B175" s="119"/>
      <c r="C175" s="120"/>
      <c r="D175" s="120"/>
    </row>
    <row r="176" spans="2:4">
      <c r="B176" s="119"/>
      <c r="C176" s="120"/>
      <c r="D176" s="120"/>
    </row>
    <row r="177" spans="2:4">
      <c r="B177" s="119"/>
      <c r="C177" s="120"/>
      <c r="D177" s="120"/>
    </row>
    <row r="178" spans="2:4">
      <c r="B178" s="119"/>
      <c r="C178" s="120"/>
      <c r="D178" s="120"/>
    </row>
    <row r="179" spans="2:4">
      <c r="B179" s="119"/>
      <c r="C179" s="120"/>
      <c r="D179" s="120"/>
    </row>
    <row r="180" spans="2:4">
      <c r="B180" s="119"/>
      <c r="C180" s="120"/>
      <c r="D180" s="120"/>
    </row>
    <row r="181" spans="2:4">
      <c r="B181" s="119"/>
      <c r="C181" s="120"/>
      <c r="D181" s="120"/>
    </row>
    <row r="182" spans="2:4">
      <c r="B182" s="119"/>
      <c r="C182" s="120"/>
      <c r="D182" s="120"/>
    </row>
    <row r="183" spans="2:4">
      <c r="B183" s="119"/>
      <c r="C183" s="120"/>
      <c r="D183" s="120"/>
    </row>
    <row r="184" spans="2:4">
      <c r="B184" s="119"/>
      <c r="C184" s="120"/>
      <c r="D184" s="120"/>
    </row>
    <row r="185" spans="2:4">
      <c r="B185" s="119"/>
      <c r="C185" s="120"/>
      <c r="D185" s="120"/>
    </row>
    <row r="186" spans="2:4">
      <c r="B186" s="119"/>
      <c r="C186" s="120"/>
      <c r="D186" s="120"/>
    </row>
    <row r="187" spans="2:4">
      <c r="B187" s="119"/>
      <c r="C187" s="120"/>
      <c r="D187" s="120"/>
    </row>
    <row r="188" spans="2:4">
      <c r="B188" s="119"/>
      <c r="C188" s="120"/>
      <c r="D188" s="120"/>
    </row>
    <row r="189" spans="2:4">
      <c r="B189" s="119"/>
      <c r="C189" s="120"/>
      <c r="D189" s="120"/>
    </row>
    <row r="190" spans="2:4">
      <c r="B190" s="119"/>
      <c r="C190" s="120"/>
      <c r="D190" s="120"/>
    </row>
    <row r="191" spans="2:4">
      <c r="B191" s="119"/>
      <c r="C191" s="120"/>
      <c r="D191" s="120"/>
    </row>
    <row r="192" spans="2:4">
      <c r="B192" s="119"/>
      <c r="C192" s="120"/>
      <c r="D192" s="120"/>
    </row>
    <row r="193" spans="2:4">
      <c r="B193" s="119"/>
      <c r="C193" s="120"/>
      <c r="D193" s="120"/>
    </row>
    <row r="194" spans="2:4">
      <c r="B194" s="119"/>
      <c r="C194" s="120"/>
      <c r="D194" s="120"/>
    </row>
    <row r="195" spans="2:4">
      <c r="B195" s="119"/>
      <c r="C195" s="120"/>
      <c r="D195" s="120"/>
    </row>
    <row r="196" spans="2:4">
      <c r="B196" s="119"/>
      <c r="C196" s="120"/>
      <c r="D196" s="120"/>
    </row>
    <row r="197" spans="2:4">
      <c r="B197" s="119"/>
      <c r="C197" s="120"/>
      <c r="D197" s="120"/>
    </row>
    <row r="198" spans="2:4">
      <c r="B198" s="119"/>
      <c r="C198" s="120"/>
      <c r="D198" s="120"/>
    </row>
    <row r="199" spans="2:4">
      <c r="B199" s="119"/>
      <c r="C199" s="120"/>
      <c r="D199" s="120"/>
    </row>
    <row r="200" spans="2:4">
      <c r="B200" s="119"/>
      <c r="C200" s="120"/>
      <c r="D200" s="120"/>
    </row>
    <row r="201" spans="2:4">
      <c r="B201" s="119"/>
      <c r="C201" s="120"/>
      <c r="D201" s="120"/>
    </row>
    <row r="202" spans="2:4">
      <c r="B202" s="119"/>
      <c r="C202" s="120"/>
      <c r="D202" s="120"/>
    </row>
    <row r="203" spans="2:4">
      <c r="B203" s="119"/>
      <c r="C203" s="120"/>
      <c r="D203" s="120"/>
    </row>
    <row r="204" spans="2:4">
      <c r="B204" s="119"/>
      <c r="C204" s="120"/>
      <c r="D204" s="120"/>
    </row>
    <row r="205" spans="2:4">
      <c r="B205" s="119"/>
      <c r="C205" s="120"/>
      <c r="D205" s="120"/>
    </row>
    <row r="206" spans="2:4">
      <c r="B206" s="119"/>
      <c r="C206" s="120"/>
      <c r="D206" s="120"/>
    </row>
    <row r="207" spans="2:4">
      <c r="B207" s="119"/>
      <c r="C207" s="120"/>
      <c r="D207" s="120"/>
    </row>
    <row r="208" spans="2:4">
      <c r="B208" s="119"/>
      <c r="C208" s="120"/>
      <c r="D208" s="120"/>
    </row>
    <row r="209" spans="2:4">
      <c r="B209" s="119"/>
      <c r="C209" s="120"/>
      <c r="D209" s="120"/>
    </row>
    <row r="210" spans="2:4">
      <c r="B210" s="119"/>
      <c r="C210" s="120"/>
      <c r="D210" s="120"/>
    </row>
    <row r="211" spans="2:4">
      <c r="B211" s="119"/>
      <c r="C211" s="120"/>
      <c r="D211" s="120"/>
    </row>
    <row r="212" spans="2:4">
      <c r="B212" s="119"/>
      <c r="C212" s="120"/>
      <c r="D212" s="120"/>
    </row>
    <row r="213" spans="2:4">
      <c r="B213" s="119"/>
      <c r="C213" s="120"/>
      <c r="D213" s="120"/>
    </row>
    <row r="214" spans="2:4">
      <c r="B214" s="119"/>
      <c r="C214" s="120"/>
      <c r="D214" s="120"/>
    </row>
    <row r="215" spans="2:4">
      <c r="B215" s="119"/>
      <c r="C215" s="120"/>
      <c r="D215" s="120"/>
    </row>
    <row r="216" spans="2:4">
      <c r="B216" s="119"/>
      <c r="C216" s="120"/>
      <c r="D216" s="120"/>
    </row>
    <row r="217" spans="2:4">
      <c r="B217" s="119"/>
      <c r="C217" s="120"/>
      <c r="D217" s="120"/>
    </row>
    <row r="218" spans="2:4">
      <c r="B218" s="119"/>
      <c r="C218" s="120"/>
      <c r="D218" s="120"/>
    </row>
    <row r="219" spans="2:4">
      <c r="B219" s="119"/>
      <c r="C219" s="120"/>
      <c r="D219" s="120"/>
    </row>
    <row r="220" spans="2:4">
      <c r="B220" s="119"/>
      <c r="C220" s="120"/>
      <c r="D220" s="120"/>
    </row>
    <row r="221" spans="2:4">
      <c r="B221" s="119"/>
      <c r="C221" s="120"/>
      <c r="D221" s="120"/>
    </row>
    <row r="222" spans="2:4">
      <c r="B222" s="119"/>
      <c r="C222" s="120"/>
      <c r="D222" s="120"/>
    </row>
    <row r="223" spans="2:4">
      <c r="B223" s="119"/>
      <c r="C223" s="120"/>
      <c r="D223" s="120"/>
    </row>
    <row r="224" spans="2:4">
      <c r="B224" s="119"/>
      <c r="C224" s="120"/>
      <c r="D224" s="120"/>
    </row>
    <row r="225" spans="2:4">
      <c r="B225" s="119"/>
      <c r="C225" s="120"/>
      <c r="D225" s="120"/>
    </row>
    <row r="226" spans="2:4">
      <c r="B226" s="119"/>
      <c r="C226" s="120"/>
      <c r="D226" s="120"/>
    </row>
    <row r="227" spans="2:4">
      <c r="B227" s="119"/>
      <c r="C227" s="120"/>
      <c r="D227" s="120"/>
    </row>
    <row r="228" spans="2:4">
      <c r="B228" s="119"/>
      <c r="C228" s="120"/>
      <c r="D228" s="120"/>
    </row>
    <row r="229" spans="2:4">
      <c r="B229" s="119"/>
      <c r="C229" s="120"/>
      <c r="D229" s="120"/>
    </row>
    <row r="230" spans="2:4">
      <c r="B230" s="119"/>
      <c r="C230" s="120"/>
      <c r="D230" s="120"/>
    </row>
    <row r="231" spans="2:4">
      <c r="B231" s="119"/>
      <c r="C231" s="120"/>
      <c r="D231" s="120"/>
    </row>
    <row r="232" spans="2:4">
      <c r="B232" s="119"/>
      <c r="C232" s="120"/>
      <c r="D232" s="120"/>
    </row>
    <row r="233" spans="2:4">
      <c r="B233" s="119"/>
      <c r="C233" s="120"/>
      <c r="D233" s="120"/>
    </row>
    <row r="234" spans="2:4">
      <c r="B234" s="119"/>
      <c r="C234" s="120"/>
      <c r="D234" s="120"/>
    </row>
    <row r="235" spans="2:4">
      <c r="B235" s="119"/>
      <c r="C235" s="120"/>
      <c r="D235" s="120"/>
    </row>
    <row r="236" spans="2:4">
      <c r="B236" s="119"/>
      <c r="C236" s="120"/>
      <c r="D236" s="120"/>
    </row>
    <row r="237" spans="2:4">
      <c r="B237" s="119"/>
      <c r="C237" s="120"/>
      <c r="D237" s="120"/>
    </row>
    <row r="238" spans="2:4">
      <c r="B238" s="119"/>
      <c r="C238" s="120"/>
      <c r="D238" s="120"/>
    </row>
    <row r="239" spans="2:4">
      <c r="B239" s="119"/>
      <c r="C239" s="120"/>
      <c r="D239" s="120"/>
    </row>
    <row r="240" spans="2:4">
      <c r="B240" s="119"/>
      <c r="C240" s="120"/>
      <c r="D240" s="120"/>
    </row>
    <row r="241" spans="2:4">
      <c r="B241" s="119"/>
      <c r="C241" s="120"/>
      <c r="D241" s="120"/>
    </row>
    <row r="242" spans="2:4">
      <c r="B242" s="119"/>
      <c r="C242" s="120"/>
      <c r="D242" s="120"/>
    </row>
    <row r="243" spans="2:4">
      <c r="B243" s="119"/>
      <c r="C243" s="120"/>
      <c r="D243" s="120"/>
    </row>
    <row r="244" spans="2:4">
      <c r="B244" s="119"/>
      <c r="C244" s="120"/>
      <c r="D244" s="120"/>
    </row>
    <row r="245" spans="2:4">
      <c r="B245" s="119"/>
      <c r="C245" s="120"/>
      <c r="D245" s="120"/>
    </row>
    <row r="246" spans="2:4">
      <c r="B246" s="119"/>
      <c r="C246" s="120"/>
      <c r="D246" s="120"/>
    </row>
    <row r="247" spans="2:4">
      <c r="B247" s="119"/>
      <c r="C247" s="120"/>
      <c r="D247" s="120"/>
    </row>
    <row r="248" spans="2:4">
      <c r="B248" s="119"/>
      <c r="C248" s="120"/>
      <c r="D248" s="120"/>
    </row>
    <row r="249" spans="2:4">
      <c r="B249" s="119"/>
      <c r="C249" s="120"/>
      <c r="D249" s="120"/>
    </row>
    <row r="250" spans="2:4">
      <c r="B250" s="119"/>
      <c r="C250" s="120"/>
      <c r="D250" s="120"/>
    </row>
    <row r="251" spans="2:4">
      <c r="B251" s="119"/>
      <c r="C251" s="120"/>
      <c r="D251" s="120"/>
    </row>
    <row r="252" spans="2:4">
      <c r="B252" s="119"/>
      <c r="C252" s="120"/>
      <c r="D252" s="120"/>
    </row>
    <row r="253" spans="2:4">
      <c r="B253" s="119"/>
      <c r="C253" s="120"/>
      <c r="D253" s="120"/>
    </row>
    <row r="254" spans="2:4">
      <c r="B254" s="119"/>
      <c r="C254" s="120"/>
      <c r="D254" s="120"/>
    </row>
    <row r="255" spans="2:4">
      <c r="B255" s="119"/>
      <c r="C255" s="120"/>
      <c r="D255" s="120"/>
    </row>
    <row r="256" spans="2:4">
      <c r="B256" s="119"/>
      <c r="C256" s="120"/>
      <c r="D256" s="120"/>
    </row>
    <row r="257" spans="2:4">
      <c r="B257" s="119"/>
      <c r="C257" s="120"/>
      <c r="D257" s="120"/>
    </row>
    <row r="258" spans="2:4">
      <c r="B258" s="119"/>
      <c r="C258" s="120"/>
      <c r="D258" s="120"/>
    </row>
    <row r="259" spans="2:4">
      <c r="B259" s="119"/>
      <c r="C259" s="120"/>
      <c r="D259" s="120"/>
    </row>
    <row r="260" spans="2:4">
      <c r="B260" s="119"/>
      <c r="C260" s="120"/>
      <c r="D260" s="120"/>
    </row>
    <row r="261" spans="2:4">
      <c r="B261" s="119"/>
      <c r="C261" s="120"/>
      <c r="D261" s="120"/>
    </row>
    <row r="262" spans="2:4">
      <c r="B262" s="119"/>
      <c r="C262" s="120"/>
      <c r="D262" s="120"/>
    </row>
    <row r="263" spans="2:4">
      <c r="B263" s="119"/>
      <c r="C263" s="120"/>
      <c r="D263" s="120"/>
    </row>
    <row r="264" spans="2:4">
      <c r="B264" s="119"/>
      <c r="C264" s="120"/>
      <c r="D264" s="120"/>
    </row>
    <row r="265" spans="2:4">
      <c r="B265" s="119"/>
      <c r="C265" s="120"/>
      <c r="D265" s="120"/>
    </row>
    <row r="266" spans="2:4">
      <c r="B266" s="119"/>
      <c r="C266" s="120"/>
      <c r="D266" s="120"/>
    </row>
    <row r="267" spans="2:4">
      <c r="B267" s="119"/>
      <c r="C267" s="120"/>
      <c r="D267" s="120"/>
    </row>
    <row r="268" spans="2:4">
      <c r="B268" s="119"/>
      <c r="C268" s="120"/>
      <c r="D268" s="120"/>
    </row>
    <row r="269" spans="2:4">
      <c r="B269" s="119"/>
      <c r="C269" s="120"/>
      <c r="D269" s="120"/>
    </row>
    <row r="270" spans="2:4">
      <c r="B270" s="119"/>
      <c r="C270" s="120"/>
      <c r="D270" s="120"/>
    </row>
    <row r="271" spans="2:4">
      <c r="B271" s="119"/>
      <c r="C271" s="120"/>
      <c r="D271" s="120"/>
    </row>
    <row r="272" spans="2:4">
      <c r="B272" s="119"/>
      <c r="C272" s="120"/>
      <c r="D272" s="120"/>
    </row>
    <row r="273" spans="2:4">
      <c r="B273" s="119"/>
      <c r="C273" s="120"/>
      <c r="D273" s="120"/>
    </row>
    <row r="274" spans="2:4">
      <c r="B274" s="119"/>
      <c r="C274" s="120"/>
      <c r="D274" s="120"/>
    </row>
    <row r="275" spans="2:4">
      <c r="B275" s="119"/>
      <c r="C275" s="120"/>
      <c r="D275" s="120"/>
    </row>
    <row r="276" spans="2:4">
      <c r="B276" s="119"/>
      <c r="C276" s="120"/>
      <c r="D276" s="120"/>
    </row>
    <row r="277" spans="2:4">
      <c r="B277" s="119"/>
      <c r="C277" s="120"/>
      <c r="D277" s="120"/>
    </row>
    <row r="278" spans="2:4">
      <c r="B278" s="119"/>
      <c r="C278" s="120"/>
      <c r="D278" s="120"/>
    </row>
    <row r="279" spans="2:4">
      <c r="B279" s="119"/>
      <c r="C279" s="120"/>
      <c r="D279" s="120"/>
    </row>
    <row r="280" spans="2:4">
      <c r="B280" s="119"/>
      <c r="C280" s="120"/>
      <c r="D280" s="120"/>
    </row>
    <row r="281" spans="2:4">
      <c r="B281" s="119"/>
      <c r="C281" s="120"/>
      <c r="D281" s="120"/>
    </row>
    <row r="282" spans="2:4">
      <c r="B282" s="119"/>
      <c r="C282" s="120"/>
      <c r="D282" s="120"/>
    </row>
    <row r="283" spans="2:4">
      <c r="B283" s="119"/>
      <c r="C283" s="120"/>
      <c r="D283" s="120"/>
    </row>
    <row r="284" spans="2:4">
      <c r="B284" s="119"/>
      <c r="C284" s="120"/>
      <c r="D284" s="120"/>
    </row>
    <row r="285" spans="2:4">
      <c r="B285" s="119"/>
      <c r="C285" s="120"/>
      <c r="D285" s="120"/>
    </row>
    <row r="286" spans="2:4">
      <c r="B286" s="119"/>
      <c r="C286" s="120"/>
      <c r="D286" s="120"/>
    </row>
    <row r="287" spans="2:4">
      <c r="B287" s="119"/>
      <c r="C287" s="120"/>
      <c r="D287" s="120"/>
    </row>
    <row r="288" spans="2:4">
      <c r="B288" s="119"/>
      <c r="C288" s="120"/>
      <c r="D288" s="120"/>
    </row>
    <row r="289" spans="2:4">
      <c r="B289" s="119"/>
      <c r="C289" s="120"/>
      <c r="D289" s="120"/>
    </row>
    <row r="290" spans="2:4">
      <c r="B290" s="119"/>
      <c r="C290" s="120"/>
      <c r="D290" s="120"/>
    </row>
    <row r="291" spans="2:4">
      <c r="B291" s="119"/>
      <c r="C291" s="120"/>
      <c r="D291" s="120"/>
    </row>
    <row r="292" spans="2:4">
      <c r="B292" s="119"/>
      <c r="C292" s="120"/>
      <c r="D292" s="120"/>
    </row>
    <row r="293" spans="2:4">
      <c r="B293" s="119"/>
      <c r="C293" s="120"/>
      <c r="D293" s="120"/>
    </row>
    <row r="294" spans="2:4">
      <c r="B294" s="119"/>
      <c r="C294" s="120"/>
      <c r="D294" s="120"/>
    </row>
    <row r="295" spans="2:4">
      <c r="B295" s="119"/>
      <c r="C295" s="120"/>
      <c r="D295" s="120"/>
    </row>
    <row r="296" spans="2:4">
      <c r="B296" s="119"/>
      <c r="C296" s="120"/>
      <c r="D296" s="120"/>
    </row>
    <row r="297" spans="2:4">
      <c r="B297" s="119"/>
      <c r="C297" s="120"/>
      <c r="D297" s="120"/>
    </row>
    <row r="298" spans="2:4">
      <c r="B298" s="119"/>
      <c r="C298" s="120"/>
      <c r="D298" s="120"/>
    </row>
    <row r="299" spans="2:4">
      <c r="B299" s="119"/>
      <c r="C299" s="120"/>
      <c r="D299" s="120"/>
    </row>
    <row r="300" spans="2:4">
      <c r="B300" s="119"/>
      <c r="C300" s="120"/>
      <c r="D300" s="120"/>
    </row>
    <row r="301" spans="2:4">
      <c r="B301" s="119"/>
      <c r="C301" s="120"/>
      <c r="D301" s="120"/>
    </row>
    <row r="302" spans="2:4">
      <c r="B302" s="119"/>
      <c r="C302" s="120"/>
      <c r="D302" s="120"/>
    </row>
    <row r="303" spans="2:4">
      <c r="B303" s="119"/>
      <c r="C303" s="120"/>
      <c r="D303" s="120"/>
    </row>
    <row r="304" spans="2:4">
      <c r="B304" s="119"/>
      <c r="C304" s="120"/>
      <c r="D304" s="120"/>
    </row>
    <row r="305" spans="2:4">
      <c r="B305" s="119"/>
      <c r="C305" s="120"/>
      <c r="D305" s="120"/>
    </row>
    <row r="306" spans="2:4">
      <c r="B306" s="119"/>
      <c r="C306" s="120"/>
      <c r="D306" s="120"/>
    </row>
    <row r="307" spans="2:4">
      <c r="B307" s="119"/>
      <c r="C307" s="120"/>
      <c r="D307" s="120"/>
    </row>
    <row r="308" spans="2:4">
      <c r="B308" s="119"/>
      <c r="C308" s="120"/>
      <c r="D308" s="120"/>
    </row>
    <row r="309" spans="2:4">
      <c r="B309" s="119"/>
      <c r="C309" s="120"/>
      <c r="D309" s="120"/>
    </row>
    <row r="310" spans="2:4">
      <c r="B310" s="119"/>
      <c r="C310" s="120"/>
      <c r="D310" s="120"/>
    </row>
    <row r="311" spans="2:4">
      <c r="B311" s="119"/>
      <c r="C311" s="120"/>
      <c r="D311" s="120"/>
    </row>
    <row r="312" spans="2:4">
      <c r="B312" s="119"/>
      <c r="C312" s="120"/>
      <c r="D312" s="120"/>
    </row>
    <row r="313" spans="2:4">
      <c r="B313" s="119"/>
      <c r="C313" s="120"/>
      <c r="D313" s="120"/>
    </row>
    <row r="314" spans="2:4">
      <c r="B314" s="119"/>
      <c r="C314" s="120"/>
      <c r="D314" s="120"/>
    </row>
    <row r="315" spans="2:4">
      <c r="B315" s="119"/>
      <c r="C315" s="120"/>
      <c r="D315" s="120"/>
    </row>
    <row r="316" spans="2:4">
      <c r="B316" s="119"/>
      <c r="C316" s="120"/>
      <c r="D316" s="120"/>
    </row>
    <row r="317" spans="2:4">
      <c r="B317" s="119"/>
      <c r="C317" s="120"/>
      <c r="D317" s="120"/>
    </row>
    <row r="318" spans="2:4">
      <c r="B318" s="119"/>
      <c r="C318" s="120"/>
      <c r="D318" s="120"/>
    </row>
    <row r="319" spans="2:4">
      <c r="B319" s="119"/>
      <c r="C319" s="120"/>
      <c r="D319" s="120"/>
    </row>
    <row r="320" spans="2:4">
      <c r="B320" s="119"/>
      <c r="C320" s="120"/>
      <c r="D320" s="120"/>
    </row>
    <row r="321" spans="2:4">
      <c r="B321" s="119"/>
      <c r="C321" s="120"/>
      <c r="D321" s="120"/>
    </row>
    <row r="322" spans="2:4">
      <c r="B322" s="119"/>
      <c r="C322" s="120"/>
      <c r="D322" s="120"/>
    </row>
    <row r="323" spans="2:4">
      <c r="B323" s="119"/>
      <c r="C323" s="120"/>
      <c r="D323" s="120"/>
    </row>
    <row r="324" spans="2:4">
      <c r="B324" s="119"/>
      <c r="C324" s="120"/>
      <c r="D324" s="120"/>
    </row>
    <row r="325" spans="2:4">
      <c r="B325" s="119"/>
      <c r="C325" s="120"/>
      <c r="D325" s="120"/>
    </row>
    <row r="326" spans="2:4">
      <c r="B326" s="119"/>
      <c r="C326" s="120"/>
      <c r="D326" s="120"/>
    </row>
    <row r="327" spans="2:4">
      <c r="B327" s="119"/>
      <c r="C327" s="120"/>
      <c r="D327" s="120"/>
    </row>
    <row r="328" spans="2:4">
      <c r="B328" s="119"/>
      <c r="C328" s="120"/>
      <c r="D328" s="120"/>
    </row>
    <row r="329" spans="2:4">
      <c r="B329" s="119"/>
      <c r="C329" s="120"/>
      <c r="D329" s="120"/>
    </row>
    <row r="330" spans="2:4">
      <c r="B330" s="119"/>
      <c r="C330" s="120"/>
      <c r="D330" s="120"/>
    </row>
    <row r="331" spans="2:4">
      <c r="B331" s="119"/>
      <c r="C331" s="120"/>
      <c r="D331" s="120"/>
    </row>
    <row r="332" spans="2:4">
      <c r="B332" s="119"/>
      <c r="C332" s="120"/>
      <c r="D332" s="120"/>
    </row>
    <row r="333" spans="2:4">
      <c r="B333" s="119"/>
      <c r="C333" s="120"/>
      <c r="D333" s="120"/>
    </row>
    <row r="334" spans="2:4">
      <c r="B334" s="119"/>
      <c r="C334" s="120"/>
      <c r="D334" s="120"/>
    </row>
    <row r="335" spans="2:4">
      <c r="B335" s="119"/>
      <c r="C335" s="120"/>
      <c r="D335" s="120"/>
    </row>
    <row r="336" spans="2:4">
      <c r="B336" s="119"/>
      <c r="C336" s="120"/>
      <c r="D336" s="120"/>
    </row>
    <row r="337" spans="2:4">
      <c r="B337" s="119"/>
      <c r="C337" s="120"/>
      <c r="D337" s="120"/>
    </row>
    <row r="338" spans="2:4">
      <c r="B338" s="119"/>
      <c r="C338" s="120"/>
      <c r="D338" s="120"/>
    </row>
    <row r="339" spans="2:4">
      <c r="B339" s="119"/>
      <c r="C339" s="120"/>
      <c r="D339" s="120"/>
    </row>
    <row r="340" spans="2:4">
      <c r="B340" s="119"/>
      <c r="C340" s="120"/>
      <c r="D340" s="120"/>
    </row>
    <row r="341" spans="2:4">
      <c r="B341" s="119"/>
      <c r="C341" s="120"/>
      <c r="D341" s="120"/>
    </row>
    <row r="342" spans="2:4">
      <c r="B342" s="119"/>
      <c r="C342" s="120"/>
      <c r="D342" s="120"/>
    </row>
    <row r="343" spans="2:4">
      <c r="B343" s="119"/>
      <c r="C343" s="120"/>
      <c r="D343" s="120"/>
    </row>
    <row r="344" spans="2:4">
      <c r="B344" s="119"/>
      <c r="C344" s="120"/>
      <c r="D344" s="120"/>
    </row>
    <row r="345" spans="2:4">
      <c r="B345" s="119"/>
      <c r="C345" s="120"/>
      <c r="D345" s="120"/>
    </row>
    <row r="346" spans="2:4">
      <c r="B346" s="119"/>
      <c r="C346" s="120"/>
      <c r="D346" s="120"/>
    </row>
    <row r="347" spans="2:4">
      <c r="B347" s="119"/>
      <c r="C347" s="120"/>
      <c r="D347" s="120"/>
    </row>
    <row r="348" spans="2:4">
      <c r="B348" s="119"/>
      <c r="C348" s="120"/>
      <c r="D348" s="120"/>
    </row>
    <row r="349" spans="2:4">
      <c r="B349" s="119"/>
      <c r="C349" s="120"/>
      <c r="D349" s="120"/>
    </row>
    <row r="350" spans="2:4">
      <c r="B350" s="119"/>
      <c r="C350" s="120"/>
      <c r="D350" s="120"/>
    </row>
    <row r="351" spans="2:4">
      <c r="B351" s="119"/>
      <c r="C351" s="120"/>
      <c r="D351" s="120"/>
    </row>
    <row r="352" spans="2:4">
      <c r="B352" s="119"/>
      <c r="C352" s="120"/>
      <c r="D352" s="120"/>
    </row>
    <row r="353" spans="2:4">
      <c r="B353" s="119"/>
      <c r="C353" s="120"/>
      <c r="D353" s="120"/>
    </row>
    <row r="354" spans="2:4">
      <c r="B354" s="119"/>
      <c r="C354" s="120"/>
      <c r="D354" s="120"/>
    </row>
    <row r="355" spans="2:4">
      <c r="B355" s="119"/>
      <c r="C355" s="120"/>
      <c r="D355" s="120"/>
    </row>
    <row r="356" spans="2:4">
      <c r="B356" s="119"/>
      <c r="C356" s="120"/>
      <c r="D356" s="120"/>
    </row>
    <row r="357" spans="2:4">
      <c r="B357" s="119"/>
      <c r="C357" s="120"/>
      <c r="D357" s="120"/>
    </row>
    <row r="358" spans="2:4">
      <c r="B358" s="119"/>
      <c r="C358" s="120"/>
      <c r="D358" s="120"/>
    </row>
    <row r="359" spans="2:4">
      <c r="B359" s="119"/>
      <c r="C359" s="120"/>
      <c r="D359" s="120"/>
    </row>
    <row r="360" spans="2:4">
      <c r="B360" s="119"/>
      <c r="C360" s="120"/>
      <c r="D360" s="120"/>
    </row>
    <row r="361" spans="2:4">
      <c r="B361" s="119"/>
      <c r="C361" s="120"/>
      <c r="D361" s="120"/>
    </row>
    <row r="362" spans="2:4">
      <c r="B362" s="119"/>
      <c r="C362" s="120"/>
      <c r="D362" s="120"/>
    </row>
    <row r="363" spans="2:4">
      <c r="B363" s="119"/>
      <c r="C363" s="120"/>
      <c r="D363" s="120"/>
    </row>
    <row r="364" spans="2:4">
      <c r="B364" s="119"/>
      <c r="C364" s="120"/>
      <c r="D364" s="120"/>
    </row>
    <row r="365" spans="2:4">
      <c r="B365" s="119"/>
      <c r="C365" s="120"/>
      <c r="D365" s="120"/>
    </row>
    <row r="366" spans="2:4">
      <c r="B366" s="119"/>
      <c r="C366" s="120"/>
      <c r="D366" s="120"/>
    </row>
    <row r="367" spans="2:4">
      <c r="B367" s="119"/>
      <c r="C367" s="120"/>
      <c r="D367" s="120"/>
    </row>
    <row r="368" spans="2:4">
      <c r="B368" s="119"/>
      <c r="C368" s="120"/>
      <c r="D368" s="120"/>
    </row>
    <row r="369" spans="2:4">
      <c r="B369" s="119"/>
      <c r="C369" s="120"/>
      <c r="D369" s="120"/>
    </row>
    <row r="370" spans="2:4">
      <c r="B370" s="119"/>
      <c r="C370" s="120"/>
      <c r="D370" s="120"/>
    </row>
    <row r="371" spans="2:4">
      <c r="B371" s="119"/>
      <c r="C371" s="120"/>
      <c r="D371" s="120"/>
    </row>
    <row r="372" spans="2:4">
      <c r="B372" s="119"/>
      <c r="C372" s="120"/>
      <c r="D372" s="120"/>
    </row>
    <row r="373" spans="2:4">
      <c r="B373" s="119"/>
      <c r="C373" s="120"/>
      <c r="D373" s="120"/>
    </row>
    <row r="374" spans="2:4">
      <c r="B374" s="119"/>
      <c r="C374" s="120"/>
      <c r="D374" s="120"/>
    </row>
    <row r="375" spans="2:4">
      <c r="B375" s="119"/>
      <c r="C375" s="120"/>
      <c r="D375" s="120"/>
    </row>
    <row r="376" spans="2:4">
      <c r="B376" s="119"/>
      <c r="C376" s="120"/>
      <c r="D376" s="120"/>
    </row>
    <row r="377" spans="2:4">
      <c r="B377" s="119"/>
      <c r="C377" s="120"/>
      <c r="D377" s="120"/>
    </row>
    <row r="378" spans="2:4">
      <c r="B378" s="119"/>
      <c r="C378" s="120"/>
      <c r="D378" s="120"/>
    </row>
    <row r="379" spans="2:4">
      <c r="B379" s="119"/>
      <c r="C379" s="120"/>
      <c r="D379" s="120"/>
    </row>
    <row r="380" spans="2:4">
      <c r="B380" s="119"/>
      <c r="C380" s="120"/>
      <c r="D380" s="120"/>
    </row>
    <row r="381" spans="2:4">
      <c r="B381" s="119"/>
      <c r="C381" s="120"/>
      <c r="D381" s="120"/>
    </row>
    <row r="382" spans="2:4">
      <c r="B382" s="119"/>
      <c r="C382" s="120"/>
      <c r="D382" s="120"/>
    </row>
    <row r="383" spans="2:4">
      <c r="B383" s="119"/>
      <c r="C383" s="120"/>
      <c r="D383" s="120"/>
    </row>
    <row r="384" spans="2:4">
      <c r="B384" s="119"/>
      <c r="C384" s="120"/>
      <c r="D384" s="120"/>
    </row>
    <row r="385" spans="2:4">
      <c r="B385" s="119"/>
      <c r="C385" s="120"/>
      <c r="D385" s="120"/>
    </row>
    <row r="386" spans="2:4">
      <c r="B386" s="119"/>
      <c r="C386" s="120"/>
      <c r="D386" s="120"/>
    </row>
    <row r="387" spans="2:4">
      <c r="B387" s="119"/>
      <c r="C387" s="120"/>
      <c r="D387" s="120"/>
    </row>
    <row r="388" spans="2:4">
      <c r="B388" s="119"/>
      <c r="C388" s="120"/>
      <c r="D388" s="120"/>
    </row>
    <row r="389" spans="2:4">
      <c r="B389" s="119"/>
      <c r="C389" s="120"/>
      <c r="D389" s="120"/>
    </row>
    <row r="390" spans="2:4">
      <c r="B390" s="119"/>
      <c r="C390" s="120"/>
      <c r="D390" s="120"/>
    </row>
    <row r="391" spans="2:4">
      <c r="B391" s="119"/>
      <c r="C391" s="120"/>
      <c r="D391" s="120"/>
    </row>
    <row r="392" spans="2:4">
      <c r="B392" s="119"/>
      <c r="C392" s="120"/>
      <c r="D392" s="120"/>
    </row>
    <row r="393" spans="2:4">
      <c r="B393" s="119"/>
      <c r="C393" s="120"/>
      <c r="D393" s="120"/>
    </row>
    <row r="394" spans="2:4">
      <c r="B394" s="119"/>
      <c r="C394" s="120"/>
      <c r="D394" s="120"/>
    </row>
    <row r="395" spans="2:4">
      <c r="B395" s="119"/>
      <c r="C395" s="120"/>
      <c r="D395" s="120"/>
    </row>
    <row r="396" spans="2:4">
      <c r="B396" s="119"/>
      <c r="C396" s="120"/>
      <c r="D396" s="120"/>
    </row>
    <row r="397" spans="2:4">
      <c r="B397" s="119"/>
      <c r="C397" s="120"/>
      <c r="D397" s="120"/>
    </row>
    <row r="398" spans="2:4">
      <c r="B398" s="119"/>
      <c r="C398" s="120"/>
      <c r="D398" s="120"/>
    </row>
    <row r="399" spans="2:4">
      <c r="B399" s="119"/>
      <c r="C399" s="120"/>
      <c r="D399" s="120"/>
    </row>
    <row r="400" spans="2:4">
      <c r="B400" s="119"/>
      <c r="C400" s="120"/>
      <c r="D400" s="120"/>
    </row>
    <row r="401" spans="2:4">
      <c r="B401" s="119"/>
      <c r="C401" s="120"/>
      <c r="D401" s="120"/>
    </row>
    <row r="402" spans="2:4">
      <c r="B402" s="119"/>
      <c r="C402" s="120"/>
      <c r="D402" s="120"/>
    </row>
    <row r="403" spans="2:4">
      <c r="B403" s="119"/>
      <c r="C403" s="120"/>
      <c r="D403" s="120"/>
    </row>
    <row r="404" spans="2:4">
      <c r="B404" s="119"/>
      <c r="C404" s="120"/>
      <c r="D404" s="120"/>
    </row>
    <row r="405" spans="2:4">
      <c r="B405" s="119"/>
      <c r="C405" s="120"/>
      <c r="D405" s="120"/>
    </row>
    <row r="406" spans="2:4">
      <c r="B406" s="119"/>
      <c r="C406" s="120"/>
      <c r="D406" s="120"/>
    </row>
    <row r="407" spans="2:4">
      <c r="B407" s="119"/>
      <c r="C407" s="120"/>
      <c r="D407" s="120"/>
    </row>
    <row r="408" spans="2:4">
      <c r="B408" s="119"/>
      <c r="C408" s="120"/>
      <c r="D408" s="120"/>
    </row>
    <row r="409" spans="2:4">
      <c r="B409" s="119"/>
      <c r="C409" s="120"/>
      <c r="D409" s="120"/>
    </row>
    <row r="410" spans="2:4">
      <c r="B410" s="119"/>
      <c r="C410" s="120"/>
      <c r="D410" s="120"/>
    </row>
    <row r="411" spans="2:4">
      <c r="B411" s="119"/>
      <c r="C411" s="120"/>
      <c r="D411" s="120"/>
    </row>
    <row r="412" spans="2:4">
      <c r="B412" s="119"/>
      <c r="C412" s="120"/>
      <c r="D412" s="120"/>
    </row>
    <row r="413" spans="2:4">
      <c r="B413" s="119"/>
      <c r="C413" s="120"/>
      <c r="D413" s="120"/>
    </row>
    <row r="414" spans="2:4">
      <c r="B414" s="119"/>
      <c r="C414" s="120"/>
      <c r="D414" s="120"/>
    </row>
    <row r="415" spans="2:4">
      <c r="B415" s="119"/>
      <c r="C415" s="120"/>
      <c r="D415" s="120"/>
    </row>
    <row r="416" spans="2:4">
      <c r="B416" s="119"/>
      <c r="C416" s="120"/>
      <c r="D416" s="120"/>
    </row>
    <row r="417" spans="2:4">
      <c r="B417" s="119"/>
      <c r="C417" s="120"/>
      <c r="D417" s="120"/>
    </row>
    <row r="418" spans="2:4">
      <c r="B418" s="119"/>
      <c r="C418" s="120"/>
      <c r="D418" s="120"/>
    </row>
    <row r="419" spans="2:4">
      <c r="B419" s="119"/>
      <c r="C419" s="120"/>
      <c r="D419" s="120"/>
    </row>
    <row r="420" spans="2:4">
      <c r="B420" s="119"/>
      <c r="C420" s="120"/>
      <c r="D420" s="120"/>
    </row>
    <row r="421" spans="2:4">
      <c r="B421" s="119"/>
      <c r="C421" s="120"/>
      <c r="D421" s="120"/>
    </row>
    <row r="422" spans="2:4">
      <c r="B422" s="119"/>
      <c r="C422" s="120"/>
      <c r="D422" s="120"/>
    </row>
    <row r="423" spans="2:4">
      <c r="B423" s="119"/>
      <c r="C423" s="120"/>
      <c r="D423" s="120"/>
    </row>
    <row r="424" spans="2:4">
      <c r="B424" s="119"/>
      <c r="C424" s="120"/>
      <c r="D424" s="120"/>
    </row>
    <row r="425" spans="2:4">
      <c r="B425" s="119"/>
      <c r="C425" s="120"/>
      <c r="D425" s="120"/>
    </row>
    <row r="426" spans="2:4">
      <c r="B426" s="119"/>
      <c r="C426" s="120"/>
      <c r="D426" s="120"/>
    </row>
    <row r="427" spans="2:4">
      <c r="B427" s="119"/>
      <c r="C427" s="120"/>
      <c r="D427" s="120"/>
    </row>
    <row r="428" spans="2:4">
      <c r="B428" s="119"/>
      <c r="C428" s="120"/>
      <c r="D428" s="120"/>
    </row>
    <row r="429" spans="2:4">
      <c r="B429" s="119"/>
      <c r="C429" s="120"/>
      <c r="D429" s="120"/>
    </row>
    <row r="430" spans="2:4">
      <c r="B430" s="119"/>
      <c r="C430" s="120"/>
      <c r="D430" s="120"/>
    </row>
    <row r="431" spans="2:4">
      <c r="B431" s="119"/>
      <c r="C431" s="120"/>
      <c r="D431" s="120"/>
    </row>
    <row r="432" spans="2:4">
      <c r="B432" s="119"/>
      <c r="C432" s="120"/>
      <c r="D432" s="120"/>
    </row>
    <row r="433" spans="2:4">
      <c r="B433" s="119"/>
      <c r="C433" s="120"/>
      <c r="D433" s="120"/>
    </row>
    <row r="434" spans="2:4">
      <c r="B434" s="119"/>
      <c r="C434" s="120"/>
      <c r="D434" s="120"/>
    </row>
    <row r="435" spans="2:4">
      <c r="B435" s="119"/>
      <c r="C435" s="120"/>
      <c r="D435" s="120"/>
    </row>
    <row r="436" spans="2:4">
      <c r="B436" s="119"/>
      <c r="C436" s="120"/>
      <c r="D436" s="120"/>
    </row>
    <row r="437" spans="2:4">
      <c r="B437" s="119"/>
      <c r="C437" s="120"/>
      <c r="D437" s="120"/>
    </row>
    <row r="438" spans="2:4">
      <c r="B438" s="119"/>
      <c r="C438" s="120"/>
      <c r="D438" s="120"/>
    </row>
    <row r="439" spans="2:4">
      <c r="B439" s="119"/>
      <c r="C439" s="120"/>
      <c r="D439" s="120"/>
    </row>
    <row r="440" spans="2:4">
      <c r="B440" s="119"/>
      <c r="C440" s="120"/>
      <c r="D440" s="120"/>
    </row>
    <row r="441" spans="2:4">
      <c r="B441" s="119"/>
      <c r="C441" s="120"/>
      <c r="D441" s="120"/>
    </row>
    <row r="442" spans="2:4">
      <c r="B442" s="119"/>
      <c r="C442" s="120"/>
      <c r="D442" s="120"/>
    </row>
    <row r="443" spans="2:4">
      <c r="B443" s="119"/>
      <c r="C443" s="120"/>
      <c r="D443" s="120"/>
    </row>
    <row r="444" spans="2:4">
      <c r="B444" s="119"/>
      <c r="C444" s="120"/>
      <c r="D444" s="120"/>
    </row>
    <row r="445" spans="2:4">
      <c r="B445" s="119"/>
      <c r="C445" s="120"/>
      <c r="D445" s="120"/>
    </row>
    <row r="446" spans="2:4">
      <c r="B446" s="119"/>
      <c r="C446" s="120"/>
      <c r="D446" s="120"/>
    </row>
    <row r="447" spans="2:4">
      <c r="B447" s="119"/>
      <c r="C447" s="120"/>
      <c r="D447" s="120"/>
    </row>
    <row r="448" spans="2:4">
      <c r="B448" s="119"/>
      <c r="C448" s="120"/>
      <c r="D448" s="120"/>
    </row>
    <row r="449" spans="2:4">
      <c r="B449" s="119"/>
      <c r="C449" s="120"/>
      <c r="D449" s="120"/>
    </row>
    <row r="450" spans="2:4">
      <c r="B450" s="119"/>
      <c r="C450" s="120"/>
      <c r="D450" s="120"/>
    </row>
    <row r="451" spans="2:4">
      <c r="B451" s="119"/>
      <c r="C451" s="120"/>
      <c r="D451" s="120"/>
    </row>
    <row r="452" spans="2:4">
      <c r="B452" s="119"/>
      <c r="C452" s="120"/>
      <c r="D452" s="120"/>
    </row>
    <row r="453" spans="2:4">
      <c r="B453" s="119"/>
      <c r="C453" s="120"/>
      <c r="D453" s="120"/>
    </row>
    <row r="454" spans="2:4">
      <c r="B454" s="119"/>
      <c r="C454" s="120"/>
      <c r="D454" s="120"/>
    </row>
    <row r="455" spans="2:4">
      <c r="B455" s="119"/>
      <c r="C455" s="120"/>
      <c r="D455" s="120"/>
    </row>
    <row r="456" spans="2:4">
      <c r="B456" s="119"/>
      <c r="C456" s="120"/>
      <c r="D456" s="120"/>
    </row>
    <row r="457" spans="2:4">
      <c r="B457" s="119"/>
      <c r="C457" s="120"/>
      <c r="D457" s="120"/>
    </row>
    <row r="458" spans="2:4">
      <c r="B458" s="119"/>
      <c r="C458" s="120"/>
      <c r="D458" s="120"/>
    </row>
    <row r="459" spans="2:4">
      <c r="B459" s="119"/>
      <c r="C459" s="120"/>
      <c r="D459" s="120"/>
    </row>
    <row r="460" spans="2:4">
      <c r="B460" s="119"/>
      <c r="C460" s="120"/>
      <c r="D460" s="120"/>
    </row>
    <row r="461" spans="2:4">
      <c r="B461" s="119"/>
      <c r="C461" s="120"/>
      <c r="D461" s="120"/>
    </row>
    <row r="462" spans="2:4">
      <c r="B462" s="119"/>
      <c r="C462" s="120"/>
      <c r="D462" s="120"/>
    </row>
    <row r="463" spans="2:4">
      <c r="B463" s="119"/>
      <c r="C463" s="120"/>
      <c r="D463" s="120"/>
    </row>
    <row r="464" spans="2:4">
      <c r="B464" s="119"/>
      <c r="C464" s="120"/>
      <c r="D464" s="120"/>
    </row>
    <row r="465" spans="2:4">
      <c r="B465" s="119"/>
      <c r="C465" s="120"/>
      <c r="D465" s="120"/>
    </row>
    <row r="466" spans="2:4">
      <c r="B466" s="119"/>
      <c r="C466" s="120"/>
      <c r="D466" s="120"/>
    </row>
    <row r="467" spans="2:4">
      <c r="B467" s="119"/>
      <c r="C467" s="120"/>
      <c r="D467" s="120"/>
    </row>
    <row r="468" spans="2:4">
      <c r="B468" s="119"/>
      <c r="C468" s="120"/>
      <c r="D468" s="120"/>
    </row>
    <row r="469" spans="2:4">
      <c r="B469" s="119"/>
      <c r="C469" s="120"/>
      <c r="D469" s="120"/>
    </row>
    <row r="470" spans="2:4">
      <c r="B470" s="119"/>
      <c r="C470" s="120"/>
      <c r="D470" s="120"/>
    </row>
    <row r="471" spans="2:4">
      <c r="B471" s="119"/>
      <c r="C471" s="120"/>
      <c r="D471" s="120"/>
    </row>
    <row r="472" spans="2:4">
      <c r="B472" s="119"/>
      <c r="C472" s="120"/>
      <c r="D472" s="120"/>
    </row>
    <row r="473" spans="2:4">
      <c r="B473" s="119"/>
      <c r="C473" s="120"/>
      <c r="D473" s="120"/>
    </row>
    <row r="474" spans="2:4">
      <c r="B474" s="119"/>
      <c r="C474" s="120"/>
      <c r="D474" s="120"/>
    </row>
    <row r="475" spans="2:4">
      <c r="B475" s="119"/>
      <c r="C475" s="120"/>
      <c r="D475" s="120"/>
    </row>
    <row r="476" spans="2:4">
      <c r="B476" s="119"/>
      <c r="C476" s="120"/>
      <c r="D476" s="120"/>
    </row>
    <row r="477" spans="2:4">
      <c r="B477" s="119"/>
      <c r="C477" s="120"/>
      <c r="D477" s="120"/>
    </row>
    <row r="478" spans="2:4">
      <c r="B478" s="119"/>
      <c r="C478" s="120"/>
      <c r="D478" s="120"/>
    </row>
    <row r="479" spans="2:4">
      <c r="B479" s="119"/>
      <c r="C479" s="120"/>
      <c r="D479" s="120"/>
    </row>
    <row r="480" spans="2:4">
      <c r="B480" s="119"/>
      <c r="C480" s="120"/>
      <c r="D480" s="120"/>
    </row>
    <row r="481" spans="2:4">
      <c r="B481" s="119"/>
      <c r="C481" s="120"/>
      <c r="D481" s="120"/>
    </row>
    <row r="482" spans="2:4">
      <c r="B482" s="119"/>
      <c r="C482" s="120"/>
      <c r="D482" s="120"/>
    </row>
    <row r="483" spans="2:4">
      <c r="B483" s="119"/>
      <c r="C483" s="120"/>
      <c r="D483" s="120"/>
    </row>
    <row r="484" spans="2:4">
      <c r="B484" s="119"/>
      <c r="C484" s="120"/>
      <c r="D484" s="120"/>
    </row>
    <row r="485" spans="2:4">
      <c r="B485" s="119"/>
      <c r="C485" s="120"/>
      <c r="D485" s="120"/>
    </row>
    <row r="486" spans="2:4">
      <c r="B486" s="119"/>
      <c r="C486" s="120"/>
      <c r="D486" s="120"/>
    </row>
    <row r="487" spans="2:4">
      <c r="B487" s="119"/>
      <c r="C487" s="120"/>
      <c r="D487" s="120"/>
    </row>
    <row r="488" spans="2:4">
      <c r="B488" s="119"/>
      <c r="C488" s="120"/>
      <c r="D488" s="120"/>
    </row>
    <row r="489" spans="2:4">
      <c r="B489" s="119"/>
      <c r="C489" s="120"/>
      <c r="D489" s="120"/>
    </row>
    <row r="490" spans="2:4">
      <c r="B490" s="119"/>
      <c r="C490" s="120"/>
      <c r="D490" s="120"/>
    </row>
    <row r="491" spans="2:4">
      <c r="B491" s="119"/>
      <c r="C491" s="120"/>
      <c r="D491" s="120"/>
    </row>
    <row r="492" spans="2:4">
      <c r="B492" s="119"/>
      <c r="C492" s="120"/>
      <c r="D492" s="120"/>
    </row>
    <row r="493" spans="2:4">
      <c r="B493" s="119"/>
      <c r="C493" s="120"/>
      <c r="D493" s="120"/>
    </row>
    <row r="494" spans="2:4">
      <c r="B494" s="119"/>
      <c r="C494" s="120"/>
      <c r="D494" s="120"/>
    </row>
    <row r="495" spans="2:4">
      <c r="B495" s="119"/>
      <c r="C495" s="120"/>
      <c r="D495" s="120"/>
    </row>
    <row r="496" spans="2:4">
      <c r="B496" s="119"/>
      <c r="C496" s="120"/>
      <c r="D496" s="120"/>
    </row>
    <row r="497" spans="2:4">
      <c r="B497" s="119"/>
      <c r="C497" s="120"/>
      <c r="D497" s="120"/>
    </row>
    <row r="498" spans="2:4">
      <c r="B498" s="119"/>
      <c r="C498" s="120"/>
      <c r="D498" s="120"/>
    </row>
    <row r="499" spans="2:4">
      <c r="B499" s="119"/>
      <c r="C499" s="120"/>
      <c r="D499" s="120"/>
    </row>
    <row r="500" spans="2:4">
      <c r="B500" s="119"/>
      <c r="C500" s="120"/>
      <c r="D500" s="120"/>
    </row>
    <row r="501" spans="2:4">
      <c r="B501" s="119"/>
      <c r="C501" s="120"/>
      <c r="D501" s="120"/>
    </row>
    <row r="502" spans="2:4">
      <c r="B502" s="119"/>
      <c r="C502" s="120"/>
      <c r="D502" s="120"/>
    </row>
    <row r="503" spans="2:4">
      <c r="B503" s="119"/>
      <c r="C503" s="120"/>
      <c r="D503" s="120"/>
    </row>
    <row r="504" spans="2:4">
      <c r="B504" s="119"/>
      <c r="C504" s="120"/>
      <c r="D504" s="120"/>
    </row>
    <row r="505" spans="2:4">
      <c r="B505" s="119"/>
      <c r="C505" s="120"/>
      <c r="D505" s="120"/>
    </row>
    <row r="506" spans="2:4">
      <c r="B506" s="119"/>
      <c r="C506" s="120"/>
      <c r="D506" s="120"/>
    </row>
    <row r="507" spans="2:4">
      <c r="B507" s="119"/>
      <c r="C507" s="120"/>
      <c r="D507" s="120"/>
    </row>
    <row r="508" spans="2:4">
      <c r="B508" s="119"/>
      <c r="C508" s="120"/>
      <c r="D508" s="120"/>
    </row>
    <row r="509" spans="2:4">
      <c r="B509" s="119"/>
      <c r="C509" s="120"/>
      <c r="D509" s="120"/>
    </row>
    <row r="510" spans="2:4">
      <c r="B510" s="119"/>
      <c r="C510" s="120"/>
      <c r="D510" s="120"/>
    </row>
    <row r="511" spans="2:4">
      <c r="B511" s="119"/>
      <c r="C511" s="120"/>
      <c r="D511" s="120"/>
    </row>
    <row r="512" spans="2:4">
      <c r="B512" s="119"/>
      <c r="C512" s="120"/>
      <c r="D512" s="120"/>
    </row>
    <row r="513" spans="2:4">
      <c r="B513" s="119"/>
      <c r="C513" s="120"/>
      <c r="D513" s="120"/>
    </row>
    <row r="514" spans="2:4">
      <c r="B514" s="119"/>
      <c r="C514" s="120"/>
      <c r="D514" s="120"/>
    </row>
    <row r="515" spans="2:4">
      <c r="B515" s="119"/>
      <c r="C515" s="120"/>
      <c r="D515" s="120"/>
    </row>
    <row r="516" spans="2:4">
      <c r="B516" s="119"/>
      <c r="C516" s="120"/>
      <c r="D516" s="120"/>
    </row>
    <row r="517" spans="2:4">
      <c r="B517" s="119"/>
      <c r="C517" s="120"/>
      <c r="D517" s="120"/>
    </row>
    <row r="518" spans="2:4">
      <c r="B518" s="119"/>
      <c r="C518" s="120"/>
      <c r="D518" s="120"/>
    </row>
    <row r="519" spans="2:4">
      <c r="B519" s="119"/>
      <c r="C519" s="120"/>
      <c r="D519" s="120"/>
    </row>
    <row r="520" spans="2:4">
      <c r="B520" s="119"/>
      <c r="C520" s="120"/>
      <c r="D520" s="120"/>
    </row>
    <row r="521" spans="2:4">
      <c r="B521" s="119"/>
      <c r="C521" s="120"/>
      <c r="D521" s="120"/>
    </row>
    <row r="522" spans="2:4">
      <c r="B522" s="119"/>
      <c r="C522" s="120"/>
      <c r="D522" s="120"/>
    </row>
    <row r="523" spans="2:4">
      <c r="B523" s="119"/>
      <c r="C523" s="120"/>
      <c r="D523" s="120"/>
    </row>
    <row r="524" spans="2:4">
      <c r="B524" s="119"/>
      <c r="C524" s="120"/>
      <c r="D524" s="120"/>
    </row>
    <row r="525" spans="2:4">
      <c r="B525" s="119"/>
      <c r="C525" s="120"/>
      <c r="D525" s="120"/>
    </row>
    <row r="526" spans="2:4">
      <c r="B526" s="119"/>
      <c r="C526" s="120"/>
      <c r="D526" s="120"/>
    </row>
    <row r="527" spans="2:4">
      <c r="B527" s="119"/>
      <c r="C527" s="120"/>
      <c r="D527" s="120"/>
    </row>
    <row r="528" spans="2:4">
      <c r="B528" s="119"/>
      <c r="C528" s="120"/>
      <c r="D528" s="120"/>
    </row>
    <row r="529" spans="2:4">
      <c r="B529" s="119"/>
      <c r="C529" s="120"/>
      <c r="D529" s="120"/>
    </row>
    <row r="530" spans="2:4">
      <c r="B530" s="119"/>
      <c r="C530" s="120"/>
      <c r="D530" s="120"/>
    </row>
    <row r="531" spans="2:4">
      <c r="B531" s="119"/>
      <c r="C531" s="120"/>
      <c r="D531" s="120"/>
    </row>
    <row r="532" spans="2:4">
      <c r="B532" s="119"/>
      <c r="C532" s="120"/>
      <c r="D532" s="120"/>
    </row>
    <row r="533" spans="2:4">
      <c r="B533" s="119"/>
      <c r="C533" s="120"/>
      <c r="D533" s="120"/>
    </row>
    <row r="534" spans="2:4">
      <c r="B534" s="119"/>
      <c r="C534" s="120"/>
      <c r="D534" s="120"/>
    </row>
    <row r="535" spans="2:4">
      <c r="B535" s="119"/>
      <c r="C535" s="120"/>
      <c r="D535" s="120"/>
    </row>
    <row r="536" spans="2:4">
      <c r="B536" s="119"/>
      <c r="C536" s="120"/>
      <c r="D536" s="120"/>
    </row>
    <row r="537" spans="2:4">
      <c r="B537" s="119"/>
      <c r="C537" s="120"/>
      <c r="D537" s="120"/>
    </row>
    <row r="538" spans="2:4">
      <c r="B538" s="119"/>
      <c r="C538" s="120"/>
      <c r="D538" s="120"/>
    </row>
    <row r="539" spans="2:4">
      <c r="B539" s="119"/>
      <c r="C539" s="120"/>
      <c r="D539" s="120"/>
    </row>
    <row r="540" spans="2:4">
      <c r="B540" s="119"/>
      <c r="C540" s="120"/>
      <c r="D540" s="120"/>
    </row>
    <row r="541" spans="2:4">
      <c r="B541" s="119"/>
      <c r="C541" s="120"/>
      <c r="D541" s="120"/>
    </row>
    <row r="542" spans="2:4">
      <c r="B542" s="119"/>
      <c r="C542" s="120"/>
      <c r="D542" s="120"/>
    </row>
    <row r="543" spans="2:4">
      <c r="B543" s="119"/>
      <c r="C543" s="120"/>
      <c r="D543" s="120"/>
    </row>
    <row r="544" spans="2:4">
      <c r="B544" s="119"/>
      <c r="C544" s="120"/>
      <c r="D544" s="120"/>
    </row>
    <row r="545" spans="2:4">
      <c r="B545" s="119"/>
      <c r="C545" s="120"/>
      <c r="D545" s="120"/>
    </row>
    <row r="546" spans="2:4">
      <c r="B546" s="119"/>
      <c r="C546" s="120"/>
      <c r="D546" s="120"/>
    </row>
    <row r="547" spans="2:4">
      <c r="B547" s="119"/>
      <c r="C547" s="120"/>
      <c r="D547" s="120"/>
    </row>
    <row r="548" spans="2:4">
      <c r="B548" s="119"/>
      <c r="C548" s="120"/>
      <c r="D548" s="120"/>
    </row>
    <row r="549" spans="2:4">
      <c r="B549" s="119"/>
      <c r="C549" s="120"/>
      <c r="D549" s="120"/>
    </row>
    <row r="550" spans="2:4">
      <c r="B550" s="119"/>
      <c r="C550" s="120"/>
      <c r="D550" s="120"/>
    </row>
    <row r="551" spans="2:4">
      <c r="B551" s="119"/>
      <c r="C551" s="120"/>
      <c r="D551" s="120"/>
    </row>
    <row r="552" spans="2:4">
      <c r="B552" s="119"/>
      <c r="C552" s="120"/>
      <c r="D552" s="120"/>
    </row>
    <row r="553" spans="2:4">
      <c r="B553" s="119"/>
      <c r="C553" s="120"/>
      <c r="D553" s="120"/>
    </row>
    <row r="554" spans="2:4">
      <c r="B554" s="119"/>
      <c r="C554" s="120"/>
      <c r="D554" s="120"/>
    </row>
    <row r="555" spans="2:4">
      <c r="B555" s="119"/>
      <c r="C555" s="120"/>
      <c r="D555" s="120"/>
    </row>
    <row r="556" spans="2:4">
      <c r="B556" s="119"/>
      <c r="C556" s="120"/>
      <c r="D556" s="120"/>
    </row>
    <row r="557" spans="2:4">
      <c r="B557" s="119"/>
      <c r="C557" s="120"/>
      <c r="D557" s="120"/>
    </row>
    <row r="558" spans="2:4">
      <c r="B558" s="119"/>
      <c r="C558" s="120"/>
      <c r="D558" s="120"/>
    </row>
    <row r="559" spans="2:4">
      <c r="B559" s="119"/>
      <c r="C559" s="120"/>
      <c r="D559" s="120"/>
    </row>
    <row r="560" spans="2:4">
      <c r="B560" s="119"/>
      <c r="C560" s="120"/>
      <c r="D560" s="120"/>
    </row>
    <row r="561" spans="2:4">
      <c r="B561" s="119"/>
      <c r="C561" s="120"/>
      <c r="D561" s="120"/>
    </row>
    <row r="562" spans="2:4">
      <c r="B562" s="119"/>
      <c r="C562" s="120"/>
      <c r="D562" s="120"/>
    </row>
    <row r="563" spans="2:4">
      <c r="B563" s="119"/>
      <c r="C563" s="120"/>
      <c r="D563" s="120"/>
    </row>
    <row r="564" spans="2:4">
      <c r="B564" s="119"/>
      <c r="C564" s="120"/>
      <c r="D564" s="120"/>
    </row>
    <row r="565" spans="2:4">
      <c r="B565" s="119"/>
      <c r="C565" s="120"/>
      <c r="D565" s="120"/>
    </row>
    <row r="566" spans="2:4">
      <c r="B566" s="119"/>
      <c r="C566" s="120"/>
      <c r="D566" s="120"/>
    </row>
    <row r="567" spans="2:4">
      <c r="B567" s="119"/>
      <c r="C567" s="120"/>
      <c r="D567" s="120"/>
    </row>
    <row r="568" spans="2:4">
      <c r="B568" s="119"/>
      <c r="C568" s="120"/>
      <c r="D568" s="120"/>
    </row>
    <row r="569" spans="2:4">
      <c r="B569" s="119"/>
      <c r="C569" s="120"/>
      <c r="D569" s="120"/>
    </row>
    <row r="570" spans="2:4">
      <c r="B570" s="119"/>
      <c r="C570" s="120"/>
      <c r="D570" s="120"/>
    </row>
    <row r="571" spans="2:4">
      <c r="B571" s="119"/>
      <c r="C571" s="120"/>
      <c r="D571" s="120"/>
    </row>
    <row r="572" spans="2:4">
      <c r="B572" s="119"/>
      <c r="C572" s="120"/>
      <c r="D572" s="120"/>
    </row>
    <row r="573" spans="2:4">
      <c r="B573" s="119"/>
      <c r="C573" s="120"/>
      <c r="D573" s="120"/>
    </row>
    <row r="574" spans="2:4">
      <c r="B574" s="119"/>
      <c r="C574" s="120"/>
      <c r="D574" s="120"/>
    </row>
    <row r="575" spans="2:4">
      <c r="B575" s="119"/>
      <c r="C575" s="120"/>
      <c r="D575" s="120"/>
    </row>
    <row r="576" spans="2:4">
      <c r="B576" s="119"/>
      <c r="C576" s="120"/>
      <c r="D576" s="120"/>
    </row>
    <row r="577" spans="2:4">
      <c r="B577" s="119"/>
      <c r="C577" s="120"/>
      <c r="D577" s="120"/>
    </row>
    <row r="578" spans="2:4">
      <c r="B578" s="119"/>
      <c r="C578" s="120"/>
      <c r="D578" s="120"/>
    </row>
    <row r="579" spans="2:4">
      <c r="B579" s="119"/>
      <c r="C579" s="120"/>
      <c r="D579" s="120"/>
    </row>
    <row r="580" spans="2:4">
      <c r="B580" s="119"/>
      <c r="C580" s="120"/>
      <c r="D580" s="120"/>
    </row>
    <row r="581" spans="2:4">
      <c r="B581" s="119"/>
      <c r="C581" s="120"/>
      <c r="D581" s="120"/>
    </row>
    <row r="582" spans="2:4">
      <c r="B582" s="119"/>
      <c r="C582" s="120"/>
      <c r="D582" s="120"/>
    </row>
    <row r="583" spans="2:4">
      <c r="B583" s="119"/>
      <c r="C583" s="120"/>
      <c r="D583" s="120"/>
    </row>
    <row r="584" spans="2:4">
      <c r="B584" s="119"/>
      <c r="C584" s="120"/>
      <c r="D584" s="120"/>
    </row>
    <row r="585" spans="2:4">
      <c r="B585" s="119"/>
      <c r="C585" s="120"/>
      <c r="D585" s="120"/>
    </row>
    <row r="586" spans="2:4">
      <c r="B586" s="119"/>
      <c r="C586" s="120"/>
      <c r="D586" s="120"/>
    </row>
    <row r="587" spans="2:4">
      <c r="B587" s="119"/>
      <c r="C587" s="120"/>
      <c r="D587" s="120"/>
    </row>
    <row r="588" spans="2:4">
      <c r="B588" s="119"/>
      <c r="C588" s="120"/>
      <c r="D588" s="120"/>
    </row>
    <row r="589" spans="2:4">
      <c r="B589" s="119"/>
      <c r="C589" s="120"/>
      <c r="D589" s="120"/>
    </row>
    <row r="590" spans="2:4">
      <c r="B590" s="119"/>
      <c r="C590" s="120"/>
      <c r="D590" s="120"/>
    </row>
    <row r="591" spans="2:4">
      <c r="B591" s="119"/>
      <c r="C591" s="120"/>
      <c r="D591" s="120"/>
    </row>
    <row r="592" spans="2:4">
      <c r="B592" s="119"/>
      <c r="C592" s="120"/>
      <c r="D592" s="120"/>
    </row>
    <row r="593" spans="2:4">
      <c r="B593" s="119"/>
      <c r="C593" s="120"/>
      <c r="D593" s="120"/>
    </row>
    <row r="594" spans="2:4">
      <c r="B594" s="119"/>
      <c r="C594" s="120"/>
      <c r="D594" s="120"/>
    </row>
    <row r="595" spans="2:4">
      <c r="B595" s="119"/>
      <c r="C595" s="120"/>
      <c r="D595" s="120"/>
    </row>
    <row r="596" spans="2:4">
      <c r="B596" s="119"/>
      <c r="C596" s="120"/>
      <c r="D596" s="120"/>
    </row>
    <row r="597" spans="2:4">
      <c r="B597" s="119"/>
      <c r="C597" s="120"/>
      <c r="D597" s="120"/>
    </row>
    <row r="598" spans="2:4">
      <c r="B598" s="119"/>
      <c r="C598" s="120"/>
      <c r="D598" s="120"/>
    </row>
    <row r="599" spans="2:4">
      <c r="B599" s="119"/>
      <c r="C599" s="120"/>
      <c r="D599" s="120"/>
    </row>
    <row r="600" spans="2:4">
      <c r="B600" s="119"/>
      <c r="C600" s="120"/>
      <c r="D600" s="120"/>
    </row>
    <row r="601" spans="2:4">
      <c r="B601" s="119"/>
      <c r="C601" s="120"/>
      <c r="D601" s="120"/>
    </row>
    <row r="602" spans="2:4">
      <c r="B602" s="119"/>
      <c r="C602" s="120"/>
      <c r="D602" s="120"/>
    </row>
    <row r="603" spans="2:4">
      <c r="B603" s="119"/>
      <c r="C603" s="120"/>
      <c r="D603" s="120"/>
    </row>
    <row r="604" spans="2:4">
      <c r="B604" s="119"/>
      <c r="C604" s="120"/>
      <c r="D604" s="120"/>
    </row>
    <row r="605" spans="2:4">
      <c r="B605" s="119"/>
      <c r="C605" s="120"/>
      <c r="D605" s="120"/>
    </row>
    <row r="606" spans="2:4">
      <c r="B606" s="119"/>
      <c r="C606" s="120"/>
      <c r="D606" s="120"/>
    </row>
    <row r="607" spans="2:4">
      <c r="B607" s="119"/>
      <c r="C607" s="120"/>
      <c r="D607" s="120"/>
    </row>
    <row r="608" spans="2:4">
      <c r="B608" s="119"/>
      <c r="C608" s="120"/>
      <c r="D608" s="120"/>
    </row>
    <row r="609" spans="2:4">
      <c r="B609" s="119"/>
      <c r="C609" s="120"/>
      <c r="D609" s="120"/>
    </row>
    <row r="610" spans="2:4">
      <c r="B610" s="119"/>
      <c r="C610" s="120"/>
      <c r="D610" s="120"/>
    </row>
    <row r="611" spans="2:4">
      <c r="B611" s="119"/>
      <c r="C611" s="120"/>
      <c r="D611" s="120"/>
    </row>
    <row r="612" spans="2:4">
      <c r="B612" s="119"/>
      <c r="C612" s="120"/>
      <c r="D612" s="120"/>
    </row>
    <row r="613" spans="2:4">
      <c r="B613" s="119"/>
      <c r="C613" s="120"/>
      <c r="D613" s="120"/>
    </row>
    <row r="614" spans="2:4">
      <c r="B614" s="119"/>
      <c r="C614" s="120"/>
      <c r="D614" s="120"/>
    </row>
    <row r="615" spans="2:4">
      <c r="B615" s="119"/>
      <c r="C615" s="120"/>
      <c r="D615" s="120"/>
    </row>
    <row r="616" spans="2:4">
      <c r="B616" s="119"/>
      <c r="C616" s="120"/>
      <c r="D616" s="120"/>
    </row>
    <row r="617" spans="2:4">
      <c r="B617" s="119"/>
      <c r="C617" s="120"/>
      <c r="D617" s="120"/>
    </row>
    <row r="618" spans="2:4">
      <c r="B618" s="119"/>
      <c r="C618" s="120"/>
      <c r="D618" s="120"/>
    </row>
    <row r="619" spans="2:4">
      <c r="B619" s="119"/>
      <c r="C619" s="120"/>
      <c r="D619" s="120"/>
    </row>
    <row r="620" spans="2:4">
      <c r="B620" s="119"/>
      <c r="C620" s="120"/>
      <c r="D620" s="120"/>
    </row>
    <row r="621" spans="2:4">
      <c r="B621" s="119"/>
      <c r="C621" s="120"/>
      <c r="D621" s="120"/>
    </row>
    <row r="622" spans="2:4">
      <c r="B622" s="119"/>
      <c r="C622" s="120"/>
      <c r="D622" s="120"/>
    </row>
    <row r="623" spans="2:4">
      <c r="B623" s="119"/>
      <c r="C623" s="120"/>
      <c r="D623" s="120"/>
    </row>
    <row r="624" spans="2:4">
      <c r="B624" s="119"/>
      <c r="C624" s="120"/>
      <c r="D624" s="120"/>
    </row>
    <row r="625" spans="2:4">
      <c r="B625" s="119"/>
      <c r="C625" s="120"/>
      <c r="D625" s="120"/>
    </row>
    <row r="626" spans="2:4">
      <c r="B626" s="119"/>
      <c r="C626" s="120"/>
      <c r="D626" s="120"/>
    </row>
    <row r="627" spans="2:4">
      <c r="B627" s="119"/>
      <c r="C627" s="120"/>
      <c r="D627" s="120"/>
    </row>
    <row r="628" spans="2:4">
      <c r="B628" s="119"/>
      <c r="C628" s="120"/>
      <c r="D628" s="120"/>
    </row>
    <row r="629" spans="2:4">
      <c r="B629" s="119"/>
      <c r="C629" s="120"/>
      <c r="D629" s="120"/>
    </row>
    <row r="630" spans="2:4">
      <c r="B630" s="119"/>
      <c r="C630" s="120"/>
      <c r="D630" s="120"/>
    </row>
    <row r="631" spans="2:4">
      <c r="B631" s="119"/>
      <c r="C631" s="120"/>
      <c r="D631" s="120"/>
    </row>
    <row r="632" spans="2:4">
      <c r="B632" s="119"/>
      <c r="C632" s="120"/>
      <c r="D632" s="120"/>
    </row>
    <row r="633" spans="2:4">
      <c r="B633" s="119"/>
      <c r="C633" s="120"/>
      <c r="D633" s="120"/>
    </row>
    <row r="634" spans="2:4">
      <c r="B634" s="119"/>
      <c r="C634" s="120"/>
      <c r="D634" s="120"/>
    </row>
    <row r="635" spans="2:4">
      <c r="B635" s="119"/>
      <c r="C635" s="120"/>
      <c r="D635" s="120"/>
    </row>
    <row r="636" spans="2:4">
      <c r="B636" s="119"/>
      <c r="C636" s="120"/>
      <c r="D636" s="120"/>
    </row>
    <row r="637" spans="2:4">
      <c r="B637" s="119"/>
      <c r="C637" s="120"/>
      <c r="D637" s="120"/>
    </row>
    <row r="638" spans="2:4">
      <c r="B638" s="119"/>
      <c r="C638" s="120"/>
      <c r="D638" s="120"/>
    </row>
    <row r="639" spans="2:4">
      <c r="B639" s="119"/>
      <c r="C639" s="120"/>
      <c r="D639" s="120"/>
    </row>
    <row r="640" spans="2:4">
      <c r="B640" s="119"/>
      <c r="C640" s="120"/>
      <c r="D640" s="120"/>
    </row>
    <row r="641" spans="2:4">
      <c r="B641" s="119"/>
      <c r="C641" s="120"/>
      <c r="D641" s="120"/>
    </row>
    <row r="642" spans="2:4">
      <c r="B642" s="119"/>
      <c r="C642" s="120"/>
      <c r="D642" s="120"/>
    </row>
    <row r="643" spans="2:4">
      <c r="B643" s="119"/>
      <c r="C643" s="120"/>
      <c r="D643" s="120"/>
    </row>
    <row r="644" spans="2:4">
      <c r="B644" s="119"/>
      <c r="C644" s="120"/>
      <c r="D644" s="120"/>
    </row>
    <row r="645" spans="2:4">
      <c r="B645" s="119"/>
      <c r="C645" s="120"/>
      <c r="D645" s="120"/>
    </row>
    <row r="646" spans="2:4">
      <c r="B646" s="119"/>
      <c r="C646" s="120"/>
      <c r="D646" s="120"/>
    </row>
    <row r="647" spans="2:4">
      <c r="B647" s="119"/>
      <c r="C647" s="120"/>
      <c r="D647" s="120"/>
    </row>
    <row r="648" spans="2:4">
      <c r="B648" s="119"/>
      <c r="C648" s="120"/>
      <c r="D648" s="120"/>
    </row>
    <row r="649" spans="2:4">
      <c r="B649" s="119"/>
      <c r="C649" s="120"/>
      <c r="D649" s="120"/>
    </row>
    <row r="650" spans="2:4">
      <c r="B650" s="119"/>
      <c r="C650" s="120"/>
      <c r="D650" s="120"/>
    </row>
    <row r="651" spans="2:4">
      <c r="B651" s="119"/>
      <c r="C651" s="120"/>
      <c r="D651" s="120"/>
    </row>
    <row r="652" spans="2:4">
      <c r="B652" s="119"/>
      <c r="C652" s="120"/>
      <c r="D652" s="120"/>
    </row>
    <row r="653" spans="2:4">
      <c r="B653" s="119"/>
      <c r="C653" s="120"/>
      <c r="D653" s="120"/>
    </row>
    <row r="654" spans="2:4">
      <c r="B654" s="119"/>
      <c r="C654" s="120"/>
      <c r="D654" s="120"/>
    </row>
    <row r="655" spans="2:4">
      <c r="B655" s="119"/>
      <c r="C655" s="120"/>
      <c r="D655" s="120"/>
    </row>
    <row r="656" spans="2:4">
      <c r="B656" s="119"/>
      <c r="C656" s="120"/>
      <c r="D656" s="120"/>
    </row>
    <row r="657" spans="2:4">
      <c r="B657" s="119"/>
      <c r="C657" s="120"/>
      <c r="D657" s="120"/>
    </row>
    <row r="658" spans="2:4">
      <c r="B658" s="119"/>
      <c r="C658" s="120"/>
      <c r="D658" s="120"/>
    </row>
    <row r="659" spans="2:4">
      <c r="B659" s="119"/>
      <c r="C659" s="120"/>
      <c r="D659" s="120"/>
    </row>
    <row r="660" spans="2:4">
      <c r="B660" s="119"/>
      <c r="C660" s="120"/>
      <c r="D660" s="120"/>
    </row>
    <row r="661" spans="2:4">
      <c r="B661" s="119"/>
      <c r="C661" s="120"/>
      <c r="D661" s="120"/>
    </row>
    <row r="662" spans="2:4">
      <c r="B662" s="119"/>
      <c r="C662" s="120"/>
      <c r="D662" s="120"/>
    </row>
    <row r="663" spans="2:4">
      <c r="B663" s="119"/>
      <c r="C663" s="120"/>
      <c r="D663" s="120"/>
    </row>
    <row r="664" spans="2:4">
      <c r="B664" s="119"/>
      <c r="C664" s="120"/>
      <c r="D664" s="120"/>
    </row>
    <row r="665" spans="2:4">
      <c r="B665" s="119"/>
      <c r="C665" s="120"/>
      <c r="D665" s="120"/>
    </row>
    <row r="666" spans="2:4">
      <c r="B666" s="119"/>
      <c r="C666" s="120"/>
      <c r="D666" s="120"/>
    </row>
    <row r="667" spans="2:4">
      <c r="B667" s="119"/>
      <c r="C667" s="120"/>
      <c r="D667" s="120"/>
    </row>
    <row r="668" spans="2:4">
      <c r="B668" s="119"/>
      <c r="C668" s="120"/>
      <c r="D668" s="120"/>
    </row>
    <row r="669" spans="2:4">
      <c r="B669" s="119"/>
      <c r="C669" s="120"/>
      <c r="D669" s="120"/>
    </row>
    <row r="670" spans="2:4">
      <c r="B670" s="119"/>
      <c r="C670" s="120"/>
      <c r="D670" s="120"/>
    </row>
    <row r="671" spans="2:4">
      <c r="B671" s="119"/>
      <c r="C671" s="120"/>
      <c r="D671" s="120"/>
    </row>
    <row r="672" spans="2:4">
      <c r="B672" s="119"/>
      <c r="C672" s="120"/>
      <c r="D672" s="120"/>
    </row>
    <row r="673" spans="2:4">
      <c r="B673" s="119"/>
      <c r="C673" s="120"/>
      <c r="D673" s="120"/>
    </row>
    <row r="674" spans="2:4">
      <c r="B674" s="119"/>
      <c r="C674" s="120"/>
      <c r="D674" s="120"/>
    </row>
    <row r="675" spans="2:4">
      <c r="B675" s="119"/>
      <c r="C675" s="120"/>
      <c r="D675" s="120"/>
    </row>
    <row r="676" spans="2:4">
      <c r="B676" s="119"/>
      <c r="C676" s="120"/>
      <c r="D676" s="120"/>
    </row>
    <row r="677" spans="2:4">
      <c r="B677" s="119"/>
      <c r="C677" s="120"/>
      <c r="D677" s="120"/>
    </row>
    <row r="678" spans="2:4">
      <c r="B678" s="119"/>
      <c r="C678" s="120"/>
      <c r="D678" s="120"/>
    </row>
    <row r="679" spans="2:4">
      <c r="B679" s="119"/>
      <c r="C679" s="120"/>
      <c r="D679" s="120"/>
    </row>
    <row r="680" spans="2:4">
      <c r="B680" s="119"/>
      <c r="C680" s="120"/>
      <c r="D680" s="120"/>
    </row>
    <row r="681" spans="2:4">
      <c r="B681" s="119"/>
      <c r="C681" s="120"/>
      <c r="D681" s="120"/>
    </row>
    <row r="682" spans="2:4">
      <c r="B682" s="119"/>
      <c r="C682" s="120"/>
      <c r="D682" s="120"/>
    </row>
    <row r="683" spans="2:4">
      <c r="B683" s="119"/>
      <c r="C683" s="120"/>
      <c r="D683" s="120"/>
    </row>
    <row r="684" spans="2:4">
      <c r="B684" s="119"/>
      <c r="C684" s="120"/>
      <c r="D684" s="120"/>
    </row>
    <row r="685" spans="2:4">
      <c r="B685" s="119"/>
      <c r="C685" s="120"/>
      <c r="D685" s="120"/>
    </row>
    <row r="686" spans="2:4">
      <c r="B686" s="119"/>
      <c r="C686" s="120"/>
      <c r="D686" s="120"/>
    </row>
    <row r="687" spans="2:4">
      <c r="B687" s="119"/>
      <c r="C687" s="120"/>
      <c r="D687" s="120"/>
    </row>
    <row r="688" spans="2:4">
      <c r="B688" s="119"/>
      <c r="C688" s="120"/>
      <c r="D688" s="120"/>
    </row>
    <row r="689" spans="2:4">
      <c r="B689" s="119"/>
      <c r="C689" s="120"/>
      <c r="D689" s="120"/>
    </row>
    <row r="690" spans="2:4">
      <c r="B690" s="119"/>
      <c r="C690" s="120"/>
      <c r="D690" s="120"/>
    </row>
    <row r="691" spans="2:4">
      <c r="B691" s="119"/>
      <c r="C691" s="120"/>
      <c r="D691" s="120"/>
    </row>
    <row r="692" spans="2:4">
      <c r="B692" s="119"/>
      <c r="C692" s="120"/>
      <c r="D692" s="120"/>
    </row>
    <row r="693" spans="2:4">
      <c r="B693" s="119"/>
      <c r="C693" s="120"/>
      <c r="D693" s="120"/>
    </row>
    <row r="694" spans="2:4">
      <c r="B694" s="119"/>
      <c r="C694" s="120"/>
      <c r="D694" s="120"/>
    </row>
    <row r="695" spans="2:4">
      <c r="B695" s="119"/>
      <c r="C695" s="120"/>
      <c r="D695" s="120"/>
    </row>
    <row r="696" spans="2:4">
      <c r="B696" s="119"/>
      <c r="C696" s="120"/>
      <c r="D696" s="120"/>
    </row>
    <row r="697" spans="2:4">
      <c r="B697" s="119"/>
      <c r="C697" s="120"/>
      <c r="D697" s="120"/>
    </row>
    <row r="698" spans="2:4">
      <c r="B698" s="119"/>
      <c r="C698" s="120"/>
      <c r="D698" s="120"/>
    </row>
    <row r="699" spans="2:4">
      <c r="B699" s="119"/>
      <c r="C699" s="120"/>
      <c r="D699" s="120"/>
    </row>
    <row r="700" spans="2:4">
      <c r="B700" s="119"/>
      <c r="C700" s="120"/>
      <c r="D700" s="120"/>
    </row>
    <row r="701" spans="2:4">
      <c r="B701" s="119"/>
      <c r="C701" s="120"/>
      <c r="D701" s="120"/>
    </row>
    <row r="702" spans="2:4">
      <c r="B702" s="119"/>
      <c r="C702" s="120"/>
      <c r="D702" s="120"/>
    </row>
    <row r="703" spans="2:4">
      <c r="B703" s="119"/>
      <c r="C703" s="120"/>
      <c r="D703" s="120"/>
    </row>
    <row r="704" spans="2:4">
      <c r="B704" s="119"/>
      <c r="C704" s="120"/>
      <c r="D704" s="120"/>
    </row>
    <row r="705" spans="2:4">
      <c r="B705" s="119"/>
      <c r="C705" s="120"/>
      <c r="D705" s="120"/>
    </row>
    <row r="706" spans="2:4">
      <c r="B706" s="119"/>
      <c r="C706" s="120"/>
      <c r="D706" s="120"/>
    </row>
    <row r="707" spans="2:4">
      <c r="B707" s="119"/>
      <c r="C707" s="120"/>
      <c r="D707" s="120"/>
    </row>
    <row r="708" spans="2:4">
      <c r="B708" s="119"/>
      <c r="C708" s="120"/>
      <c r="D708" s="120"/>
    </row>
    <row r="709" spans="2:4">
      <c r="B709" s="119"/>
      <c r="C709" s="120"/>
      <c r="D709" s="120"/>
    </row>
    <row r="710" spans="2:4">
      <c r="B710" s="119"/>
      <c r="C710" s="120"/>
      <c r="D710" s="120"/>
    </row>
    <row r="711" spans="2:4">
      <c r="B711" s="119"/>
      <c r="C711" s="120"/>
      <c r="D711" s="120"/>
    </row>
    <row r="712" spans="2:4">
      <c r="B712" s="119"/>
      <c r="C712" s="120"/>
      <c r="D712" s="120"/>
    </row>
    <row r="713" spans="2:4">
      <c r="B713" s="119"/>
      <c r="C713" s="120"/>
      <c r="D713" s="120"/>
    </row>
    <row r="714" spans="2:4">
      <c r="B714" s="119"/>
      <c r="C714" s="120"/>
      <c r="D714" s="120"/>
    </row>
    <row r="715" spans="2:4">
      <c r="B715" s="119"/>
      <c r="C715" s="120"/>
      <c r="D715" s="120"/>
    </row>
    <row r="716" spans="2:4">
      <c r="B716" s="119"/>
      <c r="C716" s="120"/>
      <c r="D716" s="120"/>
    </row>
    <row r="717" spans="2:4">
      <c r="B717" s="119"/>
      <c r="C717" s="120"/>
      <c r="D717" s="120"/>
    </row>
    <row r="718" spans="2:4">
      <c r="B718" s="119"/>
      <c r="C718" s="120"/>
      <c r="D718" s="120"/>
    </row>
    <row r="719" spans="2:4">
      <c r="B719" s="119"/>
      <c r="C719" s="120"/>
      <c r="D719" s="120"/>
    </row>
    <row r="720" spans="2:4">
      <c r="B720" s="119"/>
      <c r="C720" s="120"/>
      <c r="D720" s="120"/>
    </row>
    <row r="721" spans="2:4">
      <c r="B721" s="119"/>
      <c r="C721" s="120"/>
      <c r="D721" s="120"/>
    </row>
    <row r="722" spans="2:4">
      <c r="B722" s="119"/>
      <c r="C722" s="120"/>
      <c r="D722" s="120"/>
    </row>
    <row r="723" spans="2:4">
      <c r="B723" s="119"/>
      <c r="C723" s="120"/>
      <c r="D723" s="120"/>
    </row>
    <row r="724" spans="2:4">
      <c r="B724" s="119"/>
      <c r="C724" s="120"/>
      <c r="D724" s="120"/>
    </row>
    <row r="725" spans="2:4">
      <c r="B725" s="119"/>
      <c r="C725" s="120"/>
      <c r="D725" s="120"/>
    </row>
    <row r="726" spans="2:4">
      <c r="B726" s="119"/>
      <c r="C726" s="120"/>
      <c r="D726" s="120"/>
    </row>
    <row r="727" spans="2:4">
      <c r="B727" s="119"/>
      <c r="C727" s="120"/>
      <c r="D727" s="120"/>
    </row>
    <row r="728" spans="2:4">
      <c r="B728" s="119"/>
      <c r="C728" s="120"/>
      <c r="D728" s="120"/>
    </row>
    <row r="729" spans="2:4">
      <c r="B729" s="119"/>
      <c r="C729" s="120"/>
      <c r="D729" s="120"/>
    </row>
    <row r="730" spans="2:4">
      <c r="B730" s="119"/>
      <c r="C730" s="120"/>
      <c r="D730" s="120"/>
    </row>
    <row r="731" spans="2:4">
      <c r="B731" s="119"/>
      <c r="C731" s="120"/>
      <c r="D731" s="120"/>
    </row>
    <row r="732" spans="2:4">
      <c r="B732" s="119"/>
      <c r="C732" s="120"/>
      <c r="D732" s="120"/>
    </row>
    <row r="733" spans="2:4">
      <c r="B733" s="119"/>
      <c r="C733" s="120"/>
      <c r="D733" s="120"/>
    </row>
    <row r="734" spans="2:4">
      <c r="B734" s="119"/>
      <c r="C734" s="120"/>
      <c r="D734" s="120"/>
    </row>
    <row r="735" spans="2:4">
      <c r="B735" s="119"/>
      <c r="C735" s="120"/>
      <c r="D735" s="120"/>
    </row>
    <row r="736" spans="2:4">
      <c r="B736" s="119"/>
      <c r="C736" s="120"/>
      <c r="D736" s="120"/>
    </row>
    <row r="737" spans="2:4">
      <c r="B737" s="119"/>
      <c r="C737" s="120"/>
      <c r="D737" s="120"/>
    </row>
    <row r="738" spans="2:4">
      <c r="B738" s="119"/>
      <c r="C738" s="120"/>
      <c r="D738" s="120"/>
    </row>
    <row r="739" spans="2:4">
      <c r="B739" s="119"/>
      <c r="C739" s="120"/>
      <c r="D739" s="120"/>
    </row>
    <row r="740" spans="2:4">
      <c r="B740" s="119"/>
      <c r="C740" s="120"/>
      <c r="D740" s="120"/>
    </row>
    <row r="741" spans="2:4">
      <c r="B741" s="119"/>
      <c r="C741" s="120"/>
      <c r="D741" s="120"/>
    </row>
    <row r="742" spans="2:4">
      <c r="B742" s="119"/>
      <c r="C742" s="120"/>
      <c r="D742" s="120"/>
    </row>
    <row r="743" spans="2:4">
      <c r="B743" s="119"/>
      <c r="C743" s="120"/>
      <c r="D743" s="120"/>
    </row>
    <row r="744" spans="2:4">
      <c r="B744" s="119"/>
      <c r="C744" s="120"/>
      <c r="D744" s="120"/>
    </row>
    <row r="745" spans="2:4">
      <c r="B745" s="119"/>
      <c r="C745" s="120"/>
      <c r="D745" s="120"/>
    </row>
    <row r="746" spans="2:4">
      <c r="B746" s="119"/>
      <c r="C746" s="120"/>
      <c r="D746" s="120"/>
    </row>
    <row r="747" spans="2:4">
      <c r="B747" s="119"/>
      <c r="C747" s="120"/>
      <c r="D747" s="120"/>
    </row>
    <row r="748" spans="2:4">
      <c r="B748" s="119"/>
      <c r="C748" s="120"/>
      <c r="D748" s="120"/>
    </row>
    <row r="749" spans="2:4">
      <c r="B749" s="119"/>
      <c r="C749" s="120"/>
      <c r="D749" s="120"/>
    </row>
    <row r="750" spans="2:4">
      <c r="B750" s="119"/>
      <c r="C750" s="120"/>
      <c r="D750" s="120"/>
    </row>
    <row r="751" spans="2:4">
      <c r="B751" s="119"/>
      <c r="C751" s="120"/>
      <c r="D751" s="120"/>
    </row>
    <row r="752" spans="2:4">
      <c r="B752" s="119"/>
      <c r="C752" s="120"/>
      <c r="D752" s="120"/>
    </row>
    <row r="753" spans="2:4">
      <c r="B753" s="119"/>
      <c r="C753" s="120"/>
      <c r="D753" s="120"/>
    </row>
    <row r="754" spans="2:4">
      <c r="B754" s="119"/>
      <c r="C754" s="120"/>
      <c r="D754" s="120"/>
    </row>
    <row r="755" spans="2:4">
      <c r="B755" s="119"/>
      <c r="C755" s="120"/>
      <c r="D755" s="120"/>
    </row>
    <row r="756" spans="2:4">
      <c r="B756" s="119"/>
      <c r="C756" s="120"/>
      <c r="D756" s="120"/>
    </row>
    <row r="757" spans="2:4">
      <c r="B757" s="119"/>
      <c r="C757" s="120"/>
      <c r="D757" s="120"/>
    </row>
    <row r="758" spans="2:4">
      <c r="B758" s="119"/>
      <c r="C758" s="120"/>
      <c r="D758" s="120"/>
    </row>
    <row r="759" spans="2:4">
      <c r="B759" s="119"/>
      <c r="C759" s="120"/>
      <c r="D759" s="120"/>
    </row>
    <row r="760" spans="2:4">
      <c r="B760" s="119"/>
      <c r="C760" s="120"/>
      <c r="D760" s="120"/>
    </row>
    <row r="761" spans="2:4">
      <c r="B761" s="119"/>
      <c r="C761" s="120"/>
      <c r="D761" s="120"/>
    </row>
    <row r="762" spans="2:4">
      <c r="B762" s="119"/>
      <c r="C762" s="120"/>
      <c r="D762" s="120"/>
    </row>
    <row r="763" spans="2:4">
      <c r="B763" s="119"/>
      <c r="C763" s="120"/>
      <c r="D763" s="120"/>
    </row>
    <row r="764" spans="2:4">
      <c r="B764" s="119"/>
      <c r="C764" s="120"/>
      <c r="D764" s="120"/>
    </row>
    <row r="765" spans="2:4">
      <c r="B765" s="119"/>
      <c r="C765" s="120"/>
      <c r="D765" s="120"/>
    </row>
    <row r="766" spans="2:4">
      <c r="B766" s="119"/>
      <c r="C766" s="120"/>
      <c r="D766" s="120"/>
    </row>
    <row r="767" spans="2:4">
      <c r="B767" s="119"/>
      <c r="C767" s="120"/>
      <c r="D767" s="120"/>
    </row>
    <row r="768" spans="2:4">
      <c r="B768" s="119"/>
      <c r="C768" s="120"/>
      <c r="D768" s="120"/>
    </row>
    <row r="769" spans="2:4">
      <c r="B769" s="119"/>
      <c r="C769" s="120"/>
      <c r="D769" s="120"/>
    </row>
    <row r="770" spans="2:4">
      <c r="B770" s="119"/>
      <c r="C770" s="120"/>
      <c r="D770" s="120"/>
    </row>
    <row r="771" spans="2:4">
      <c r="B771" s="119"/>
      <c r="C771" s="120"/>
      <c r="D771" s="120"/>
    </row>
    <row r="772" spans="2:4">
      <c r="B772" s="119"/>
      <c r="C772" s="120"/>
      <c r="D772" s="120"/>
    </row>
    <row r="773" spans="2:4">
      <c r="B773" s="119"/>
      <c r="C773" s="120"/>
      <c r="D773" s="120"/>
    </row>
    <row r="774" spans="2:4">
      <c r="B774" s="119"/>
      <c r="C774" s="120"/>
      <c r="D774" s="120"/>
    </row>
    <row r="775" spans="2:4">
      <c r="B775" s="119"/>
      <c r="C775" s="120"/>
      <c r="D775" s="120"/>
    </row>
    <row r="776" spans="2:4">
      <c r="B776" s="119"/>
      <c r="C776" s="120"/>
      <c r="D776" s="120"/>
    </row>
    <row r="777" spans="2:4">
      <c r="B777" s="119"/>
      <c r="C777" s="120"/>
      <c r="D777" s="120"/>
    </row>
    <row r="778" spans="2:4">
      <c r="B778" s="119"/>
      <c r="C778" s="120"/>
      <c r="D778" s="120"/>
    </row>
    <row r="779" spans="2:4">
      <c r="B779" s="119"/>
      <c r="C779" s="120"/>
      <c r="D779" s="120"/>
    </row>
    <row r="780" spans="2:4">
      <c r="B780" s="119"/>
      <c r="C780" s="120"/>
      <c r="D780" s="120"/>
    </row>
    <row r="781" spans="2:4">
      <c r="B781" s="119"/>
      <c r="C781" s="120"/>
      <c r="D781" s="120"/>
    </row>
    <row r="782" spans="2:4">
      <c r="B782" s="119"/>
      <c r="C782" s="120"/>
      <c r="D782" s="120"/>
    </row>
    <row r="783" spans="2:4">
      <c r="B783" s="119"/>
      <c r="C783" s="120"/>
      <c r="D783" s="120"/>
    </row>
    <row r="784" spans="2:4">
      <c r="B784" s="119"/>
      <c r="C784" s="120"/>
      <c r="D784" s="120"/>
    </row>
    <row r="785" spans="2:4">
      <c r="B785" s="119"/>
      <c r="C785" s="120"/>
      <c r="D785" s="120"/>
    </row>
    <row r="786" spans="2:4">
      <c r="B786" s="119"/>
      <c r="C786" s="120"/>
      <c r="D786" s="120"/>
    </row>
    <row r="787" spans="2:4">
      <c r="B787" s="119"/>
      <c r="C787" s="120"/>
      <c r="D787" s="120"/>
    </row>
    <row r="788" spans="2:4">
      <c r="B788" s="119"/>
      <c r="C788" s="120"/>
      <c r="D788" s="120"/>
    </row>
    <row r="789" spans="2:4">
      <c r="B789" s="119"/>
      <c r="C789" s="120"/>
      <c r="D789" s="120"/>
    </row>
    <row r="790" spans="2:4">
      <c r="B790" s="119"/>
      <c r="C790" s="120"/>
      <c r="D790" s="120"/>
    </row>
    <row r="791" spans="2:4">
      <c r="B791" s="119"/>
      <c r="C791" s="120"/>
      <c r="D791" s="120"/>
    </row>
    <row r="792" spans="2:4">
      <c r="B792" s="119"/>
      <c r="C792" s="120"/>
      <c r="D792" s="120"/>
    </row>
    <row r="793" spans="2:4">
      <c r="B793" s="119"/>
      <c r="C793" s="120"/>
      <c r="D793" s="120"/>
    </row>
    <row r="794" spans="2:4">
      <c r="B794" s="119"/>
      <c r="C794" s="120"/>
      <c r="D794" s="120"/>
    </row>
    <row r="795" spans="2:4">
      <c r="B795" s="119"/>
      <c r="C795" s="120"/>
      <c r="D795" s="120"/>
    </row>
    <row r="796" spans="2:4">
      <c r="B796" s="119"/>
      <c r="C796" s="120"/>
      <c r="D796" s="120"/>
    </row>
    <row r="797" spans="2:4">
      <c r="B797" s="119"/>
      <c r="C797" s="120"/>
      <c r="D797" s="120"/>
    </row>
    <row r="798" spans="2:4">
      <c r="B798" s="119"/>
      <c r="C798" s="120"/>
      <c r="D798" s="120"/>
    </row>
    <row r="799" spans="2:4">
      <c r="B799" s="119"/>
      <c r="C799" s="120"/>
      <c r="D799" s="120"/>
    </row>
    <row r="800" spans="2:4">
      <c r="B800" s="119"/>
      <c r="C800" s="120"/>
      <c r="D800" s="120"/>
    </row>
    <row r="801" spans="2:4">
      <c r="B801" s="119"/>
      <c r="C801" s="120"/>
      <c r="D801" s="120"/>
    </row>
    <row r="802" spans="2:4">
      <c r="B802" s="119"/>
      <c r="C802" s="120"/>
      <c r="D802" s="120"/>
    </row>
    <row r="803" spans="2:4">
      <c r="B803" s="119"/>
      <c r="C803" s="120"/>
      <c r="D803" s="120"/>
    </row>
    <row r="804" spans="2:4">
      <c r="B804" s="119"/>
      <c r="C804" s="120"/>
      <c r="D804" s="120"/>
    </row>
    <row r="805" spans="2:4">
      <c r="B805" s="119"/>
      <c r="C805" s="120"/>
      <c r="D805" s="120"/>
    </row>
    <row r="806" spans="2:4">
      <c r="B806" s="119"/>
      <c r="C806" s="120"/>
      <c r="D806" s="120"/>
    </row>
    <row r="807" spans="2:4">
      <c r="B807" s="119"/>
      <c r="C807" s="120"/>
      <c r="D807" s="120"/>
    </row>
    <row r="808" spans="2:4">
      <c r="B808" s="119"/>
      <c r="C808" s="120"/>
      <c r="D808" s="120"/>
    </row>
    <row r="809" spans="2:4">
      <c r="B809" s="119"/>
      <c r="C809" s="120"/>
      <c r="D809" s="120"/>
    </row>
    <row r="810" spans="2:4">
      <c r="B810" s="119"/>
      <c r="C810" s="120"/>
      <c r="D810" s="120"/>
    </row>
    <row r="811" spans="2:4">
      <c r="B811" s="119"/>
      <c r="C811" s="120"/>
      <c r="D811" s="120"/>
    </row>
    <row r="812" spans="2:4">
      <c r="B812" s="119"/>
      <c r="C812" s="120"/>
      <c r="D812" s="120"/>
    </row>
    <row r="813" spans="2:4">
      <c r="B813" s="119"/>
      <c r="C813" s="120"/>
      <c r="D813" s="120"/>
    </row>
    <row r="814" spans="2:4">
      <c r="B814" s="119"/>
      <c r="C814" s="120"/>
      <c r="D814" s="120"/>
    </row>
    <row r="815" spans="2:4">
      <c r="B815" s="119"/>
      <c r="C815" s="120"/>
      <c r="D815" s="120"/>
    </row>
    <row r="816" spans="2:4">
      <c r="B816" s="119"/>
      <c r="C816" s="120"/>
      <c r="D816" s="120"/>
    </row>
    <row r="817" spans="2:4">
      <c r="B817" s="119"/>
      <c r="C817" s="120"/>
      <c r="D817" s="120"/>
    </row>
    <row r="818" spans="2:4">
      <c r="B818" s="119"/>
      <c r="C818" s="120"/>
      <c r="D818" s="120"/>
    </row>
    <row r="819" spans="2:4">
      <c r="B819" s="119"/>
      <c r="C819" s="120"/>
      <c r="D819" s="120"/>
    </row>
    <row r="820" spans="2:4">
      <c r="B820" s="119"/>
      <c r="C820" s="120"/>
      <c r="D820" s="120"/>
    </row>
    <row r="821" spans="2:4">
      <c r="B821" s="119"/>
      <c r="C821" s="120"/>
      <c r="D821" s="120"/>
    </row>
    <row r="822" spans="2:4">
      <c r="B822" s="119"/>
      <c r="C822" s="120"/>
      <c r="D822" s="120"/>
    </row>
    <row r="823" spans="2:4">
      <c r="B823" s="119"/>
      <c r="C823" s="120"/>
      <c r="D823" s="120"/>
    </row>
    <row r="824" spans="2:4">
      <c r="B824" s="119"/>
      <c r="C824" s="120"/>
      <c r="D824" s="120"/>
    </row>
    <row r="825" spans="2:4">
      <c r="B825" s="119"/>
      <c r="C825" s="120"/>
      <c r="D825" s="120"/>
    </row>
    <row r="826" spans="2:4">
      <c r="B826" s="119"/>
      <c r="C826" s="120"/>
      <c r="D826" s="120"/>
    </row>
    <row r="827" spans="2:4">
      <c r="B827" s="119"/>
      <c r="C827" s="120"/>
      <c r="D827" s="120"/>
    </row>
    <row r="828" spans="2:4">
      <c r="B828" s="119"/>
      <c r="C828" s="120"/>
      <c r="D828" s="120"/>
    </row>
    <row r="829" spans="2:4">
      <c r="B829" s="119"/>
      <c r="C829" s="120"/>
      <c r="D829" s="120"/>
    </row>
    <row r="830" spans="2:4">
      <c r="B830" s="119"/>
      <c r="C830" s="120"/>
      <c r="D830" s="120"/>
    </row>
    <row r="831" spans="2:4">
      <c r="B831" s="119"/>
      <c r="C831" s="120"/>
      <c r="D831" s="120"/>
    </row>
    <row r="832" spans="2:4">
      <c r="B832" s="119"/>
      <c r="C832" s="120"/>
      <c r="D832" s="120"/>
    </row>
    <row r="833" spans="2:4">
      <c r="B833" s="119"/>
      <c r="C833" s="120"/>
      <c r="D833" s="120"/>
    </row>
    <row r="834" spans="2:4">
      <c r="B834" s="119"/>
      <c r="C834" s="120"/>
      <c r="D834" s="120"/>
    </row>
    <row r="835" spans="2:4">
      <c r="B835" s="119"/>
      <c r="C835" s="120"/>
      <c r="D835" s="120"/>
    </row>
    <row r="836" spans="2:4">
      <c r="B836" s="119"/>
      <c r="C836" s="120"/>
      <c r="D836" s="120"/>
    </row>
    <row r="837" spans="2:4">
      <c r="B837" s="119"/>
      <c r="C837" s="120"/>
      <c r="D837" s="120"/>
    </row>
    <row r="838" spans="2:4">
      <c r="B838" s="119"/>
      <c r="C838" s="120"/>
      <c r="D838" s="120"/>
    </row>
    <row r="839" spans="2:4">
      <c r="B839" s="119"/>
      <c r="C839" s="120"/>
      <c r="D839" s="120"/>
    </row>
    <row r="840" spans="2:4">
      <c r="B840" s="119"/>
      <c r="C840" s="120"/>
      <c r="D840" s="120"/>
    </row>
    <row r="841" spans="2:4">
      <c r="B841" s="119"/>
      <c r="C841" s="120"/>
      <c r="D841" s="120"/>
    </row>
    <row r="842" spans="2:4">
      <c r="B842" s="119"/>
      <c r="C842" s="120"/>
      <c r="D842" s="120"/>
    </row>
    <row r="843" spans="2:4">
      <c r="B843" s="119"/>
      <c r="C843" s="120"/>
      <c r="D843" s="120"/>
    </row>
    <row r="844" spans="2:4">
      <c r="B844" s="119"/>
      <c r="C844" s="120"/>
      <c r="D844" s="120"/>
    </row>
    <row r="845" spans="2:4">
      <c r="B845" s="119"/>
      <c r="C845" s="120"/>
      <c r="D845" s="120"/>
    </row>
    <row r="846" spans="2:4">
      <c r="B846" s="119"/>
      <c r="C846" s="120"/>
      <c r="D846" s="120"/>
    </row>
    <row r="847" spans="2:4">
      <c r="B847" s="119"/>
      <c r="C847" s="120"/>
      <c r="D847" s="120"/>
    </row>
    <row r="848" spans="2:4">
      <c r="B848" s="119"/>
      <c r="C848" s="120"/>
      <c r="D848" s="120"/>
    </row>
    <row r="849" spans="2:4">
      <c r="B849" s="119"/>
      <c r="C849" s="120"/>
      <c r="D849" s="120"/>
    </row>
    <row r="850" spans="2:4">
      <c r="B850" s="119"/>
      <c r="C850" s="120"/>
      <c r="D850" s="120"/>
    </row>
    <row r="851" spans="2:4">
      <c r="B851" s="119"/>
      <c r="C851" s="120"/>
      <c r="D851" s="120"/>
    </row>
    <row r="852" spans="2:4">
      <c r="B852" s="119"/>
      <c r="C852" s="120"/>
      <c r="D852" s="120"/>
    </row>
    <row r="853" spans="2:4">
      <c r="B853" s="119"/>
      <c r="C853" s="120"/>
      <c r="D853" s="120"/>
    </row>
    <row r="854" spans="2:4">
      <c r="B854" s="119"/>
      <c r="C854" s="120"/>
      <c r="D854" s="120"/>
    </row>
    <row r="855" spans="2:4">
      <c r="B855" s="119"/>
      <c r="C855" s="120"/>
      <c r="D855" s="120"/>
    </row>
    <row r="856" spans="2:4">
      <c r="B856" s="119"/>
      <c r="C856" s="120"/>
      <c r="D856" s="120"/>
    </row>
    <row r="857" spans="2:4">
      <c r="B857" s="119"/>
      <c r="C857" s="120"/>
      <c r="D857" s="120"/>
    </row>
    <row r="858" spans="2:4">
      <c r="B858" s="119"/>
      <c r="C858" s="120"/>
      <c r="D858" s="120"/>
    </row>
    <row r="859" spans="2:4">
      <c r="B859" s="119"/>
      <c r="C859" s="120"/>
      <c r="D859" s="120"/>
    </row>
    <row r="860" spans="2:4">
      <c r="B860" s="119"/>
      <c r="C860" s="120"/>
      <c r="D860" s="120"/>
    </row>
    <row r="861" spans="2:4">
      <c r="B861" s="119"/>
      <c r="C861" s="120"/>
      <c r="D861" s="120"/>
    </row>
    <row r="862" spans="2:4">
      <c r="B862" s="119"/>
      <c r="C862" s="120"/>
      <c r="D862" s="120"/>
    </row>
    <row r="863" spans="2:4">
      <c r="B863" s="119"/>
      <c r="C863" s="120"/>
      <c r="D863" s="120"/>
    </row>
    <row r="864" spans="2:4">
      <c r="B864" s="119"/>
      <c r="C864" s="120"/>
      <c r="D864" s="120"/>
    </row>
    <row r="865" spans="2:4">
      <c r="B865" s="119"/>
      <c r="C865" s="120"/>
      <c r="D865" s="120"/>
    </row>
    <row r="866" spans="2:4">
      <c r="B866" s="119"/>
      <c r="C866" s="120"/>
      <c r="D866" s="120"/>
    </row>
    <row r="867" spans="2:4">
      <c r="B867" s="119"/>
      <c r="C867" s="120"/>
      <c r="D867" s="120"/>
    </row>
    <row r="868" spans="2:4">
      <c r="B868" s="119"/>
      <c r="C868" s="120"/>
      <c r="D868" s="120"/>
    </row>
    <row r="869" spans="2:4">
      <c r="B869" s="119"/>
      <c r="C869" s="120"/>
      <c r="D869" s="120"/>
    </row>
    <row r="870" spans="2:4">
      <c r="B870" s="119"/>
      <c r="C870" s="120"/>
      <c r="D870" s="120"/>
    </row>
    <row r="871" spans="2:4">
      <c r="B871" s="119"/>
      <c r="C871" s="120"/>
      <c r="D871" s="120"/>
    </row>
    <row r="872" spans="2:4">
      <c r="B872" s="119"/>
      <c r="C872" s="120"/>
      <c r="D872" s="120"/>
    </row>
    <row r="873" spans="2:4">
      <c r="B873" s="119"/>
      <c r="C873" s="120"/>
      <c r="D873" s="120"/>
    </row>
    <row r="874" spans="2:4">
      <c r="B874" s="119"/>
      <c r="C874" s="120"/>
      <c r="D874" s="120"/>
    </row>
    <row r="875" spans="2:4">
      <c r="B875" s="119"/>
      <c r="C875" s="120"/>
      <c r="D875" s="120"/>
    </row>
    <row r="876" spans="2:4">
      <c r="B876" s="119"/>
      <c r="C876" s="120"/>
      <c r="D876" s="120"/>
    </row>
    <row r="877" spans="2:4">
      <c r="B877" s="119"/>
      <c r="C877" s="120"/>
      <c r="D877" s="120"/>
    </row>
    <row r="878" spans="2:4">
      <c r="B878" s="119"/>
      <c r="C878" s="120"/>
      <c r="D878" s="120"/>
    </row>
    <row r="879" spans="2:4">
      <c r="B879" s="119"/>
      <c r="C879" s="120"/>
      <c r="D879" s="120"/>
    </row>
    <row r="880" spans="2:4">
      <c r="B880" s="119"/>
      <c r="C880" s="120"/>
      <c r="D880" s="120"/>
    </row>
    <row r="881" spans="2:4">
      <c r="B881" s="119"/>
      <c r="C881" s="120"/>
      <c r="D881" s="120"/>
    </row>
    <row r="882" spans="2:4">
      <c r="B882" s="119"/>
      <c r="C882" s="120"/>
      <c r="D882" s="120"/>
    </row>
    <row r="883" spans="2:4">
      <c r="B883" s="119"/>
      <c r="C883" s="120"/>
      <c r="D883" s="120"/>
    </row>
    <row r="884" spans="2:4">
      <c r="B884" s="119"/>
      <c r="C884" s="120"/>
      <c r="D884" s="120"/>
    </row>
    <row r="885" spans="2:4">
      <c r="B885" s="119"/>
      <c r="C885" s="120"/>
      <c r="D885" s="120"/>
    </row>
    <row r="886" spans="2:4">
      <c r="B886" s="119"/>
      <c r="C886" s="120"/>
      <c r="D886" s="120"/>
    </row>
    <row r="887" spans="2:4">
      <c r="B887" s="119"/>
      <c r="C887" s="120"/>
      <c r="D887" s="120"/>
    </row>
    <row r="888" spans="2:4">
      <c r="B888" s="119"/>
      <c r="C888" s="120"/>
      <c r="D888" s="120"/>
    </row>
    <row r="889" spans="2:4">
      <c r="B889" s="119"/>
      <c r="C889" s="120"/>
      <c r="D889" s="120"/>
    </row>
    <row r="890" spans="2:4">
      <c r="B890" s="119"/>
      <c r="C890" s="120"/>
      <c r="D890" s="120"/>
    </row>
    <row r="891" spans="2:4">
      <c r="B891" s="119"/>
      <c r="C891" s="120"/>
      <c r="D891" s="120"/>
    </row>
    <row r="892" spans="2:4">
      <c r="B892" s="119"/>
      <c r="C892" s="120"/>
      <c r="D892" s="120"/>
    </row>
    <row r="893" spans="2:4">
      <c r="B893" s="119"/>
      <c r="C893" s="120"/>
      <c r="D893" s="120"/>
    </row>
    <row r="894" spans="2:4">
      <c r="B894" s="119"/>
      <c r="C894" s="120"/>
      <c r="D894" s="120"/>
    </row>
    <row r="895" spans="2:4">
      <c r="B895" s="119"/>
      <c r="C895" s="120"/>
      <c r="D895" s="120"/>
    </row>
    <row r="896" spans="2:4">
      <c r="B896" s="119"/>
      <c r="C896" s="120"/>
      <c r="D896" s="120"/>
    </row>
    <row r="897" spans="2:4">
      <c r="B897" s="119"/>
      <c r="C897" s="120"/>
      <c r="D897" s="120"/>
    </row>
    <row r="898" spans="2:4">
      <c r="B898" s="119"/>
      <c r="C898" s="120"/>
      <c r="D898" s="120"/>
    </row>
    <row r="899" spans="2:4">
      <c r="B899" s="119"/>
      <c r="C899" s="120"/>
      <c r="D899" s="120"/>
    </row>
    <row r="900" spans="2:4">
      <c r="B900" s="119"/>
      <c r="C900" s="120"/>
      <c r="D900" s="120"/>
    </row>
    <row r="901" spans="2:4">
      <c r="B901" s="119"/>
      <c r="C901" s="120"/>
      <c r="D901" s="120"/>
    </row>
    <row r="902" spans="2:4">
      <c r="B902" s="119"/>
      <c r="C902" s="120"/>
      <c r="D902" s="120"/>
    </row>
    <row r="903" spans="2:4">
      <c r="B903" s="119"/>
      <c r="C903" s="120"/>
      <c r="D903" s="120"/>
    </row>
    <row r="904" spans="2:4">
      <c r="B904" s="119"/>
      <c r="C904" s="120"/>
      <c r="D904" s="120"/>
    </row>
    <row r="905" spans="2:4">
      <c r="B905" s="119"/>
      <c r="C905" s="120"/>
      <c r="D905" s="120"/>
    </row>
    <row r="906" spans="2:4">
      <c r="B906" s="119"/>
      <c r="C906" s="120"/>
      <c r="D906" s="120"/>
    </row>
    <row r="907" spans="2:4">
      <c r="B907" s="119"/>
      <c r="C907" s="120"/>
      <c r="D907" s="120"/>
    </row>
    <row r="908" spans="2:4">
      <c r="B908" s="119"/>
      <c r="C908" s="120"/>
      <c r="D908" s="120"/>
    </row>
    <row r="909" spans="2:4">
      <c r="B909" s="119"/>
      <c r="C909" s="120"/>
      <c r="D909" s="120"/>
    </row>
    <row r="910" spans="2:4">
      <c r="B910" s="119"/>
      <c r="C910" s="120"/>
      <c r="D910" s="120"/>
    </row>
    <row r="911" spans="2:4">
      <c r="B911" s="119"/>
      <c r="C911" s="120"/>
      <c r="D911" s="120"/>
    </row>
    <row r="912" spans="2:4">
      <c r="B912" s="119"/>
      <c r="C912" s="120"/>
      <c r="D912" s="120"/>
    </row>
    <row r="913" spans="2:4">
      <c r="B913" s="119"/>
      <c r="C913" s="120"/>
      <c r="D913" s="120"/>
    </row>
    <row r="914" spans="2:4">
      <c r="B914" s="119"/>
      <c r="C914" s="120"/>
      <c r="D914" s="120"/>
    </row>
    <row r="915" spans="2:4">
      <c r="B915" s="119"/>
      <c r="C915" s="120"/>
      <c r="D915" s="120"/>
    </row>
    <row r="916" spans="2:4">
      <c r="B916" s="119"/>
      <c r="C916" s="120"/>
      <c r="D916" s="120"/>
    </row>
    <row r="917" spans="2:4">
      <c r="B917" s="119"/>
      <c r="C917" s="120"/>
      <c r="D917" s="120"/>
    </row>
    <row r="918" spans="2:4">
      <c r="B918" s="119"/>
      <c r="C918" s="120"/>
      <c r="D918" s="120"/>
    </row>
    <row r="919" spans="2:4">
      <c r="B919" s="119"/>
      <c r="C919" s="120"/>
      <c r="D919" s="120"/>
    </row>
    <row r="920" spans="2:4">
      <c r="B920" s="119"/>
      <c r="C920" s="120"/>
      <c r="D920" s="120"/>
    </row>
    <row r="921" spans="2:4">
      <c r="B921" s="119"/>
      <c r="C921" s="120"/>
      <c r="D921" s="120"/>
    </row>
    <row r="922" spans="2:4">
      <c r="B922" s="119"/>
      <c r="C922" s="120"/>
      <c r="D922" s="120"/>
    </row>
    <row r="923" spans="2:4">
      <c r="B923" s="119"/>
      <c r="C923" s="120"/>
      <c r="D923" s="120"/>
    </row>
    <row r="924" spans="2:4">
      <c r="B924" s="119"/>
      <c r="C924" s="120"/>
      <c r="D924" s="120"/>
    </row>
    <row r="925" spans="2:4">
      <c r="B925" s="119"/>
      <c r="C925" s="120"/>
      <c r="D925" s="120"/>
    </row>
    <row r="926" spans="2:4">
      <c r="B926" s="119"/>
      <c r="C926" s="120"/>
      <c r="D926" s="120"/>
    </row>
    <row r="927" spans="2:4">
      <c r="B927" s="119"/>
      <c r="C927" s="120"/>
      <c r="D927" s="120"/>
    </row>
    <row r="928" spans="2:4">
      <c r="B928" s="119"/>
      <c r="C928" s="120"/>
      <c r="D928" s="120"/>
    </row>
    <row r="929" spans="2:4">
      <c r="B929" s="119"/>
      <c r="C929" s="120"/>
      <c r="D929" s="120"/>
    </row>
    <row r="930" spans="2:4">
      <c r="B930" s="119"/>
      <c r="C930" s="120"/>
      <c r="D930" s="120"/>
    </row>
    <row r="931" spans="2:4">
      <c r="B931" s="119"/>
      <c r="C931" s="120"/>
      <c r="D931" s="120"/>
    </row>
    <row r="932" spans="2:4">
      <c r="B932" s="119"/>
      <c r="C932" s="120"/>
      <c r="D932" s="120"/>
    </row>
    <row r="933" spans="2:4">
      <c r="B933" s="119"/>
      <c r="C933" s="120"/>
      <c r="D933" s="120"/>
    </row>
    <row r="934" spans="2:4">
      <c r="B934" s="119"/>
      <c r="C934" s="120"/>
      <c r="D934" s="120"/>
    </row>
    <row r="935" spans="2:4">
      <c r="B935" s="119"/>
      <c r="C935" s="120"/>
      <c r="D935" s="120"/>
    </row>
    <row r="936" spans="2:4">
      <c r="B936" s="119"/>
      <c r="C936" s="120"/>
      <c r="D936" s="120"/>
    </row>
    <row r="937" spans="2:4">
      <c r="B937" s="119"/>
      <c r="C937" s="120"/>
      <c r="D937" s="120"/>
    </row>
    <row r="938" spans="2:4">
      <c r="B938" s="119"/>
      <c r="C938" s="120"/>
      <c r="D938" s="120"/>
    </row>
    <row r="939" spans="2:4">
      <c r="B939" s="119"/>
      <c r="C939" s="120"/>
      <c r="D939" s="120"/>
    </row>
    <row r="940" spans="2:4">
      <c r="B940" s="119"/>
      <c r="C940" s="120"/>
      <c r="D940" s="120"/>
    </row>
    <row r="941" spans="2:4">
      <c r="B941" s="119"/>
      <c r="C941" s="120"/>
      <c r="D941" s="120"/>
    </row>
    <row r="942" spans="2:4">
      <c r="B942" s="119"/>
      <c r="C942" s="120"/>
      <c r="D942" s="120"/>
    </row>
    <row r="943" spans="2:4">
      <c r="B943" s="119"/>
      <c r="C943" s="120"/>
      <c r="D943" s="120"/>
    </row>
    <row r="944" spans="2:4">
      <c r="B944" s="119"/>
      <c r="C944" s="120"/>
      <c r="D944" s="120"/>
    </row>
    <row r="945" spans="2:4">
      <c r="B945" s="119"/>
      <c r="C945" s="120"/>
      <c r="D945" s="120"/>
    </row>
    <row r="946" spans="2:4">
      <c r="B946" s="119"/>
      <c r="C946" s="120"/>
      <c r="D946" s="120"/>
    </row>
    <row r="947" spans="2:4">
      <c r="B947" s="119"/>
      <c r="C947" s="120"/>
      <c r="D947" s="120"/>
    </row>
    <row r="948" spans="2:4">
      <c r="B948" s="119"/>
      <c r="C948" s="120"/>
      <c r="D948" s="120"/>
    </row>
    <row r="949" spans="2:4">
      <c r="B949" s="119"/>
      <c r="C949" s="120"/>
      <c r="D949" s="120"/>
    </row>
    <row r="950" spans="2:4">
      <c r="B950" s="119"/>
      <c r="C950" s="120"/>
      <c r="D950" s="120"/>
    </row>
    <row r="951" spans="2:4">
      <c r="B951" s="119"/>
      <c r="C951" s="120"/>
      <c r="D951" s="120"/>
    </row>
    <row r="952" spans="2:4">
      <c r="B952" s="119"/>
      <c r="C952" s="120"/>
      <c r="D952" s="120"/>
    </row>
    <row r="953" spans="2:4">
      <c r="B953" s="119"/>
      <c r="C953" s="120"/>
      <c r="D953" s="120"/>
    </row>
    <row r="954" spans="2:4">
      <c r="B954" s="119"/>
      <c r="C954" s="120"/>
      <c r="D954" s="120"/>
    </row>
    <row r="955" spans="2:4">
      <c r="B955" s="119"/>
      <c r="C955" s="120"/>
      <c r="D955" s="120"/>
    </row>
    <row r="956" spans="2:4">
      <c r="B956" s="119"/>
      <c r="C956" s="120"/>
      <c r="D956" s="120"/>
    </row>
    <row r="957" spans="2:4">
      <c r="B957" s="119"/>
      <c r="C957" s="120"/>
      <c r="D957" s="120"/>
    </row>
    <row r="958" spans="2:4">
      <c r="B958" s="119"/>
      <c r="C958" s="120"/>
      <c r="D958" s="120"/>
    </row>
    <row r="959" spans="2:4">
      <c r="B959" s="119"/>
      <c r="C959" s="120"/>
      <c r="D959" s="120"/>
    </row>
    <row r="960" spans="2:4">
      <c r="B960" s="119"/>
      <c r="C960" s="120"/>
      <c r="D960" s="120"/>
    </row>
    <row r="961" spans="2:4">
      <c r="B961" s="119"/>
      <c r="C961" s="120"/>
      <c r="D961" s="120"/>
    </row>
    <row r="962" spans="2:4">
      <c r="B962" s="119"/>
      <c r="C962" s="120"/>
      <c r="D962" s="120"/>
    </row>
    <row r="963" spans="2:4">
      <c r="B963" s="119"/>
      <c r="C963" s="120"/>
      <c r="D963" s="120"/>
    </row>
    <row r="964" spans="2:4">
      <c r="B964" s="119"/>
      <c r="C964" s="120"/>
      <c r="D964" s="120"/>
    </row>
    <row r="965" spans="2:4">
      <c r="B965" s="119"/>
      <c r="C965" s="120"/>
      <c r="D965" s="120"/>
    </row>
    <row r="966" spans="2:4">
      <c r="B966" s="119"/>
      <c r="C966" s="120"/>
      <c r="D966" s="120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D1:XFD1048576 A1:B1048576 C5:C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144</v>
      </c>
      <c r="C1" s="67" t="s" vm="1">
        <v>228</v>
      </c>
    </row>
    <row r="2" spans="2:16">
      <c r="B2" s="46" t="s">
        <v>143</v>
      </c>
      <c r="C2" s="67" t="s">
        <v>229</v>
      </c>
    </row>
    <row r="3" spans="2:16">
      <c r="B3" s="46" t="s">
        <v>145</v>
      </c>
      <c r="C3" s="67" t="s">
        <v>230</v>
      </c>
    </row>
    <row r="4" spans="2:16">
      <c r="B4" s="46" t="s">
        <v>146</v>
      </c>
      <c r="C4" s="67">
        <v>12145</v>
      </c>
    </row>
    <row r="6" spans="2:16" ht="26.25" customHeight="1">
      <c r="B6" s="150" t="s">
        <v>182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2"/>
    </row>
    <row r="7" spans="2:16" s="3" customFormat="1" ht="78.75">
      <c r="B7" s="21" t="s">
        <v>115</v>
      </c>
      <c r="C7" s="29" t="s">
        <v>45</v>
      </c>
      <c r="D7" s="29" t="s">
        <v>65</v>
      </c>
      <c r="E7" s="29" t="s">
        <v>14</v>
      </c>
      <c r="F7" s="29" t="s">
        <v>66</v>
      </c>
      <c r="G7" s="29" t="s">
        <v>103</v>
      </c>
      <c r="H7" s="29" t="s">
        <v>17</v>
      </c>
      <c r="I7" s="29" t="s">
        <v>102</v>
      </c>
      <c r="J7" s="29" t="s">
        <v>16</v>
      </c>
      <c r="K7" s="29" t="s">
        <v>180</v>
      </c>
      <c r="L7" s="29" t="s">
        <v>209</v>
      </c>
      <c r="M7" s="29" t="s">
        <v>181</v>
      </c>
      <c r="N7" s="29" t="s">
        <v>58</v>
      </c>
      <c r="O7" s="29" t="s">
        <v>147</v>
      </c>
      <c r="P7" s="30" t="s">
        <v>149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211</v>
      </c>
      <c r="M8" s="31" t="s">
        <v>207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3" t="s">
        <v>3047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124">
        <v>0</v>
      </c>
      <c r="N10" s="89"/>
      <c r="O10" s="125">
        <v>0</v>
      </c>
      <c r="P10" s="125">
        <v>0</v>
      </c>
    </row>
    <row r="11" spans="2:16" ht="20.25" customHeight="1">
      <c r="B11" s="126" t="s">
        <v>219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</row>
    <row r="12" spans="2:16">
      <c r="B12" s="126" t="s">
        <v>111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</row>
    <row r="13" spans="2:16">
      <c r="B13" s="126" t="s">
        <v>210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</row>
    <row r="14" spans="2:16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</row>
    <row r="15" spans="2:16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</row>
    <row r="16" spans="2:16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2:16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2:16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2:16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</row>
    <row r="20" spans="2:16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</row>
    <row r="21" spans="2:16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2:16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</row>
    <row r="23" spans="2:16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</row>
    <row r="24" spans="2:16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spans="2:16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 spans="2:16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</row>
    <row r="27" spans="2:16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</row>
    <row r="28" spans="2:16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</row>
    <row r="29" spans="2:16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</row>
    <row r="30" spans="2:16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</row>
    <row r="31" spans="2:16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</row>
    <row r="32" spans="2:16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</row>
    <row r="33" spans="2:16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</row>
    <row r="34" spans="2:16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</row>
    <row r="35" spans="2:16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</row>
    <row r="36" spans="2:16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</row>
    <row r="37" spans="2:16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</row>
    <row r="38" spans="2:16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</row>
    <row r="39" spans="2:16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</row>
    <row r="40" spans="2:16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</row>
    <row r="41" spans="2:16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</row>
    <row r="42" spans="2:16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</row>
    <row r="43" spans="2:16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</row>
    <row r="44" spans="2:16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</row>
    <row r="45" spans="2:16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</row>
    <row r="46" spans="2:16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</row>
    <row r="47" spans="2:16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</row>
    <row r="48" spans="2:16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</row>
    <row r="49" spans="2:16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</row>
    <row r="50" spans="2:16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</row>
    <row r="51" spans="2:16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</row>
    <row r="52" spans="2:16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</row>
    <row r="53" spans="2:16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</row>
    <row r="54" spans="2:16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</row>
    <row r="55" spans="2:16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</row>
    <row r="56" spans="2:16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</row>
    <row r="57" spans="2:16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</row>
    <row r="58" spans="2:16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</row>
    <row r="59" spans="2:16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</row>
    <row r="60" spans="2:16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</row>
    <row r="61" spans="2:16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</row>
    <row r="62" spans="2:16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</row>
    <row r="63" spans="2:16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</row>
    <row r="64" spans="2:16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</row>
    <row r="65" spans="2:16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</row>
    <row r="66" spans="2:16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</row>
    <row r="67" spans="2:16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</row>
    <row r="68" spans="2:16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</row>
    <row r="69" spans="2:16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2:16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</row>
    <row r="71" spans="2:16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</row>
    <row r="72" spans="2:16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</row>
    <row r="73" spans="2:16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</row>
    <row r="74" spans="2:16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</row>
    <row r="75" spans="2:16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</row>
    <row r="76" spans="2:16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</row>
    <row r="77" spans="2:16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</row>
    <row r="78" spans="2:16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</row>
    <row r="79" spans="2:16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</row>
    <row r="80" spans="2:16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</row>
    <row r="81" spans="2:16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</row>
    <row r="82" spans="2:16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</row>
    <row r="83" spans="2:16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</row>
    <row r="84" spans="2:16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</row>
    <row r="85" spans="2:16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</row>
    <row r="86" spans="2:16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</row>
    <row r="87" spans="2:16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</row>
    <row r="88" spans="2:16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</row>
    <row r="89" spans="2:16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</row>
    <row r="90" spans="2:16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</row>
    <row r="91" spans="2:16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</row>
    <row r="92" spans="2:16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</row>
    <row r="93" spans="2:16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</row>
    <row r="94" spans="2:16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</row>
    <row r="95" spans="2:16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</row>
    <row r="96" spans="2:16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</row>
    <row r="97" spans="2:16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</row>
    <row r="98" spans="2:16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</row>
    <row r="99" spans="2:16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</row>
    <row r="100" spans="2:16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</row>
    <row r="101" spans="2:16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</row>
    <row r="102" spans="2:16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</row>
    <row r="103" spans="2:16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</row>
    <row r="104" spans="2:16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</row>
    <row r="105" spans="2:16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</row>
    <row r="106" spans="2:16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</row>
    <row r="107" spans="2:16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</row>
    <row r="108" spans="2:16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</row>
    <row r="109" spans="2:16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</row>
    <row r="110" spans="2:16">
      <c r="B110" s="119"/>
      <c r="C110" s="119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</row>
    <row r="111" spans="2:16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</row>
    <row r="112" spans="2:16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</row>
    <row r="113" spans="2:16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</row>
    <row r="114" spans="2:16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</row>
    <row r="115" spans="2:16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</row>
    <row r="116" spans="2:16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</row>
    <row r="117" spans="2:16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</row>
    <row r="118" spans="2:16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</row>
    <row r="119" spans="2:16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</row>
    <row r="120" spans="2:16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</row>
    <row r="121" spans="2:16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</row>
    <row r="122" spans="2:16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</row>
    <row r="123" spans="2:16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</row>
    <row r="124" spans="2:16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</row>
    <row r="125" spans="2:16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</row>
    <row r="126" spans="2:16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</row>
    <row r="127" spans="2:16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</row>
    <row r="128" spans="2:16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</row>
    <row r="129" spans="2:16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</row>
    <row r="130" spans="2:16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</row>
    <row r="131" spans="2:16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</row>
    <row r="132" spans="2:16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</row>
    <row r="133" spans="2:16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</row>
    <row r="134" spans="2:16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</row>
    <row r="135" spans="2:16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</row>
    <row r="136" spans="2:16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</row>
    <row r="137" spans="2:16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</row>
    <row r="138" spans="2:16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</row>
    <row r="139" spans="2:16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</row>
    <row r="140" spans="2:16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</row>
    <row r="141" spans="2:16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</row>
    <row r="142" spans="2:16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</row>
    <row r="143" spans="2:16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</row>
    <row r="144" spans="2:16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</row>
    <row r="145" spans="2:16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</row>
    <row r="146" spans="2:16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</row>
    <row r="147" spans="2:16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</row>
    <row r="148" spans="2:16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</row>
    <row r="149" spans="2:16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</row>
    <row r="150" spans="2:16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</row>
    <row r="151" spans="2:16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</row>
    <row r="152" spans="2:16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</row>
    <row r="153" spans="2:16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</row>
    <row r="154" spans="2:16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</row>
    <row r="155" spans="2:16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</row>
    <row r="156" spans="2:16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</row>
    <row r="157" spans="2:16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</row>
    <row r="158" spans="2:16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</row>
    <row r="159" spans="2:16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</row>
    <row r="160" spans="2:16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</row>
    <row r="161" spans="2:16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</row>
    <row r="162" spans="2:16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</row>
    <row r="163" spans="2:16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</row>
    <row r="164" spans="2:16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</row>
    <row r="165" spans="2:16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</row>
    <row r="166" spans="2:16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</row>
    <row r="167" spans="2:16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</row>
    <row r="168" spans="2:16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</row>
    <row r="169" spans="2:16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</row>
    <row r="170" spans="2:16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</row>
    <row r="171" spans="2:16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</row>
    <row r="172" spans="2:16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</row>
    <row r="173" spans="2:16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</row>
    <row r="174" spans="2:16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</row>
    <row r="175" spans="2:16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</row>
    <row r="176" spans="2:16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</row>
    <row r="177" spans="2:16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</row>
    <row r="178" spans="2:16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</row>
    <row r="179" spans="2:16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</row>
    <row r="180" spans="2:16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</row>
    <row r="181" spans="2:16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</row>
    <row r="182" spans="2:16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</row>
    <row r="183" spans="2:16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</row>
    <row r="184" spans="2:16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</row>
    <row r="185" spans="2:16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</row>
    <row r="186" spans="2:16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</row>
    <row r="187" spans="2:16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</row>
    <row r="188" spans="2:16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</row>
    <row r="189" spans="2:16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</row>
    <row r="190" spans="2:16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</row>
    <row r="191" spans="2:16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</row>
    <row r="192" spans="2:16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</row>
    <row r="193" spans="2:16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</row>
    <row r="194" spans="2:16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</row>
    <row r="195" spans="2:16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</row>
    <row r="196" spans="2:16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</row>
    <row r="197" spans="2:16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</row>
    <row r="198" spans="2:16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</row>
    <row r="199" spans="2:16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</row>
    <row r="200" spans="2:16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</row>
    <row r="201" spans="2:16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</row>
    <row r="202" spans="2:16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</row>
    <row r="203" spans="2:16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</row>
    <row r="204" spans="2:16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</row>
    <row r="205" spans="2:16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</row>
    <row r="206" spans="2:16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</row>
    <row r="207" spans="2:16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</row>
    <row r="208" spans="2:16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</row>
    <row r="209" spans="2:16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</row>
    <row r="210" spans="2:16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</row>
    <row r="211" spans="2:16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</row>
    <row r="212" spans="2:16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</row>
    <row r="213" spans="2:16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</row>
    <row r="214" spans="2:16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</row>
    <row r="215" spans="2:16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</row>
    <row r="216" spans="2:16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</row>
    <row r="217" spans="2:16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144</v>
      </c>
      <c r="C1" s="67" t="s" vm="1">
        <v>228</v>
      </c>
    </row>
    <row r="2" spans="2:16">
      <c r="B2" s="46" t="s">
        <v>143</v>
      </c>
      <c r="C2" s="67" t="s">
        <v>229</v>
      </c>
    </row>
    <row r="3" spans="2:16">
      <c r="B3" s="46" t="s">
        <v>145</v>
      </c>
      <c r="C3" s="67" t="s">
        <v>230</v>
      </c>
    </row>
    <row r="4" spans="2:16">
      <c r="B4" s="46" t="s">
        <v>146</v>
      </c>
      <c r="C4" s="67">
        <v>12145</v>
      </c>
    </row>
    <row r="6" spans="2:16" ht="26.25" customHeight="1">
      <c r="B6" s="150" t="s">
        <v>183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2"/>
    </row>
    <row r="7" spans="2:16" s="3" customFormat="1" ht="78.75">
      <c r="B7" s="21" t="s">
        <v>115</v>
      </c>
      <c r="C7" s="29" t="s">
        <v>45</v>
      </c>
      <c r="D7" s="29" t="s">
        <v>65</v>
      </c>
      <c r="E7" s="29" t="s">
        <v>14</v>
      </c>
      <c r="F7" s="29" t="s">
        <v>66</v>
      </c>
      <c r="G7" s="29" t="s">
        <v>103</v>
      </c>
      <c r="H7" s="29" t="s">
        <v>17</v>
      </c>
      <c r="I7" s="29" t="s">
        <v>102</v>
      </c>
      <c r="J7" s="29" t="s">
        <v>16</v>
      </c>
      <c r="K7" s="29" t="s">
        <v>180</v>
      </c>
      <c r="L7" s="29" t="s">
        <v>204</v>
      </c>
      <c r="M7" s="29" t="s">
        <v>181</v>
      </c>
      <c r="N7" s="29" t="s">
        <v>58</v>
      </c>
      <c r="O7" s="29" t="s">
        <v>147</v>
      </c>
      <c r="P7" s="30" t="s">
        <v>149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211</v>
      </c>
      <c r="M8" s="31" t="s">
        <v>207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3" t="s">
        <v>3048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124">
        <v>0</v>
      </c>
      <c r="N10" s="89"/>
      <c r="O10" s="125">
        <v>0</v>
      </c>
      <c r="P10" s="125">
        <v>0</v>
      </c>
    </row>
    <row r="11" spans="2:16" ht="20.25" customHeight="1">
      <c r="B11" s="126" t="s">
        <v>219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</row>
    <row r="12" spans="2:16">
      <c r="B12" s="126" t="s">
        <v>111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</row>
    <row r="13" spans="2:16">
      <c r="B13" s="126" t="s">
        <v>210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</row>
    <row r="14" spans="2:16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</row>
    <row r="15" spans="2:16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</row>
    <row r="16" spans="2:16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2:16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2:16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2:16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</row>
    <row r="20" spans="2:16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</row>
    <row r="21" spans="2:16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2:16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</row>
    <row r="23" spans="2:16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</row>
    <row r="24" spans="2:16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spans="2:16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 spans="2:16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</row>
    <row r="27" spans="2:16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</row>
    <row r="28" spans="2:16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</row>
    <row r="29" spans="2:16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</row>
    <row r="30" spans="2:16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</row>
    <row r="31" spans="2:16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</row>
    <row r="32" spans="2:16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</row>
    <row r="33" spans="2:16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</row>
    <row r="34" spans="2:16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</row>
    <row r="35" spans="2:16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</row>
    <row r="36" spans="2:16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</row>
    <row r="37" spans="2:16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</row>
    <row r="38" spans="2:16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</row>
    <row r="39" spans="2:16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</row>
    <row r="40" spans="2:16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</row>
    <row r="41" spans="2:16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</row>
    <row r="42" spans="2:16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</row>
    <row r="43" spans="2:16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</row>
    <row r="44" spans="2:16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</row>
    <row r="45" spans="2:16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</row>
    <row r="46" spans="2:16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</row>
    <row r="47" spans="2:16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</row>
    <row r="48" spans="2:16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</row>
    <row r="49" spans="2:16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</row>
    <row r="50" spans="2:16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</row>
    <row r="51" spans="2:16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</row>
    <row r="52" spans="2:16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</row>
    <row r="53" spans="2:16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</row>
    <row r="54" spans="2:16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</row>
    <row r="55" spans="2:16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</row>
    <row r="56" spans="2:16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</row>
    <row r="57" spans="2:16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</row>
    <row r="58" spans="2:16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</row>
    <row r="59" spans="2:16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</row>
    <row r="60" spans="2:16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</row>
    <row r="61" spans="2:16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</row>
    <row r="62" spans="2:16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</row>
    <row r="63" spans="2:16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</row>
    <row r="64" spans="2:16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</row>
    <row r="65" spans="2:16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</row>
    <row r="66" spans="2:16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</row>
    <row r="67" spans="2:16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</row>
    <row r="68" spans="2:16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</row>
    <row r="69" spans="2:16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2:16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</row>
    <row r="71" spans="2:16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</row>
    <row r="72" spans="2:16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</row>
    <row r="73" spans="2:16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</row>
    <row r="74" spans="2:16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</row>
    <row r="75" spans="2:16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</row>
    <row r="76" spans="2:16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</row>
    <row r="77" spans="2:16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</row>
    <row r="78" spans="2:16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</row>
    <row r="79" spans="2:16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</row>
    <row r="80" spans="2:16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</row>
    <row r="81" spans="2:16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</row>
    <row r="82" spans="2:16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</row>
    <row r="83" spans="2:16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</row>
    <row r="84" spans="2:16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</row>
    <row r="85" spans="2:16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</row>
    <row r="86" spans="2:16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</row>
    <row r="87" spans="2:16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</row>
    <row r="88" spans="2:16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</row>
    <row r="89" spans="2:16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</row>
    <row r="90" spans="2:16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</row>
    <row r="91" spans="2:16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</row>
    <row r="92" spans="2:16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</row>
    <row r="93" spans="2:16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</row>
    <row r="94" spans="2:16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</row>
    <row r="95" spans="2:16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</row>
    <row r="96" spans="2:16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</row>
    <row r="97" spans="2:16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</row>
    <row r="98" spans="2:16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</row>
    <row r="99" spans="2:16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</row>
    <row r="100" spans="2:16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</row>
    <row r="101" spans="2:16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</row>
    <row r="102" spans="2:16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</row>
    <row r="103" spans="2:16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</row>
    <row r="104" spans="2:16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</row>
    <row r="105" spans="2:16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</row>
    <row r="106" spans="2:16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</row>
    <row r="107" spans="2:16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</row>
    <row r="108" spans="2:16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</row>
    <row r="109" spans="2:16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</row>
    <row r="110" spans="2:16">
      <c r="B110" s="119"/>
      <c r="C110" s="119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</row>
    <row r="111" spans="2:16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</row>
    <row r="112" spans="2:16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</row>
    <row r="113" spans="2:16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</row>
    <row r="114" spans="2:16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</row>
    <row r="115" spans="2:16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</row>
    <row r="116" spans="2:16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</row>
    <row r="117" spans="2:16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</row>
    <row r="118" spans="2:16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</row>
    <row r="119" spans="2:16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</row>
    <row r="120" spans="2:16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</row>
    <row r="121" spans="2:16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</row>
    <row r="122" spans="2:16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</row>
    <row r="123" spans="2:16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</row>
    <row r="124" spans="2:16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</row>
    <row r="125" spans="2:16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</row>
    <row r="126" spans="2:16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</row>
    <row r="127" spans="2:16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</row>
    <row r="128" spans="2:16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</row>
    <row r="129" spans="2:16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</row>
    <row r="130" spans="2:16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</row>
    <row r="131" spans="2:16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</row>
    <row r="132" spans="2:16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</row>
    <row r="133" spans="2:16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</row>
    <row r="134" spans="2:16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</row>
    <row r="135" spans="2:16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</row>
    <row r="136" spans="2:16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</row>
    <row r="137" spans="2:16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</row>
    <row r="138" spans="2:16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</row>
    <row r="139" spans="2:16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</row>
    <row r="140" spans="2:16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</row>
    <row r="141" spans="2:16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</row>
    <row r="142" spans="2:16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</row>
    <row r="143" spans="2:16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</row>
    <row r="144" spans="2:16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</row>
    <row r="145" spans="2:16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</row>
    <row r="146" spans="2:16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</row>
    <row r="147" spans="2:16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</row>
    <row r="148" spans="2:16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</row>
    <row r="149" spans="2:16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</row>
    <row r="150" spans="2:16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</row>
    <row r="151" spans="2:16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</row>
    <row r="152" spans="2:16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</row>
    <row r="153" spans="2:16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</row>
    <row r="154" spans="2:16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</row>
    <row r="155" spans="2:16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</row>
    <row r="156" spans="2:16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</row>
    <row r="157" spans="2:16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</row>
    <row r="158" spans="2:16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</row>
    <row r="159" spans="2:16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</row>
    <row r="160" spans="2:16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</row>
    <row r="161" spans="2:16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</row>
    <row r="162" spans="2:16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</row>
    <row r="163" spans="2:16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</row>
    <row r="164" spans="2:16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</row>
    <row r="165" spans="2:16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</row>
    <row r="166" spans="2:16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</row>
    <row r="167" spans="2:16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</row>
    <row r="168" spans="2:16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</row>
    <row r="169" spans="2:16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</row>
    <row r="170" spans="2:16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</row>
    <row r="171" spans="2:16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</row>
    <row r="172" spans="2:16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</row>
    <row r="173" spans="2:16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</row>
    <row r="174" spans="2:16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</row>
    <row r="175" spans="2:16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</row>
    <row r="176" spans="2:16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</row>
    <row r="177" spans="2:16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</row>
    <row r="178" spans="2:16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</row>
    <row r="179" spans="2:16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</row>
    <row r="180" spans="2:16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</row>
    <row r="181" spans="2:16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</row>
    <row r="182" spans="2:16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</row>
    <row r="183" spans="2:16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</row>
    <row r="184" spans="2:16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</row>
    <row r="185" spans="2:16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</row>
    <row r="186" spans="2:16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</row>
    <row r="187" spans="2:16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</row>
    <row r="188" spans="2:16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</row>
    <row r="189" spans="2:16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</row>
    <row r="190" spans="2:16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</row>
    <row r="191" spans="2:16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</row>
    <row r="192" spans="2:16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</row>
    <row r="193" spans="2:16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</row>
    <row r="194" spans="2:16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</row>
    <row r="195" spans="2:16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</row>
    <row r="196" spans="2:16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</row>
    <row r="197" spans="2:16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</row>
    <row r="198" spans="2:16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</row>
    <row r="199" spans="2:16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</row>
    <row r="200" spans="2:16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</row>
    <row r="201" spans="2:16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</row>
    <row r="202" spans="2:16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</row>
    <row r="203" spans="2:16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</row>
    <row r="204" spans="2:16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</row>
    <row r="205" spans="2:16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</row>
    <row r="206" spans="2:16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</row>
    <row r="207" spans="2:16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</row>
    <row r="208" spans="2:16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</row>
    <row r="209" spans="2:16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</row>
    <row r="210" spans="2:16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</row>
    <row r="211" spans="2:16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</row>
    <row r="212" spans="2:16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</row>
    <row r="213" spans="2:16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</row>
    <row r="214" spans="2:16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</row>
    <row r="215" spans="2:16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</row>
    <row r="216" spans="2:16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</row>
    <row r="217" spans="2:16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</row>
    <row r="218" spans="2:16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</row>
    <row r="219" spans="2:16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</row>
    <row r="220" spans="2:16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</row>
    <row r="221" spans="2:16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</row>
    <row r="222" spans="2:16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</row>
    <row r="223" spans="2:16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</row>
    <row r="224" spans="2:16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</row>
    <row r="225" spans="2:16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</row>
    <row r="226" spans="2:16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</row>
    <row r="227" spans="2:16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</row>
    <row r="228" spans="2:16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</row>
    <row r="229" spans="2:16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</row>
    <row r="230" spans="2:16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</row>
    <row r="231" spans="2:16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</row>
    <row r="232" spans="2:16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</row>
    <row r="233" spans="2:16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</row>
    <row r="234" spans="2:16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</row>
    <row r="235" spans="2:16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</row>
    <row r="236" spans="2:16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</row>
    <row r="237" spans="2:16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</row>
    <row r="238" spans="2:16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</row>
    <row r="239" spans="2:16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</row>
    <row r="240" spans="2:16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</row>
    <row r="241" spans="2:16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</row>
    <row r="242" spans="2:16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</row>
    <row r="243" spans="2:16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</row>
    <row r="244" spans="2:16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</row>
    <row r="245" spans="2:16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</row>
    <row r="246" spans="2:16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</row>
    <row r="247" spans="2:16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</row>
    <row r="248" spans="2:16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</row>
    <row r="249" spans="2:16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</row>
    <row r="250" spans="2:16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</row>
    <row r="251" spans="2:16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</row>
    <row r="252" spans="2:16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</row>
    <row r="253" spans="2:16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</row>
    <row r="254" spans="2:16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</row>
    <row r="255" spans="2:16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</row>
    <row r="256" spans="2:16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</row>
    <row r="257" spans="2:16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</row>
    <row r="258" spans="2:16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</row>
    <row r="259" spans="2:16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</row>
    <row r="260" spans="2:16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</row>
    <row r="261" spans="2:16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</row>
    <row r="262" spans="2:16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</row>
    <row r="263" spans="2:16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</row>
    <row r="264" spans="2:16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</row>
    <row r="265" spans="2:16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</row>
    <row r="266" spans="2:16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</row>
    <row r="267" spans="2:16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</row>
    <row r="268" spans="2:16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</row>
    <row r="269" spans="2:16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</row>
    <row r="270" spans="2:16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</row>
    <row r="271" spans="2:16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</row>
    <row r="272" spans="2:16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</row>
    <row r="273" spans="2:16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</row>
    <row r="274" spans="2:16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</row>
    <row r="275" spans="2:16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</row>
    <row r="276" spans="2:16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</row>
    <row r="277" spans="2:16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</row>
    <row r="278" spans="2:16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</row>
    <row r="279" spans="2:16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</row>
    <row r="280" spans="2:16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</row>
    <row r="281" spans="2:16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</row>
    <row r="282" spans="2:16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</row>
    <row r="283" spans="2:16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</row>
    <row r="284" spans="2:16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</row>
    <row r="285" spans="2:16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</row>
    <row r="286" spans="2:16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</row>
    <row r="287" spans="2:16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</row>
    <row r="288" spans="2:16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</row>
    <row r="289" spans="2:16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</row>
    <row r="290" spans="2:16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</row>
    <row r="291" spans="2:16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</row>
    <row r="292" spans="2:16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</row>
    <row r="293" spans="2:16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</row>
    <row r="294" spans="2:16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</row>
    <row r="295" spans="2:16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</row>
    <row r="296" spans="2:16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</row>
    <row r="297" spans="2:16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</row>
    <row r="298" spans="2:16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</row>
    <row r="299" spans="2:16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</row>
    <row r="300" spans="2:16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</row>
    <row r="301" spans="2:16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</row>
    <row r="302" spans="2:16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</row>
    <row r="303" spans="2:16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</row>
    <row r="304" spans="2:16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</row>
    <row r="305" spans="2:16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</row>
    <row r="306" spans="2:16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</row>
    <row r="307" spans="2:16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</row>
    <row r="308" spans="2:16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</row>
    <row r="309" spans="2:16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</row>
    <row r="310" spans="2:16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</row>
    <row r="311" spans="2:16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</row>
    <row r="312" spans="2:16">
      <c r="B312" s="119"/>
      <c r="C312" s="119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</row>
    <row r="313" spans="2:16">
      <c r="B313" s="119"/>
      <c r="C313" s="119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</row>
    <row r="314" spans="2:16">
      <c r="B314" s="119"/>
      <c r="C314" s="119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</row>
    <row r="315" spans="2:16">
      <c r="B315" s="119"/>
      <c r="C315" s="119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</row>
    <row r="316" spans="2:16">
      <c r="B316" s="119"/>
      <c r="C316" s="119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</row>
    <row r="317" spans="2:16">
      <c r="B317" s="119"/>
      <c r="C317" s="119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</row>
    <row r="318" spans="2:16">
      <c r="B318" s="119"/>
      <c r="C318" s="119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</row>
    <row r="319" spans="2:16">
      <c r="B319" s="119"/>
      <c r="C319" s="119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</row>
    <row r="320" spans="2:16">
      <c r="B320" s="119"/>
      <c r="C320" s="119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</row>
    <row r="321" spans="2:16">
      <c r="B321" s="119"/>
      <c r="C321" s="119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</row>
    <row r="322" spans="2:16">
      <c r="B322" s="119"/>
      <c r="C322" s="119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</row>
    <row r="323" spans="2:16">
      <c r="B323" s="119"/>
      <c r="C323" s="119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</row>
    <row r="324" spans="2:16">
      <c r="B324" s="119"/>
      <c r="C324" s="119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</row>
    <row r="325" spans="2:16">
      <c r="B325" s="119"/>
      <c r="C325" s="119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</row>
    <row r="326" spans="2:16">
      <c r="B326" s="119"/>
      <c r="C326" s="119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</row>
    <row r="327" spans="2:16">
      <c r="B327" s="119"/>
      <c r="C327" s="119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</row>
    <row r="328" spans="2:16">
      <c r="B328" s="119"/>
      <c r="C328" s="119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</row>
    <row r="329" spans="2:16">
      <c r="B329" s="119"/>
      <c r="C329" s="119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</row>
    <row r="330" spans="2:16">
      <c r="B330" s="119"/>
      <c r="C330" s="119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</row>
    <row r="331" spans="2:16">
      <c r="B331" s="119"/>
      <c r="C331" s="119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</row>
    <row r="332" spans="2:16">
      <c r="B332" s="119"/>
      <c r="C332" s="119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</row>
    <row r="333" spans="2:16">
      <c r="B333" s="119"/>
      <c r="C333" s="119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</row>
    <row r="334" spans="2:16">
      <c r="B334" s="119"/>
      <c r="C334" s="119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</row>
    <row r="335" spans="2:16">
      <c r="B335" s="119"/>
      <c r="C335" s="119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</row>
    <row r="336" spans="2:16">
      <c r="B336" s="119"/>
      <c r="C336" s="119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</row>
    <row r="337" spans="2:16">
      <c r="B337" s="119"/>
      <c r="C337" s="119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</row>
    <row r="338" spans="2:16">
      <c r="B338" s="119"/>
      <c r="C338" s="119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</row>
    <row r="339" spans="2:16">
      <c r="B339" s="119"/>
      <c r="C339" s="119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</row>
    <row r="340" spans="2:16">
      <c r="B340" s="119"/>
      <c r="C340" s="119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</row>
    <row r="341" spans="2:16">
      <c r="B341" s="119"/>
      <c r="C341" s="119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</row>
    <row r="342" spans="2:16">
      <c r="B342" s="119"/>
      <c r="C342" s="119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</row>
    <row r="343" spans="2:16">
      <c r="B343" s="119"/>
      <c r="C343" s="119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</row>
    <row r="344" spans="2:16">
      <c r="B344" s="119"/>
      <c r="C344" s="119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</row>
    <row r="345" spans="2:16">
      <c r="B345" s="119"/>
      <c r="C345" s="119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</row>
    <row r="346" spans="2:16">
      <c r="B346" s="119"/>
      <c r="C346" s="119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</row>
    <row r="347" spans="2:16">
      <c r="B347" s="119"/>
      <c r="C347" s="119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</row>
    <row r="348" spans="2:16">
      <c r="B348" s="119"/>
      <c r="C348" s="119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</row>
    <row r="349" spans="2:16">
      <c r="B349" s="119"/>
      <c r="C349" s="119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</row>
    <row r="350" spans="2:16">
      <c r="B350" s="119"/>
      <c r="C350" s="119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</row>
    <row r="351" spans="2:16">
      <c r="B351" s="119"/>
      <c r="C351" s="119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</row>
    <row r="352" spans="2:16">
      <c r="B352" s="119"/>
      <c r="C352" s="119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</row>
    <row r="353" spans="2:16">
      <c r="B353" s="119"/>
      <c r="C353" s="119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</row>
    <row r="354" spans="2:16">
      <c r="B354" s="119"/>
      <c r="C354" s="119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</row>
    <row r="355" spans="2:16">
      <c r="B355" s="119"/>
      <c r="C355" s="119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</row>
    <row r="356" spans="2:16">
      <c r="B356" s="119"/>
      <c r="C356" s="119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</row>
    <row r="357" spans="2:16">
      <c r="B357" s="119"/>
      <c r="C357" s="119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</row>
    <row r="358" spans="2:16">
      <c r="B358" s="119"/>
      <c r="C358" s="119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</row>
    <row r="359" spans="2:16">
      <c r="B359" s="119"/>
      <c r="C359" s="119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</row>
    <row r="360" spans="2:16">
      <c r="B360" s="119"/>
      <c r="C360" s="119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</row>
    <row r="361" spans="2:16">
      <c r="B361" s="119"/>
      <c r="C361" s="119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</row>
    <row r="362" spans="2:16">
      <c r="B362" s="119"/>
      <c r="C362" s="119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</row>
    <row r="363" spans="2:16">
      <c r="B363" s="119"/>
      <c r="C363" s="119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</row>
    <row r="364" spans="2:16">
      <c r="B364" s="119"/>
      <c r="C364" s="119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</row>
    <row r="365" spans="2:16">
      <c r="B365" s="119"/>
      <c r="C365" s="119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</row>
    <row r="366" spans="2:16">
      <c r="B366" s="119"/>
      <c r="C366" s="119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</row>
    <row r="367" spans="2:16">
      <c r="B367" s="119"/>
      <c r="C367" s="119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</row>
    <row r="368" spans="2:16">
      <c r="B368" s="119"/>
      <c r="C368" s="119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</row>
    <row r="369" spans="2:16">
      <c r="B369" s="119"/>
      <c r="C369" s="119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</row>
    <row r="370" spans="2:16">
      <c r="B370" s="119"/>
      <c r="C370" s="119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</row>
    <row r="371" spans="2:16">
      <c r="B371" s="119"/>
      <c r="C371" s="119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</row>
    <row r="372" spans="2:16">
      <c r="B372" s="119"/>
      <c r="C372" s="119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</row>
    <row r="373" spans="2:16">
      <c r="B373" s="119"/>
      <c r="C373" s="119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</row>
    <row r="374" spans="2:16">
      <c r="B374" s="119"/>
      <c r="C374" s="119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</row>
    <row r="375" spans="2:16">
      <c r="B375" s="119"/>
      <c r="C375" s="119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</row>
    <row r="376" spans="2:16">
      <c r="B376" s="119"/>
      <c r="C376" s="119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</row>
    <row r="377" spans="2:16">
      <c r="B377" s="119"/>
      <c r="C377" s="119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</row>
    <row r="378" spans="2:16">
      <c r="B378" s="119"/>
      <c r="C378" s="119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</row>
    <row r="379" spans="2:16">
      <c r="B379" s="119"/>
      <c r="C379" s="119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</row>
    <row r="380" spans="2:16">
      <c r="B380" s="119"/>
      <c r="C380" s="119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</row>
    <row r="381" spans="2:16">
      <c r="B381" s="119"/>
      <c r="C381" s="119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</row>
    <row r="382" spans="2:16">
      <c r="B382" s="119"/>
      <c r="C382" s="119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</row>
    <row r="383" spans="2:16">
      <c r="B383" s="119"/>
      <c r="C383" s="119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</row>
    <row r="384" spans="2:16">
      <c r="B384" s="119"/>
      <c r="C384" s="119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</row>
    <row r="385" spans="2:16">
      <c r="B385" s="119"/>
      <c r="C385" s="119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</row>
    <row r="386" spans="2:16">
      <c r="B386" s="119"/>
      <c r="C386" s="119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</row>
    <row r="387" spans="2:16">
      <c r="B387" s="119"/>
      <c r="C387" s="119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</row>
    <row r="388" spans="2:16">
      <c r="B388" s="119"/>
      <c r="C388" s="119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</row>
    <row r="389" spans="2:16">
      <c r="B389" s="119"/>
      <c r="C389" s="119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</row>
    <row r="390" spans="2:16">
      <c r="B390" s="119"/>
      <c r="C390" s="119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</row>
    <row r="391" spans="2:16">
      <c r="B391" s="119"/>
      <c r="C391" s="119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</row>
    <row r="392" spans="2:16">
      <c r="B392" s="119"/>
      <c r="C392" s="119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</row>
    <row r="393" spans="2:16">
      <c r="B393" s="119"/>
      <c r="C393" s="119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</row>
    <row r="394" spans="2:16">
      <c r="B394" s="119"/>
      <c r="C394" s="119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</row>
    <row r="395" spans="2:16">
      <c r="B395" s="119"/>
      <c r="C395" s="119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</row>
    <row r="396" spans="2:16">
      <c r="B396" s="119"/>
      <c r="C396" s="119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</row>
    <row r="397" spans="2:16">
      <c r="B397" s="127"/>
      <c r="C397" s="119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</row>
    <row r="398" spans="2:16">
      <c r="B398" s="127"/>
      <c r="C398" s="119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</row>
    <row r="399" spans="2:16">
      <c r="B399" s="128"/>
      <c r="C399" s="119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</row>
    <row r="400" spans="2:16">
      <c r="B400" s="119"/>
      <c r="C400" s="119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</row>
    <row r="401" spans="2:16">
      <c r="B401" s="119"/>
      <c r="C401" s="119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</row>
    <row r="402" spans="2:16">
      <c r="B402" s="119"/>
      <c r="C402" s="119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</row>
    <row r="403" spans="2:16">
      <c r="B403" s="119"/>
      <c r="C403" s="119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</row>
    <row r="404" spans="2:16">
      <c r="B404" s="119"/>
      <c r="C404" s="119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</row>
    <row r="405" spans="2:16">
      <c r="B405" s="119"/>
      <c r="C405" s="119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</row>
    <row r="406" spans="2:16">
      <c r="B406" s="119"/>
      <c r="C406" s="119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</row>
    <row r="407" spans="2:16">
      <c r="B407" s="119"/>
      <c r="C407" s="119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</row>
    <row r="408" spans="2:16">
      <c r="B408" s="119"/>
      <c r="C408" s="119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</row>
    <row r="409" spans="2:16">
      <c r="B409" s="119"/>
      <c r="C409" s="119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</row>
    <row r="410" spans="2:16">
      <c r="B410" s="119"/>
      <c r="C410" s="119"/>
      <c r="D410" s="119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</row>
    <row r="411" spans="2:16">
      <c r="B411" s="119"/>
      <c r="C411" s="119"/>
      <c r="D411" s="119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144</v>
      </c>
      <c r="C1" s="67" t="s" vm="1">
        <v>228</v>
      </c>
    </row>
    <row r="2" spans="2:16">
      <c r="B2" s="46" t="s">
        <v>143</v>
      </c>
      <c r="C2" s="67" t="s">
        <v>229</v>
      </c>
    </row>
    <row r="3" spans="2:16">
      <c r="B3" s="46" t="s">
        <v>145</v>
      </c>
      <c r="C3" s="67" t="s">
        <v>230</v>
      </c>
    </row>
    <row r="4" spans="2:16">
      <c r="B4" s="46" t="s">
        <v>146</v>
      </c>
      <c r="C4" s="67">
        <v>12145</v>
      </c>
    </row>
    <row r="6" spans="2:16" ht="26.25" customHeight="1">
      <c r="B6" s="150" t="s">
        <v>185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2"/>
    </row>
    <row r="7" spans="2:16" s="3" customFormat="1" ht="78.75">
      <c r="B7" s="21" t="s">
        <v>115</v>
      </c>
      <c r="C7" s="29" t="s">
        <v>45</v>
      </c>
      <c r="D7" s="29" t="s">
        <v>65</v>
      </c>
      <c r="E7" s="29" t="s">
        <v>14</v>
      </c>
      <c r="F7" s="29" t="s">
        <v>66</v>
      </c>
      <c r="G7" s="29" t="s">
        <v>103</v>
      </c>
      <c r="H7" s="29" t="s">
        <v>17</v>
      </c>
      <c r="I7" s="29" t="s">
        <v>102</v>
      </c>
      <c r="J7" s="29" t="s">
        <v>16</v>
      </c>
      <c r="K7" s="29" t="s">
        <v>180</v>
      </c>
      <c r="L7" s="29" t="s">
        <v>204</v>
      </c>
      <c r="M7" s="29" t="s">
        <v>181</v>
      </c>
      <c r="N7" s="29" t="s">
        <v>58</v>
      </c>
      <c r="O7" s="29" t="s">
        <v>147</v>
      </c>
      <c r="P7" s="30" t="s">
        <v>149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211</v>
      </c>
      <c r="M8" s="31" t="s">
        <v>207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3" t="s">
        <v>3049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124">
        <v>0</v>
      </c>
      <c r="N10" s="89"/>
      <c r="O10" s="125">
        <v>0</v>
      </c>
      <c r="P10" s="125">
        <v>0</v>
      </c>
    </row>
    <row r="11" spans="2:16" ht="20.25" customHeight="1">
      <c r="B11" s="126" t="s">
        <v>219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</row>
    <row r="12" spans="2:16">
      <c r="B12" s="126" t="s">
        <v>111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</row>
    <row r="13" spans="2:16">
      <c r="B13" s="126" t="s">
        <v>210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</row>
    <row r="14" spans="2:16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</row>
    <row r="15" spans="2:16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</row>
    <row r="16" spans="2:16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2:16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2:16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2:16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</row>
    <row r="20" spans="2:16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</row>
    <row r="21" spans="2:16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2:16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</row>
    <row r="23" spans="2:16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</row>
    <row r="24" spans="2:16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spans="2:16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 spans="2:16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</row>
    <row r="27" spans="2:16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</row>
    <row r="28" spans="2:16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</row>
    <row r="29" spans="2:16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</row>
    <row r="30" spans="2:16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</row>
    <row r="31" spans="2:16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</row>
    <row r="32" spans="2:16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</row>
    <row r="33" spans="2:16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</row>
    <row r="34" spans="2:16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</row>
    <row r="35" spans="2:16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</row>
    <row r="36" spans="2:16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</row>
    <row r="37" spans="2:16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</row>
    <row r="38" spans="2:16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</row>
    <row r="39" spans="2:16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</row>
    <row r="40" spans="2:16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</row>
    <row r="41" spans="2:16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</row>
    <row r="42" spans="2:16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</row>
    <row r="43" spans="2:16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</row>
    <row r="44" spans="2:16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</row>
    <row r="45" spans="2:16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</row>
    <row r="46" spans="2:16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</row>
    <row r="47" spans="2:16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</row>
    <row r="48" spans="2:16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</row>
    <row r="49" spans="2:16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</row>
    <row r="50" spans="2:16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</row>
    <row r="51" spans="2:16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</row>
    <row r="52" spans="2:16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</row>
    <row r="53" spans="2:16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</row>
    <row r="54" spans="2:16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</row>
    <row r="55" spans="2:16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</row>
    <row r="56" spans="2:16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</row>
    <row r="57" spans="2:16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</row>
    <row r="58" spans="2:16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</row>
    <row r="59" spans="2:16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</row>
    <row r="60" spans="2:16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</row>
    <row r="61" spans="2:16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</row>
    <row r="62" spans="2:16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</row>
    <row r="63" spans="2:16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</row>
    <row r="64" spans="2:16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</row>
    <row r="65" spans="2:16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</row>
    <row r="66" spans="2:16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</row>
    <row r="67" spans="2:16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</row>
    <row r="68" spans="2:16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</row>
    <row r="69" spans="2:16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2:16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</row>
    <row r="71" spans="2:16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</row>
    <row r="72" spans="2:16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</row>
    <row r="73" spans="2:16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</row>
    <row r="74" spans="2:16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</row>
    <row r="75" spans="2:16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</row>
    <row r="76" spans="2:16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</row>
    <row r="77" spans="2:16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</row>
    <row r="78" spans="2:16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</row>
    <row r="79" spans="2:16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</row>
    <row r="80" spans="2:16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</row>
    <row r="81" spans="2:16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</row>
    <row r="82" spans="2:16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</row>
    <row r="83" spans="2:16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</row>
    <row r="84" spans="2:16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</row>
    <row r="85" spans="2:16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</row>
    <row r="86" spans="2:16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</row>
    <row r="87" spans="2:16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</row>
    <row r="88" spans="2:16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</row>
    <row r="89" spans="2:16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</row>
    <row r="90" spans="2:16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</row>
    <row r="91" spans="2:16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</row>
    <row r="92" spans="2:16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</row>
    <row r="93" spans="2:16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</row>
    <row r="94" spans="2:16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</row>
    <row r="95" spans="2:16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</row>
    <row r="96" spans="2:16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</row>
    <row r="97" spans="2:16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</row>
    <row r="98" spans="2:16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</row>
    <row r="99" spans="2:16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</row>
    <row r="100" spans="2:16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</row>
    <row r="101" spans="2:16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</row>
    <row r="102" spans="2:16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</row>
    <row r="103" spans="2:16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</row>
    <row r="104" spans="2:16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</row>
    <row r="105" spans="2:16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</row>
    <row r="106" spans="2:16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</row>
    <row r="107" spans="2:16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</row>
    <row r="108" spans="2:16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</row>
    <row r="109" spans="2:16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</row>
    <row r="110" spans="2:16">
      <c r="B110" s="119"/>
      <c r="C110" s="119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</row>
    <row r="111" spans="2:16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</row>
    <row r="112" spans="2:16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</row>
    <row r="113" spans="2:16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</row>
    <row r="114" spans="2:16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</row>
    <row r="115" spans="2:16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</row>
    <row r="116" spans="2:16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</row>
    <row r="117" spans="2:16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</row>
    <row r="118" spans="2:16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</row>
    <row r="119" spans="2:16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</row>
    <row r="120" spans="2:16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</row>
    <row r="121" spans="2:16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</row>
    <row r="122" spans="2:16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</row>
    <row r="123" spans="2:16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</row>
    <row r="124" spans="2:16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</row>
    <row r="125" spans="2:16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</row>
    <row r="126" spans="2:16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</row>
    <row r="127" spans="2:16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</row>
    <row r="128" spans="2:16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</row>
    <row r="129" spans="2:16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</row>
    <row r="130" spans="2:16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</row>
    <row r="131" spans="2:16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</row>
    <row r="132" spans="2:16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</row>
    <row r="133" spans="2:16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</row>
    <row r="134" spans="2:16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</row>
    <row r="135" spans="2:16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</row>
    <row r="136" spans="2:16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</row>
    <row r="137" spans="2:16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</row>
    <row r="138" spans="2:16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</row>
    <row r="139" spans="2:16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</row>
    <row r="140" spans="2:16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</row>
    <row r="141" spans="2:16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</row>
    <row r="142" spans="2:16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</row>
    <row r="143" spans="2:16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</row>
    <row r="144" spans="2:16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</row>
    <row r="145" spans="2:16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</row>
    <row r="146" spans="2:16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</row>
    <row r="147" spans="2:16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</row>
    <row r="148" spans="2:16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</row>
    <row r="149" spans="2:16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</row>
    <row r="150" spans="2:16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</row>
    <row r="151" spans="2:16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</row>
    <row r="152" spans="2:16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</row>
    <row r="153" spans="2:16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</row>
    <row r="154" spans="2:16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</row>
    <row r="155" spans="2:16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</row>
    <row r="156" spans="2:16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</row>
    <row r="157" spans="2:16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</row>
    <row r="158" spans="2:16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</row>
    <row r="159" spans="2:16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</row>
    <row r="160" spans="2:16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</row>
    <row r="161" spans="2:16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</row>
    <row r="162" spans="2:16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</row>
    <row r="163" spans="2:16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</row>
    <row r="164" spans="2:16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</row>
    <row r="165" spans="2:16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</row>
    <row r="166" spans="2:16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</row>
    <row r="167" spans="2:16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</row>
    <row r="168" spans="2:16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</row>
    <row r="169" spans="2:16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</row>
    <row r="170" spans="2:16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</row>
    <row r="171" spans="2:16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</row>
    <row r="172" spans="2:16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</row>
    <row r="173" spans="2:16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</row>
    <row r="174" spans="2:16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</row>
    <row r="175" spans="2:16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</row>
    <row r="176" spans="2:16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</row>
    <row r="177" spans="2:16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</row>
    <row r="178" spans="2:16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</row>
    <row r="179" spans="2:16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</row>
    <row r="180" spans="2:16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</row>
    <row r="181" spans="2:16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</row>
    <row r="182" spans="2:16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</row>
    <row r="183" spans="2:16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</row>
    <row r="184" spans="2:16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</row>
    <row r="185" spans="2:16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</row>
    <row r="186" spans="2:16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</row>
    <row r="187" spans="2:16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</row>
    <row r="188" spans="2:16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</row>
    <row r="189" spans="2:16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</row>
    <row r="190" spans="2:16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</row>
    <row r="191" spans="2:16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</row>
    <row r="192" spans="2:16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</row>
    <row r="193" spans="2:16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</row>
    <row r="194" spans="2:16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</row>
    <row r="195" spans="2:16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</row>
    <row r="196" spans="2:16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</row>
    <row r="197" spans="2:16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</row>
    <row r="198" spans="2:16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</row>
    <row r="199" spans="2:16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</row>
    <row r="200" spans="2:16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</row>
    <row r="201" spans="2:16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</row>
    <row r="202" spans="2:16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</row>
    <row r="203" spans="2:16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</row>
    <row r="204" spans="2:16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</row>
    <row r="205" spans="2:16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</row>
    <row r="206" spans="2:16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</row>
    <row r="207" spans="2:16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</row>
    <row r="208" spans="2:16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</row>
    <row r="209" spans="2:16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</row>
    <row r="210" spans="2:16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</row>
    <row r="211" spans="2:16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</row>
    <row r="212" spans="2:16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</row>
    <row r="213" spans="2:16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</row>
    <row r="214" spans="2:16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</row>
    <row r="215" spans="2:16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</row>
    <row r="216" spans="2:16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</row>
    <row r="217" spans="2:16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</row>
    <row r="218" spans="2:16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</row>
    <row r="219" spans="2:16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</row>
    <row r="220" spans="2:16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</row>
    <row r="221" spans="2:16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</row>
    <row r="222" spans="2:16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</row>
    <row r="223" spans="2:16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</row>
    <row r="224" spans="2:16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</row>
    <row r="225" spans="2:16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</row>
    <row r="226" spans="2:16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</row>
    <row r="227" spans="2:16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</row>
    <row r="228" spans="2:16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</row>
    <row r="229" spans="2:16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</row>
    <row r="230" spans="2:16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</row>
    <row r="231" spans="2:16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</row>
    <row r="232" spans="2:16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</row>
    <row r="233" spans="2:16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</row>
    <row r="234" spans="2:16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</row>
    <row r="235" spans="2:16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</row>
    <row r="236" spans="2:16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</row>
    <row r="237" spans="2:16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</row>
    <row r="238" spans="2:16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</row>
    <row r="239" spans="2:16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</row>
    <row r="240" spans="2:16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</row>
    <row r="241" spans="2:16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</row>
    <row r="242" spans="2:16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</row>
    <row r="243" spans="2:16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</row>
    <row r="244" spans="2:16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</row>
    <row r="245" spans="2:16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</row>
    <row r="246" spans="2:16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</row>
    <row r="247" spans="2:16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</row>
    <row r="248" spans="2:16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</row>
    <row r="249" spans="2:16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</row>
    <row r="250" spans="2:16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</row>
    <row r="251" spans="2:16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</row>
    <row r="252" spans="2:16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</row>
    <row r="253" spans="2:16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</row>
    <row r="254" spans="2:16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</row>
    <row r="255" spans="2:16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</row>
    <row r="256" spans="2:16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</row>
    <row r="257" spans="2:16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</row>
    <row r="258" spans="2:16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</row>
    <row r="259" spans="2:16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</row>
    <row r="260" spans="2:16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</row>
    <row r="261" spans="2:16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</row>
    <row r="262" spans="2:16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</row>
    <row r="263" spans="2:16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</row>
    <row r="264" spans="2:16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</row>
    <row r="265" spans="2:16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</row>
    <row r="266" spans="2:16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</row>
    <row r="267" spans="2:16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</row>
    <row r="268" spans="2:16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</row>
    <row r="269" spans="2:16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</row>
    <row r="270" spans="2:16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</row>
    <row r="271" spans="2:16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</row>
    <row r="272" spans="2:16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</row>
    <row r="273" spans="2:16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</row>
    <row r="274" spans="2:16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</row>
    <row r="275" spans="2:16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</row>
    <row r="276" spans="2:16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</row>
    <row r="277" spans="2:16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</row>
    <row r="278" spans="2:16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</row>
    <row r="279" spans="2:16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</row>
    <row r="280" spans="2:16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</row>
    <row r="281" spans="2:16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</row>
    <row r="282" spans="2:16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</row>
    <row r="283" spans="2:16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</row>
    <row r="284" spans="2:16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</row>
    <row r="285" spans="2:16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</row>
    <row r="286" spans="2:16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</row>
    <row r="287" spans="2:16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</row>
    <row r="288" spans="2:16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</row>
    <row r="289" spans="2:16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</row>
    <row r="290" spans="2:16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</row>
    <row r="291" spans="2:16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</row>
    <row r="292" spans="2:16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</row>
    <row r="293" spans="2:16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</row>
    <row r="294" spans="2:16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</row>
    <row r="295" spans="2:16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</row>
    <row r="296" spans="2:16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</row>
    <row r="297" spans="2:16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</row>
    <row r="298" spans="2:16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</row>
    <row r="299" spans="2:16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</row>
    <row r="300" spans="2:16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</row>
    <row r="301" spans="2:16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</row>
    <row r="302" spans="2:16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</row>
    <row r="303" spans="2:16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</row>
    <row r="304" spans="2:16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</row>
    <row r="305" spans="2:16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</row>
    <row r="306" spans="2:16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</row>
    <row r="307" spans="2:16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</row>
    <row r="308" spans="2:16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</row>
    <row r="309" spans="2:16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</row>
    <row r="310" spans="2:16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</row>
    <row r="311" spans="2:16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</row>
    <row r="312" spans="2:16">
      <c r="B312" s="119"/>
      <c r="C312" s="119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</row>
    <row r="313" spans="2:16">
      <c r="B313" s="119"/>
      <c r="C313" s="119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</row>
    <row r="314" spans="2:16">
      <c r="B314" s="119"/>
      <c r="C314" s="119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</row>
    <row r="315" spans="2:16">
      <c r="B315" s="119"/>
      <c r="C315" s="119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</row>
    <row r="316" spans="2:16">
      <c r="B316" s="119"/>
      <c r="C316" s="119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</row>
    <row r="317" spans="2:16">
      <c r="B317" s="119"/>
      <c r="C317" s="119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</row>
    <row r="318" spans="2:16">
      <c r="B318" s="119"/>
      <c r="C318" s="119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</row>
    <row r="319" spans="2:16">
      <c r="B319" s="119"/>
      <c r="C319" s="119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</row>
    <row r="320" spans="2:16">
      <c r="B320" s="119"/>
      <c r="C320" s="119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</row>
    <row r="321" spans="2:16">
      <c r="B321" s="119"/>
      <c r="C321" s="119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</row>
    <row r="322" spans="2:16">
      <c r="B322" s="119"/>
      <c r="C322" s="119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</row>
    <row r="323" spans="2:16">
      <c r="B323" s="119"/>
      <c r="C323" s="119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</row>
    <row r="324" spans="2:16">
      <c r="B324" s="119"/>
      <c r="C324" s="119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</row>
    <row r="325" spans="2:16">
      <c r="B325" s="119"/>
      <c r="C325" s="119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</row>
    <row r="326" spans="2:16">
      <c r="B326" s="119"/>
      <c r="C326" s="119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</row>
    <row r="327" spans="2:16">
      <c r="B327" s="119"/>
      <c r="C327" s="119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</row>
    <row r="328" spans="2:16">
      <c r="B328" s="119"/>
      <c r="C328" s="119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</row>
    <row r="329" spans="2:16">
      <c r="B329" s="119"/>
      <c r="C329" s="119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</row>
    <row r="330" spans="2:16">
      <c r="B330" s="119"/>
      <c r="C330" s="119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</row>
    <row r="331" spans="2:16">
      <c r="B331" s="119"/>
      <c r="C331" s="119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</row>
    <row r="332" spans="2:16">
      <c r="B332" s="119"/>
      <c r="C332" s="119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</row>
    <row r="333" spans="2:16">
      <c r="B333" s="119"/>
      <c r="C333" s="119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</row>
    <row r="334" spans="2:16">
      <c r="B334" s="119"/>
      <c r="C334" s="119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</row>
    <row r="335" spans="2:16">
      <c r="B335" s="119"/>
      <c r="C335" s="119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</row>
    <row r="336" spans="2:16">
      <c r="B336" s="119"/>
      <c r="C336" s="119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</row>
    <row r="337" spans="2:16">
      <c r="B337" s="119"/>
      <c r="C337" s="119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</row>
    <row r="338" spans="2:16">
      <c r="B338" s="119"/>
      <c r="C338" s="119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</row>
    <row r="339" spans="2:16">
      <c r="B339" s="119"/>
      <c r="C339" s="119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</row>
    <row r="340" spans="2:16">
      <c r="B340" s="119"/>
      <c r="C340" s="119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</row>
    <row r="341" spans="2:16">
      <c r="B341" s="119"/>
      <c r="C341" s="119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</row>
    <row r="342" spans="2:16">
      <c r="B342" s="119"/>
      <c r="C342" s="119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</row>
    <row r="343" spans="2:16">
      <c r="B343" s="119"/>
      <c r="C343" s="119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</row>
    <row r="344" spans="2:16">
      <c r="B344" s="119"/>
      <c r="C344" s="119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</row>
    <row r="345" spans="2:16">
      <c r="B345" s="119"/>
      <c r="C345" s="119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</row>
    <row r="346" spans="2:16">
      <c r="B346" s="119"/>
      <c r="C346" s="119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</row>
    <row r="347" spans="2:16">
      <c r="B347" s="119"/>
      <c r="C347" s="119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</row>
    <row r="348" spans="2:16">
      <c r="B348" s="119"/>
      <c r="C348" s="119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</row>
    <row r="349" spans="2:16">
      <c r="B349" s="119"/>
      <c r="C349" s="119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</row>
    <row r="350" spans="2:16">
      <c r="B350" s="119"/>
      <c r="C350" s="119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</row>
    <row r="351" spans="2:16">
      <c r="B351" s="119"/>
      <c r="C351" s="119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</row>
    <row r="352" spans="2:16">
      <c r="B352" s="119"/>
      <c r="C352" s="119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</row>
    <row r="353" spans="2:16">
      <c r="B353" s="119"/>
      <c r="C353" s="119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</row>
    <row r="354" spans="2:16">
      <c r="B354" s="119"/>
      <c r="C354" s="119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</row>
    <row r="355" spans="2:16">
      <c r="B355" s="119"/>
      <c r="C355" s="119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</row>
    <row r="356" spans="2:16">
      <c r="B356" s="119"/>
      <c r="C356" s="119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</row>
    <row r="357" spans="2:16">
      <c r="B357" s="119"/>
      <c r="C357" s="119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</row>
    <row r="358" spans="2:16">
      <c r="B358" s="119"/>
      <c r="C358" s="119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</row>
    <row r="359" spans="2:16">
      <c r="B359" s="119"/>
      <c r="C359" s="119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</row>
    <row r="360" spans="2:16">
      <c r="B360" s="119"/>
      <c r="C360" s="119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</row>
    <row r="361" spans="2:16">
      <c r="B361" s="119"/>
      <c r="C361" s="119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</row>
    <row r="362" spans="2:16">
      <c r="B362" s="119"/>
      <c r="C362" s="119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</row>
    <row r="363" spans="2:16">
      <c r="B363" s="119"/>
      <c r="C363" s="119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</row>
    <row r="364" spans="2:16">
      <c r="B364" s="119"/>
      <c r="C364" s="119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</row>
    <row r="365" spans="2:16">
      <c r="B365" s="119"/>
      <c r="C365" s="119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</row>
    <row r="366" spans="2:16">
      <c r="B366" s="119"/>
      <c r="C366" s="119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</row>
    <row r="367" spans="2:16">
      <c r="B367" s="119"/>
      <c r="C367" s="119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</row>
    <row r="368" spans="2:16">
      <c r="B368" s="119"/>
      <c r="C368" s="119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</row>
    <row r="369" spans="2:16">
      <c r="B369" s="119"/>
      <c r="C369" s="119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</row>
    <row r="370" spans="2:16">
      <c r="B370" s="119"/>
      <c r="C370" s="119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</row>
    <row r="371" spans="2:16">
      <c r="B371" s="119"/>
      <c r="C371" s="119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</row>
    <row r="372" spans="2:16">
      <c r="B372" s="119"/>
      <c r="C372" s="119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</row>
    <row r="373" spans="2:16">
      <c r="B373" s="119"/>
      <c r="C373" s="119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</row>
    <row r="374" spans="2:16">
      <c r="B374" s="119"/>
      <c r="C374" s="119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</row>
    <row r="375" spans="2:16">
      <c r="B375" s="119"/>
      <c r="C375" s="119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</row>
    <row r="376" spans="2:16">
      <c r="B376" s="119"/>
      <c r="C376" s="119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</row>
    <row r="377" spans="2:16">
      <c r="B377" s="119"/>
      <c r="C377" s="119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</row>
    <row r="378" spans="2:16">
      <c r="B378" s="119"/>
      <c r="C378" s="119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</row>
    <row r="379" spans="2:16">
      <c r="B379" s="119"/>
      <c r="C379" s="119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</row>
    <row r="380" spans="2:16">
      <c r="B380" s="119"/>
      <c r="C380" s="119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</row>
    <row r="381" spans="2:16">
      <c r="B381" s="119"/>
      <c r="C381" s="119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</row>
    <row r="382" spans="2:16">
      <c r="B382" s="119"/>
      <c r="C382" s="119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</row>
    <row r="383" spans="2:16">
      <c r="B383" s="119"/>
      <c r="C383" s="119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</row>
    <row r="384" spans="2:16">
      <c r="B384" s="119"/>
      <c r="C384" s="119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</row>
    <row r="385" spans="2:16">
      <c r="B385" s="119"/>
      <c r="C385" s="119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</row>
    <row r="386" spans="2:16">
      <c r="B386" s="119"/>
      <c r="C386" s="119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</row>
    <row r="387" spans="2:16">
      <c r="B387" s="119"/>
      <c r="C387" s="119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</row>
    <row r="388" spans="2:16">
      <c r="B388" s="119"/>
      <c r="C388" s="119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</row>
    <row r="389" spans="2:16">
      <c r="B389" s="119"/>
      <c r="C389" s="119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</row>
    <row r="390" spans="2:16">
      <c r="B390" s="119"/>
      <c r="C390" s="119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</row>
    <row r="391" spans="2:16">
      <c r="B391" s="119"/>
      <c r="C391" s="119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</row>
    <row r="392" spans="2:16">
      <c r="B392" s="119"/>
      <c r="C392" s="119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</row>
    <row r="393" spans="2:16">
      <c r="B393" s="119"/>
      <c r="C393" s="119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</row>
    <row r="394" spans="2:16">
      <c r="B394" s="119"/>
      <c r="C394" s="119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</row>
    <row r="395" spans="2:16">
      <c r="B395" s="119"/>
      <c r="C395" s="119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</row>
    <row r="396" spans="2:16">
      <c r="B396" s="119"/>
      <c r="C396" s="119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</row>
    <row r="397" spans="2:16">
      <c r="B397" s="127"/>
      <c r="C397" s="119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</row>
    <row r="398" spans="2:16">
      <c r="B398" s="127"/>
      <c r="C398" s="119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</row>
    <row r="399" spans="2:16">
      <c r="B399" s="128"/>
      <c r="C399" s="119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</row>
    <row r="400" spans="2:16">
      <c r="B400" s="119"/>
      <c r="C400" s="119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</row>
    <row r="401" spans="2:16">
      <c r="B401" s="119"/>
      <c r="C401" s="119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</row>
    <row r="402" spans="2:16">
      <c r="B402" s="119"/>
      <c r="C402" s="119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</row>
    <row r="403" spans="2:16">
      <c r="B403" s="119"/>
      <c r="C403" s="119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</row>
    <row r="404" spans="2:16">
      <c r="B404" s="119"/>
      <c r="C404" s="119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</row>
    <row r="405" spans="2:16">
      <c r="B405" s="119"/>
      <c r="C405" s="119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</row>
    <row r="406" spans="2:16">
      <c r="B406" s="119"/>
      <c r="C406" s="119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</row>
    <row r="407" spans="2:16">
      <c r="B407" s="119"/>
      <c r="C407" s="119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</row>
    <row r="408" spans="2:16">
      <c r="B408" s="119"/>
      <c r="C408" s="119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</row>
    <row r="409" spans="2:16">
      <c r="B409" s="119"/>
      <c r="C409" s="119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</row>
    <row r="410" spans="2:16">
      <c r="B410" s="119"/>
      <c r="C410" s="119"/>
      <c r="D410" s="119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</row>
    <row r="411" spans="2:16">
      <c r="B411" s="119"/>
      <c r="C411" s="119"/>
      <c r="D411" s="119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</row>
    <row r="412" spans="2:16">
      <c r="B412" s="119"/>
      <c r="C412" s="119"/>
      <c r="D412" s="119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</row>
    <row r="413" spans="2:16">
      <c r="B413" s="119"/>
      <c r="C413" s="119"/>
      <c r="D413" s="119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</row>
    <row r="414" spans="2:16">
      <c r="B414" s="119"/>
      <c r="C414" s="119"/>
      <c r="D414" s="119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</row>
    <row r="415" spans="2:16">
      <c r="B415" s="119"/>
      <c r="C415" s="119"/>
      <c r="D415" s="119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</row>
    <row r="416" spans="2:16">
      <c r="B416" s="119"/>
      <c r="C416" s="119"/>
      <c r="D416" s="119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</row>
    <row r="417" spans="2:16">
      <c r="B417" s="119"/>
      <c r="C417" s="119"/>
      <c r="D417" s="119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</row>
    <row r="418" spans="2:16">
      <c r="B418" s="119"/>
      <c r="C418" s="119"/>
      <c r="D418" s="119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</row>
    <row r="419" spans="2:16">
      <c r="B419" s="119"/>
      <c r="C419" s="119"/>
      <c r="D419" s="119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</row>
    <row r="420" spans="2:16">
      <c r="B420" s="119"/>
      <c r="C420" s="119"/>
      <c r="D420" s="119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</row>
    <row r="421" spans="2:16">
      <c r="B421" s="119"/>
      <c r="C421" s="119"/>
      <c r="D421" s="119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</row>
    <row r="422" spans="2:16">
      <c r="B422" s="119"/>
      <c r="C422" s="119"/>
      <c r="D422" s="119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</row>
    <row r="423" spans="2:16">
      <c r="B423" s="119"/>
      <c r="C423" s="119"/>
      <c r="D423" s="119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</row>
    <row r="424" spans="2:16">
      <c r="B424" s="119"/>
      <c r="C424" s="119"/>
      <c r="D424" s="119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</row>
    <row r="425" spans="2:16">
      <c r="B425" s="119"/>
      <c r="C425" s="119"/>
      <c r="D425" s="119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</row>
    <row r="426" spans="2:16">
      <c r="B426" s="119"/>
      <c r="C426" s="119"/>
      <c r="D426" s="119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</row>
    <row r="427" spans="2:16">
      <c r="B427" s="119"/>
      <c r="C427" s="119"/>
      <c r="D427" s="119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</row>
    <row r="428" spans="2:16">
      <c r="B428" s="119"/>
      <c r="C428" s="119"/>
      <c r="D428" s="119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</row>
    <row r="429" spans="2:16">
      <c r="B429" s="119"/>
      <c r="C429" s="119"/>
      <c r="D429" s="119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</row>
    <row r="430" spans="2:16">
      <c r="B430" s="119"/>
      <c r="C430" s="119"/>
      <c r="D430" s="119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</row>
    <row r="431" spans="2:16">
      <c r="B431" s="119"/>
      <c r="C431" s="119"/>
      <c r="D431" s="119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</row>
    <row r="432" spans="2:16">
      <c r="B432" s="119"/>
      <c r="C432" s="119"/>
      <c r="D432" s="119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</row>
    <row r="433" spans="2:16">
      <c r="B433" s="119"/>
      <c r="C433" s="119"/>
      <c r="D433" s="119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</row>
    <row r="434" spans="2:16">
      <c r="B434" s="119"/>
      <c r="C434" s="119"/>
      <c r="D434" s="119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</row>
    <row r="435" spans="2:16">
      <c r="B435" s="119"/>
      <c r="C435" s="119"/>
      <c r="D435" s="119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</row>
    <row r="436" spans="2:16">
      <c r="B436" s="119"/>
      <c r="C436" s="119"/>
      <c r="D436" s="119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</row>
    <row r="437" spans="2:16">
      <c r="B437" s="119"/>
      <c r="C437" s="119"/>
      <c r="D437" s="119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</row>
    <row r="438" spans="2:16">
      <c r="B438" s="119"/>
      <c r="C438" s="119"/>
      <c r="D438" s="119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</row>
    <row r="439" spans="2:16">
      <c r="B439" s="119"/>
      <c r="C439" s="119"/>
      <c r="D439" s="119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</row>
    <row r="440" spans="2:16">
      <c r="B440" s="119"/>
      <c r="C440" s="119"/>
      <c r="D440" s="119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</row>
    <row r="441" spans="2:16">
      <c r="B441" s="119"/>
      <c r="C441" s="119"/>
      <c r="D441" s="119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</row>
    <row r="442" spans="2:16">
      <c r="B442" s="119"/>
      <c r="C442" s="119"/>
      <c r="D442" s="119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</row>
    <row r="443" spans="2:16">
      <c r="B443" s="119"/>
      <c r="C443" s="119"/>
      <c r="D443" s="119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</row>
    <row r="444" spans="2:16">
      <c r="B444" s="119"/>
      <c r="C444" s="119"/>
      <c r="D444" s="119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</row>
    <row r="445" spans="2:16">
      <c r="B445" s="119"/>
      <c r="C445" s="119"/>
      <c r="D445" s="119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</row>
    <row r="446" spans="2:16">
      <c r="B446" s="119"/>
      <c r="C446" s="119"/>
      <c r="D446" s="119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</row>
    <row r="447" spans="2:16">
      <c r="B447" s="119"/>
      <c r="C447" s="119"/>
      <c r="D447" s="119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</row>
    <row r="448" spans="2:16">
      <c r="B448" s="119"/>
      <c r="C448" s="119"/>
      <c r="D448" s="119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</row>
    <row r="449" spans="2:16">
      <c r="B449" s="119"/>
      <c r="C449" s="119"/>
      <c r="D449" s="119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</row>
    <row r="450" spans="2:16">
      <c r="B450" s="119"/>
      <c r="C450" s="119"/>
      <c r="D450" s="119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</row>
    <row r="451" spans="2:16">
      <c r="B451" s="119"/>
      <c r="C451" s="119"/>
      <c r="D451" s="119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</row>
    <row r="452" spans="2:16">
      <c r="B452" s="119"/>
      <c r="C452" s="119"/>
      <c r="D452" s="119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</row>
    <row r="453" spans="2:16">
      <c r="B453" s="119"/>
      <c r="C453" s="119"/>
      <c r="D453" s="119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</row>
    <row r="454" spans="2:16">
      <c r="B454" s="119"/>
      <c r="C454" s="119"/>
      <c r="D454" s="119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</row>
    <row r="455" spans="2:16">
      <c r="B455" s="119"/>
      <c r="C455" s="119"/>
      <c r="D455" s="119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</row>
    <row r="456" spans="2:16">
      <c r="B456" s="119"/>
      <c r="C456" s="119"/>
      <c r="D456" s="119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</row>
    <row r="457" spans="2:16">
      <c r="B457" s="119"/>
      <c r="C457" s="119"/>
      <c r="D457" s="119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</row>
    <row r="458" spans="2:16">
      <c r="B458" s="119"/>
      <c r="C458" s="119"/>
      <c r="D458" s="119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</row>
    <row r="459" spans="2:16">
      <c r="B459" s="119"/>
      <c r="C459" s="119"/>
      <c r="D459" s="119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</row>
    <row r="460" spans="2:16">
      <c r="B460" s="119"/>
      <c r="C460" s="119"/>
      <c r="D460" s="119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</row>
    <row r="461" spans="2:16">
      <c r="B461" s="119"/>
      <c r="C461" s="119"/>
      <c r="D461" s="119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</row>
    <row r="462" spans="2:16">
      <c r="B462" s="119"/>
      <c r="C462" s="119"/>
      <c r="D462" s="119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</row>
    <row r="463" spans="2:16">
      <c r="B463" s="119"/>
      <c r="C463" s="119"/>
      <c r="D463" s="119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a46656d4-8850-49b3-aebd-68bd05f7f43d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2023-03-01T09:09:02Z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