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workbookProtection lockStructure="1"/>
  <bookViews>
    <workbookView xWindow="-120" yWindow="-120" windowWidth="21840" windowHeight="13200" tabRatio="938"/>
  </bookViews>
  <sheets>
    <sheet name="סכום נכסי הקרן" sheetId="88" r:id="rId1"/>
    <sheet name="מזומנים" sheetId="58" r:id="rId2"/>
    <sheet name="תעודות התחייבות ממשלתיות" sheetId="59" r:id="rId3"/>
    <sheet name="תעודות חוב מסחריות " sheetId="60" r:id="rId4"/>
    <sheet name="אג&quot;ח קונצרני" sheetId="61" r:id="rId5"/>
    <sheet name="מניות" sheetId="62" r:id="rId6"/>
    <sheet name="קרנות סל" sheetId="63" r:id="rId7"/>
    <sheet name="קרנות נאמנות" sheetId="64" r:id="rId8"/>
    <sheet name="כתבי אופציה" sheetId="65" r:id="rId9"/>
    <sheet name="אופציות" sheetId="66" r:id="rId10"/>
    <sheet name="חוזים עתידיים" sheetId="67" r:id="rId11"/>
    <sheet name="מוצרים מובנים" sheetId="68" r:id="rId12"/>
    <sheet name="לא סחיר- תעודות התחייבות ממשלתי" sheetId="69" r:id="rId13"/>
    <sheet name="לא סחיר - תעודות חוב מסחריות" sheetId="70" r:id="rId14"/>
    <sheet name="לא סחיר - אג&quot;ח קונצרני" sheetId="71" r:id="rId15"/>
    <sheet name="לא סחיר - מניות" sheetId="72" r:id="rId16"/>
    <sheet name="לא סחיר - קרנות השקעה" sheetId="73" r:id="rId17"/>
    <sheet name="לא סחיר - כתבי אופציה" sheetId="74" r:id="rId18"/>
    <sheet name="לא סחיר - אופציות" sheetId="75" r:id="rId19"/>
    <sheet name="לא סחיר - חוזים עתידיים" sheetId="76" r:id="rId20"/>
    <sheet name="לא סחיר - מוצרים מובנים" sheetId="77" r:id="rId21"/>
    <sheet name="הלוואות" sheetId="78" r:id="rId22"/>
    <sheet name="פקדונות מעל 3 חודשים" sheetId="79" r:id="rId23"/>
    <sheet name="זכויות מקרקעין" sheetId="80" r:id="rId24"/>
    <sheet name="השקעה בחברות מוחזקות" sheetId="90" r:id="rId25"/>
    <sheet name="השקעות אחרות " sheetId="81" r:id="rId26"/>
    <sheet name="יתרת התחייבות להשקעה" sheetId="84" r:id="rId27"/>
    <sheet name="עלות מתואמת אג&quot;ח קונצרני סחיר" sheetId="91" r:id="rId28"/>
    <sheet name="עלות מתואמת אג&quot;ח קונצרני ל.סחיר" sheetId="92" r:id="rId29"/>
    <sheet name="עלות מתואמת מסגרות אשראי ללווים" sheetId="93" r:id="rId30"/>
  </sheets>
  <externalReferences>
    <externalReference r:id="rId31"/>
    <externalReference r:id="rId32"/>
    <externalReference r:id="rId33"/>
    <externalReference r:id="rId34"/>
  </externalReferences>
  <definedNames>
    <definedName name="_xlnm._FilterDatabase" localSheetId="4" hidden="1">'אג"ח קונצרני'!$B$13:$U$13</definedName>
    <definedName name="_xlnm._FilterDatabase" localSheetId="9" hidden="1">אופציות!$B$8:$L$100</definedName>
    <definedName name="_xlnm._FilterDatabase" localSheetId="21" hidden="1">הלוואות!$B$7:$R$980</definedName>
    <definedName name="_xlnm._FilterDatabase" localSheetId="25" hidden="1">'השקעות אחרות '!$B$7:$K$612</definedName>
    <definedName name="_xlnm._FilterDatabase" localSheetId="23" hidden="1">'זכויות מקרקעין'!$B$7:$I$862</definedName>
    <definedName name="_xlnm._FilterDatabase" localSheetId="10" hidden="1">'חוזים עתידיים'!$B$8:$K$99</definedName>
    <definedName name="_xlnm._FilterDatabase" localSheetId="8" hidden="1">'כתבי אופציה'!$B$8:$L$100</definedName>
    <definedName name="_xlnm._FilterDatabase" localSheetId="12" hidden="1">'לא סחיר- תעודות התחייבות ממשלתי'!$B$8:$P$14</definedName>
    <definedName name="_xlnm._FilterDatabase" localSheetId="14" hidden="1">'לא סחיר - אג"ח קונצרני'!$B$8:$S$100</definedName>
    <definedName name="_xlnm._FilterDatabase" localSheetId="18" hidden="1">'לא סחיר - אופציות'!$B$8:$L$15</definedName>
    <definedName name="_xlnm._FilterDatabase" localSheetId="19" hidden="1">'לא סחיר - חוזים עתידיים'!$B$8:$K$1000</definedName>
    <definedName name="_xlnm._FilterDatabase" localSheetId="17" hidden="1">'לא סחיר - כתבי אופציה'!$B$8:$L$100</definedName>
    <definedName name="_xlnm._FilterDatabase" localSheetId="15" hidden="1">'לא סחיר - מניות'!$B$8:$M$198</definedName>
    <definedName name="_xlnm._FilterDatabase" localSheetId="16" hidden="1">'לא סחיר - קרנות השקעה'!$B$8:$K$400</definedName>
    <definedName name="_xlnm._FilterDatabase" localSheetId="1" hidden="1">מזומנים!$B$7:$L$188</definedName>
    <definedName name="_xlnm._FilterDatabase" localSheetId="5" hidden="1">מניות!$B$8:$O$497</definedName>
    <definedName name="_xlnm._FilterDatabase" localSheetId="28" hidden="1">'עלות מתואמת אג"ח קונצרני ל.סחיר'!$B$7:$P$13</definedName>
    <definedName name="_xlnm._FilterDatabase" localSheetId="29" hidden="1">'עלות מתואמת מסגרות אשראי ללווים'!$B$7:$P$13</definedName>
    <definedName name="_xlnm._FilterDatabase" localSheetId="22" hidden="1">'פקדונות מעל 3 חודשים'!$B$7:$O$14</definedName>
    <definedName name="_xlnm._FilterDatabase" localSheetId="7" hidden="1">'קרנות נאמנות'!$B$8:$O$200</definedName>
    <definedName name="_xlnm._FilterDatabase" localSheetId="6" hidden="1">'קרנות סל'!$B$8:$N$200</definedName>
    <definedName name="_xlnm._FilterDatabase" localSheetId="2" hidden="1">'תעודות התחייבות ממשלתיות'!$B$8:$R$200</definedName>
    <definedName name="_new1">[1]הערות!$E$55</definedName>
    <definedName name="_new2">[2]הערות!$E$55</definedName>
    <definedName name="a">#REF!</definedName>
    <definedName name="adi_1212" localSheetId="2">'תעודות התחייבות ממשלתיות'!$B$6:$R$27</definedName>
    <definedName name="currency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dates">#REF!</definedName>
    <definedName name="list_dates">#REF!</definedName>
    <definedName name="Market">#REF!</definedName>
    <definedName name="mess28">[3]הערות!$E$53</definedName>
    <definedName name="nomoremess">[4]הערות!$E$55</definedName>
    <definedName name="print_adi" localSheetId="18">'לא סחיר - אופציות'!$B$6:$L$44</definedName>
    <definedName name="Print_Area" localSheetId="4">'אג"ח קונצרני'!$B$6:$U$32</definedName>
    <definedName name="Print_Area" localSheetId="9">אופציות!$B$6:$L$41</definedName>
    <definedName name="Print_Area" localSheetId="21">הלוואות!$B$6:$Q$53</definedName>
    <definedName name="Print_Area" localSheetId="24">'השקעה בחברות מוחזקות'!$B$6:$K$17</definedName>
    <definedName name="Print_Area" localSheetId="25">'השקעות אחרות '!$B$6:$K$16</definedName>
    <definedName name="Print_Area" localSheetId="23">'זכויות מקרקעין'!$B$6:$J$24</definedName>
    <definedName name="Print_Area" localSheetId="10">'חוזים עתידיים'!$B$6:$I$18</definedName>
    <definedName name="Print_Area" localSheetId="26">'יתרת התחייבות להשקעה'!$B$6:$D$16</definedName>
    <definedName name="Print_Area" localSheetId="8">'כתבי אופציה'!$B$6:$L$20</definedName>
    <definedName name="Print_Area" localSheetId="12">'לא סחיר- תעודות התחייבות ממשלתי'!$B$6:$P$24</definedName>
    <definedName name="Print_Area" localSheetId="14">'לא סחיר - אג"ח קונצרני'!$B$6:$S$32</definedName>
    <definedName name="Print_Area" localSheetId="18">'לא סחיר - אופציות'!$B$12:$B$43</definedName>
    <definedName name="Print_Area" localSheetId="19">'לא סחיר - חוזים עתידיים'!$B$6:$K$41</definedName>
    <definedName name="Print_Area" localSheetId="17">'לא סחיר - כתבי אופציה'!$B$6:$L$19</definedName>
    <definedName name="Print_Area" localSheetId="20">'לא סחיר - מוצרים מובנים'!$B$6:$Q$36</definedName>
    <definedName name="Print_Area" localSheetId="15">'לא סחיר - מניות'!$B$6:$M$20</definedName>
    <definedName name="Print_Area" localSheetId="16">'לא סחיר - קרנות השקעה'!$B$6:$K$38</definedName>
    <definedName name="Print_Area" localSheetId="13">'לא סחיר - תעודות חוב מסחריות'!$B$6:$S$32</definedName>
    <definedName name="Print_Area" localSheetId="11">'מוצרים מובנים'!$B$6:$Q$37</definedName>
    <definedName name="Print_Area" localSheetId="1">מזומנים!$B$6:$K$40</definedName>
    <definedName name="Print_Area" localSheetId="5">מניות!$B$6:$O$32</definedName>
    <definedName name="Print_Area" localSheetId="0">'סכום נכסי הקרן'!$B$6:$D$49</definedName>
    <definedName name="Print_Area" localSheetId="22">'פקדונות מעל 3 חודשים'!$B$6:$O$30</definedName>
    <definedName name="Print_Area" localSheetId="7">'קרנות נאמנות'!$B$6:$O$38</definedName>
    <definedName name="Print_Area" localSheetId="6">'קרנות סל'!$B$6:$N$44</definedName>
    <definedName name="Print_Area" localSheetId="2">'תעודות התחייבות ממשלתיות'!$B$8:$R$12</definedName>
    <definedName name="Print_Area" localSheetId="3">'תעודות חוב מסחריות '!$B$6:$T$29</definedName>
    <definedName name="range_data">#REF!</definedName>
    <definedName name="Raters">#REF!</definedName>
    <definedName name="Rating">#REF!</definedName>
    <definedName name="table_company">#REF!</definedName>
    <definedName name="Type_Business">#REF!</definedName>
    <definedName name="valu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1" i="81" l="1"/>
  <c r="J10" i="81"/>
  <c r="Q251" i="61"/>
  <c r="R251" i="61"/>
  <c r="Q171" i="61"/>
  <c r="R171" i="61"/>
  <c r="I11" i="81"/>
  <c r="I10" i="81" s="1"/>
  <c r="J12" i="81" s="1"/>
  <c r="C43" i="88"/>
  <c r="O25" i="78"/>
  <c r="P12" i="78"/>
  <c r="P33" i="78"/>
  <c r="J13" i="81" l="1"/>
  <c r="P11" i="78"/>
  <c r="P10" i="78" s="1"/>
  <c r="C33" i="88" s="1"/>
  <c r="L12" i="72"/>
  <c r="L13" i="72"/>
  <c r="K16" i="66"/>
  <c r="K17" i="66"/>
  <c r="L110" i="62"/>
  <c r="L46" i="62"/>
  <c r="L12" i="62"/>
  <c r="L181" i="62"/>
  <c r="L180" i="62" s="1"/>
  <c r="L206" i="62"/>
  <c r="L13" i="62"/>
  <c r="C37" i="88"/>
  <c r="Q13" i="61"/>
  <c r="Q12" i="61" s="1"/>
  <c r="Q11" i="61" s="1"/>
  <c r="L11" i="62" l="1"/>
  <c r="C16" i="88" s="1"/>
  <c r="R13" i="61" l="1"/>
  <c r="R12" i="61" s="1"/>
  <c r="J20" i="58"/>
  <c r="J12" i="58"/>
  <c r="J11" i="58" s="1"/>
  <c r="C23" i="88"/>
  <c r="Q343" i="78"/>
  <c r="Q342" i="78"/>
  <c r="Q341" i="78"/>
  <c r="Q340" i="78"/>
  <c r="Q339" i="78"/>
  <c r="Q338" i="78"/>
  <c r="Q337" i="78"/>
  <c r="Q336" i="78"/>
  <c r="Q335" i="78"/>
  <c r="Q334" i="78"/>
  <c r="Q333" i="78"/>
  <c r="Q332" i="78"/>
  <c r="Q331" i="78"/>
  <c r="Q330" i="78"/>
  <c r="Q329" i="78"/>
  <c r="Q328" i="78"/>
  <c r="Q327" i="78"/>
  <c r="Q326" i="78"/>
  <c r="Q325" i="78"/>
  <c r="Q324" i="78"/>
  <c r="Q323" i="78"/>
  <c r="Q322" i="78"/>
  <c r="Q321" i="78"/>
  <c r="Q320" i="78"/>
  <c r="Q319" i="78"/>
  <c r="Q318" i="78"/>
  <c r="Q317" i="78"/>
  <c r="Q316" i="78"/>
  <c r="Q315" i="78"/>
  <c r="Q314" i="78"/>
  <c r="Q313" i="78"/>
  <c r="Q312" i="78"/>
  <c r="Q311" i="78"/>
  <c r="Q310" i="78"/>
  <c r="Q309" i="78"/>
  <c r="Q308" i="78"/>
  <c r="Q307" i="78"/>
  <c r="Q306" i="78"/>
  <c r="Q305" i="78"/>
  <c r="Q304" i="78"/>
  <c r="Q303" i="78"/>
  <c r="Q302" i="78"/>
  <c r="Q301" i="78"/>
  <c r="Q300" i="78"/>
  <c r="Q299" i="78"/>
  <c r="Q298" i="78"/>
  <c r="Q297" i="78"/>
  <c r="Q296" i="78"/>
  <c r="Q295" i="78"/>
  <c r="Q294" i="78"/>
  <c r="Q293" i="78"/>
  <c r="Q292" i="78"/>
  <c r="Q291" i="78"/>
  <c r="Q290" i="78"/>
  <c r="Q289" i="78"/>
  <c r="Q288" i="78"/>
  <c r="Q287" i="78"/>
  <c r="Q286" i="78"/>
  <c r="Q285" i="78"/>
  <c r="Q284" i="78"/>
  <c r="Q283" i="78"/>
  <c r="Q282" i="78"/>
  <c r="Q281" i="78"/>
  <c r="Q280" i="78"/>
  <c r="Q279" i="78"/>
  <c r="Q278" i="78"/>
  <c r="Q277" i="78"/>
  <c r="Q276" i="78"/>
  <c r="Q275" i="78"/>
  <c r="Q274" i="78"/>
  <c r="Q273" i="78"/>
  <c r="Q272" i="78"/>
  <c r="Q271" i="78"/>
  <c r="Q270" i="78"/>
  <c r="Q269" i="78"/>
  <c r="Q268" i="78"/>
  <c r="Q267" i="78"/>
  <c r="Q266" i="78"/>
  <c r="Q265" i="78"/>
  <c r="Q264" i="78"/>
  <c r="Q263" i="78"/>
  <c r="Q262" i="78"/>
  <c r="Q261" i="78"/>
  <c r="Q260" i="78"/>
  <c r="Q259" i="78"/>
  <c r="Q258" i="78"/>
  <c r="Q257" i="78"/>
  <c r="Q256" i="78"/>
  <c r="Q255" i="78"/>
  <c r="Q254" i="78"/>
  <c r="Q252" i="78"/>
  <c r="Q251" i="78"/>
  <c r="Q245" i="78"/>
  <c r="Q244" i="78"/>
  <c r="Q243" i="78"/>
  <c r="Q242" i="78"/>
  <c r="Q241" i="78"/>
  <c r="Q240" i="78"/>
  <c r="Q239" i="78"/>
  <c r="Q238" i="78"/>
  <c r="Q237" i="78"/>
  <c r="Q236" i="78"/>
  <c r="Q235" i="78"/>
  <c r="Q234" i="78"/>
  <c r="Q233" i="78"/>
  <c r="Q232" i="78"/>
  <c r="Q231" i="78"/>
  <c r="Q230" i="78"/>
  <c r="Q229" i="78"/>
  <c r="Q228" i="78"/>
  <c r="Q227" i="78"/>
  <c r="Q226" i="78"/>
  <c r="Q225" i="78"/>
  <c r="Q224" i="78"/>
  <c r="Q223" i="78"/>
  <c r="Q222" i="78"/>
  <c r="Q221" i="78"/>
  <c r="Q220" i="78"/>
  <c r="Q219" i="78"/>
  <c r="Q218" i="78"/>
  <c r="Q217" i="78"/>
  <c r="Q216" i="78"/>
  <c r="Q215" i="78"/>
  <c r="Q214" i="78"/>
  <c r="Q213" i="78"/>
  <c r="Q212" i="78"/>
  <c r="Q211" i="78"/>
  <c r="Q210" i="78"/>
  <c r="Q209" i="78"/>
  <c r="Q208" i="78"/>
  <c r="Q207" i="78"/>
  <c r="Q206" i="78"/>
  <c r="Q205" i="78"/>
  <c r="Q204" i="78"/>
  <c r="Q203" i="78"/>
  <c r="Q202" i="78"/>
  <c r="Q201" i="78"/>
  <c r="Q200" i="78"/>
  <c r="Q199" i="78"/>
  <c r="Q198" i="78"/>
  <c r="Q197" i="78"/>
  <c r="Q196" i="78"/>
  <c r="Q195" i="78"/>
  <c r="Q194" i="78"/>
  <c r="Q193" i="78"/>
  <c r="Q192" i="78"/>
  <c r="Q191" i="78"/>
  <c r="Q190" i="78"/>
  <c r="Q189" i="78"/>
  <c r="Q188" i="78"/>
  <c r="Q187" i="78"/>
  <c r="Q186" i="78"/>
  <c r="Q185" i="78"/>
  <c r="Q184" i="78"/>
  <c r="Q183" i="78"/>
  <c r="Q182" i="78"/>
  <c r="Q181" i="78"/>
  <c r="Q180" i="78"/>
  <c r="Q179" i="78"/>
  <c r="Q178" i="78"/>
  <c r="Q177" i="78"/>
  <c r="Q176" i="78"/>
  <c r="Q175" i="78"/>
  <c r="Q174" i="78"/>
  <c r="Q173" i="78"/>
  <c r="Q172" i="78"/>
  <c r="Q171" i="78"/>
  <c r="Q170" i="78"/>
  <c r="Q169" i="78"/>
  <c r="Q168" i="78"/>
  <c r="Q167" i="78"/>
  <c r="Q166" i="78"/>
  <c r="Q165" i="78"/>
  <c r="Q164" i="78"/>
  <c r="Q163" i="78"/>
  <c r="Q162" i="78"/>
  <c r="Q161" i="78"/>
  <c r="Q160" i="78"/>
  <c r="Q159" i="78"/>
  <c r="Q158" i="78"/>
  <c r="Q157" i="78"/>
  <c r="Q156" i="78"/>
  <c r="Q155" i="78"/>
  <c r="Q154" i="78"/>
  <c r="Q153" i="78"/>
  <c r="Q152" i="78"/>
  <c r="Q151" i="78"/>
  <c r="Q150" i="78"/>
  <c r="Q149" i="78"/>
  <c r="Q148" i="78"/>
  <c r="Q147" i="78"/>
  <c r="Q146" i="78"/>
  <c r="Q145" i="78"/>
  <c r="Q144" i="78"/>
  <c r="Q143" i="78"/>
  <c r="Q142" i="78"/>
  <c r="Q141" i="78"/>
  <c r="Q140" i="78"/>
  <c r="Q139" i="78"/>
  <c r="Q138" i="78"/>
  <c r="Q137" i="78"/>
  <c r="Q136" i="78"/>
  <c r="Q135" i="78"/>
  <c r="Q134" i="78"/>
  <c r="Q133" i="78"/>
  <c r="Q132" i="78"/>
  <c r="Q131" i="78"/>
  <c r="Q130" i="78"/>
  <c r="Q129" i="78"/>
  <c r="Q128" i="78"/>
  <c r="Q127" i="78"/>
  <c r="Q126" i="78"/>
  <c r="Q125" i="78"/>
  <c r="Q124" i="78"/>
  <c r="Q123" i="78"/>
  <c r="Q250" i="78"/>
  <c r="Q122" i="78"/>
  <c r="Q121" i="78"/>
  <c r="Q120" i="78"/>
  <c r="Q119" i="78"/>
  <c r="Q118" i="78"/>
  <c r="Q117" i="78"/>
  <c r="Q116" i="78"/>
  <c r="Q115" i="78"/>
  <c r="Q114" i="78"/>
  <c r="Q113" i="78"/>
  <c r="Q249" i="78"/>
  <c r="Q248" i="78"/>
  <c r="Q247" i="78"/>
  <c r="Q246" i="78"/>
  <c r="Q112" i="78"/>
  <c r="Q111" i="78"/>
  <c r="Q110" i="78"/>
  <c r="Q109" i="78"/>
  <c r="Q108" i="78"/>
  <c r="Q107" i="78"/>
  <c r="Q106" i="78"/>
  <c r="Q105" i="78"/>
  <c r="Q104" i="78"/>
  <c r="Q103" i="78"/>
  <c r="Q102" i="78"/>
  <c r="Q101" i="78"/>
  <c r="Q100" i="78"/>
  <c r="Q99" i="78"/>
  <c r="Q98" i="78"/>
  <c r="Q97" i="78"/>
  <c r="Q96" i="78"/>
  <c r="Q95" i="78"/>
  <c r="Q94" i="78"/>
  <c r="Q93" i="78"/>
  <c r="Q92" i="78"/>
  <c r="Q91" i="78"/>
  <c r="Q90" i="78"/>
  <c r="Q89" i="78"/>
  <c r="Q88" i="78"/>
  <c r="Q87" i="78"/>
  <c r="Q86" i="78"/>
  <c r="Q85" i="78"/>
  <c r="Q84" i="78"/>
  <c r="Q83" i="78"/>
  <c r="Q82" i="78"/>
  <c r="Q81" i="78"/>
  <c r="Q80" i="78"/>
  <c r="Q79" i="78"/>
  <c r="Q78" i="78"/>
  <c r="Q77" i="78"/>
  <c r="Q76" i="78"/>
  <c r="Q75" i="78"/>
  <c r="Q74" i="78"/>
  <c r="Q73" i="78"/>
  <c r="Q72" i="78"/>
  <c r="Q71" i="78"/>
  <c r="Q70" i="78"/>
  <c r="Q69" i="78"/>
  <c r="Q68" i="78"/>
  <c r="Q67" i="78"/>
  <c r="Q66" i="78"/>
  <c r="Q65" i="78"/>
  <c r="Q64" i="78"/>
  <c r="Q63" i="78"/>
  <c r="Q62" i="78"/>
  <c r="Q61" i="78"/>
  <c r="Q60" i="78"/>
  <c r="Q59" i="78"/>
  <c r="Q58" i="78"/>
  <c r="Q57" i="78"/>
  <c r="Q56" i="78"/>
  <c r="Q55" i="78"/>
  <c r="Q54" i="78"/>
  <c r="Q53" i="78"/>
  <c r="Q52" i="78"/>
  <c r="Q51" i="78"/>
  <c r="Q50" i="78"/>
  <c r="Q49" i="78"/>
  <c r="Q48" i="78"/>
  <c r="Q47" i="78"/>
  <c r="Q46" i="78"/>
  <c r="Q45" i="78"/>
  <c r="Q44" i="78"/>
  <c r="Q43" i="78"/>
  <c r="Q42" i="78"/>
  <c r="Q41" i="78"/>
  <c r="Q40" i="78"/>
  <c r="Q39" i="78"/>
  <c r="Q38" i="78"/>
  <c r="Q37" i="78"/>
  <c r="Q36" i="78"/>
  <c r="Q35" i="78"/>
  <c r="Q34" i="78"/>
  <c r="Q33" i="78"/>
  <c r="Q31" i="78"/>
  <c r="Q30" i="78"/>
  <c r="Q29" i="78"/>
  <c r="Q28" i="78"/>
  <c r="Q27" i="78"/>
  <c r="Q26" i="78"/>
  <c r="Q25" i="78"/>
  <c r="Q24" i="78"/>
  <c r="Q23" i="78"/>
  <c r="Q22" i="78"/>
  <c r="Q21" i="78"/>
  <c r="Q20" i="78"/>
  <c r="Q19" i="78"/>
  <c r="Q18" i="78"/>
  <c r="Q17" i="78"/>
  <c r="Q16" i="78"/>
  <c r="Q15" i="78"/>
  <c r="Q14" i="78"/>
  <c r="Q13" i="78"/>
  <c r="Q12" i="78"/>
  <c r="Q11" i="78"/>
  <c r="Q10" i="78"/>
  <c r="J349" i="76"/>
  <c r="J348" i="76"/>
  <c r="J347" i="76"/>
  <c r="J346" i="76"/>
  <c r="J345" i="76"/>
  <c r="J344" i="76"/>
  <c r="J343" i="76"/>
  <c r="J342" i="76"/>
  <c r="J341" i="76"/>
  <c r="J340" i="76"/>
  <c r="J339" i="76"/>
  <c r="J338" i="76"/>
  <c r="J336" i="76"/>
  <c r="J335" i="76"/>
  <c r="J334" i="76"/>
  <c r="J333" i="76"/>
  <c r="J332" i="76"/>
  <c r="J331" i="76"/>
  <c r="J330" i="76"/>
  <c r="J329" i="76"/>
  <c r="J328" i="76"/>
  <c r="J327" i="76"/>
  <c r="J326" i="76"/>
  <c r="J325" i="76"/>
  <c r="J324" i="76"/>
  <c r="J323" i="76"/>
  <c r="J322" i="76"/>
  <c r="J321" i="76"/>
  <c r="J320" i="76"/>
  <c r="J319" i="76"/>
  <c r="J318" i="76"/>
  <c r="J317" i="76"/>
  <c r="J316" i="76"/>
  <c r="J315" i="76"/>
  <c r="J314" i="76"/>
  <c r="J313" i="76"/>
  <c r="J312" i="76"/>
  <c r="J311" i="76"/>
  <c r="J310" i="76"/>
  <c r="J309" i="76"/>
  <c r="J308" i="76"/>
  <c r="J307" i="76"/>
  <c r="J306" i="76"/>
  <c r="J305" i="76"/>
  <c r="J304" i="76"/>
  <c r="J303" i="76"/>
  <c r="J302" i="76"/>
  <c r="J301" i="76"/>
  <c r="J300" i="76"/>
  <c r="J299" i="76"/>
  <c r="J298" i="76"/>
  <c r="J297" i="76"/>
  <c r="J296" i="76"/>
  <c r="J295" i="76"/>
  <c r="J294" i="76"/>
  <c r="J293" i="76"/>
  <c r="J292" i="76"/>
  <c r="J291" i="76"/>
  <c r="J290" i="76"/>
  <c r="J289" i="76"/>
  <c r="J288" i="76"/>
  <c r="J287" i="76"/>
  <c r="J286" i="76"/>
  <c r="J285" i="76"/>
  <c r="J284" i="76"/>
  <c r="J283" i="76"/>
  <c r="J282" i="76"/>
  <c r="J281" i="76"/>
  <c r="J280" i="76"/>
  <c r="J279" i="76"/>
  <c r="J278" i="76"/>
  <c r="J277" i="76"/>
  <c r="J276" i="76"/>
  <c r="J275" i="76"/>
  <c r="J274" i="76"/>
  <c r="J273" i="76"/>
  <c r="J272" i="76"/>
  <c r="J271" i="76"/>
  <c r="J270" i="76"/>
  <c r="J269" i="76"/>
  <c r="J268" i="76"/>
  <c r="J267" i="76"/>
  <c r="J266" i="76"/>
  <c r="J265" i="76"/>
  <c r="J264" i="76"/>
  <c r="J263" i="76"/>
  <c r="J262" i="76"/>
  <c r="J261" i="76"/>
  <c r="J260" i="76"/>
  <c r="J259" i="76"/>
  <c r="J258" i="76"/>
  <c r="J257" i="76"/>
  <c r="J256" i="76"/>
  <c r="J255" i="76"/>
  <c r="J254" i="76"/>
  <c r="J253" i="76"/>
  <c r="J252" i="76"/>
  <c r="J251" i="76"/>
  <c r="J250" i="76"/>
  <c r="J249" i="76"/>
  <c r="J247" i="76"/>
  <c r="J246" i="76"/>
  <c r="J245" i="76"/>
  <c r="J244" i="76"/>
  <c r="J243" i="76"/>
  <c r="J242" i="76"/>
  <c r="J241" i="76"/>
  <c r="J240" i="76"/>
  <c r="J239" i="76"/>
  <c r="J238" i="76"/>
  <c r="J237" i="76"/>
  <c r="J236" i="76"/>
  <c r="J235" i="76"/>
  <c r="J234" i="76"/>
  <c r="J233" i="76"/>
  <c r="J232" i="76"/>
  <c r="J231" i="76"/>
  <c r="J230" i="76"/>
  <c r="J229" i="76"/>
  <c r="J228" i="76"/>
  <c r="J227" i="76"/>
  <c r="J226" i="76"/>
  <c r="J225" i="76"/>
  <c r="J224" i="76"/>
  <c r="J223" i="76"/>
  <c r="J222" i="76"/>
  <c r="J221" i="76"/>
  <c r="J220" i="76"/>
  <c r="J219" i="76"/>
  <c r="J218" i="76"/>
  <c r="J217" i="76"/>
  <c r="J216" i="76"/>
  <c r="J215" i="76"/>
  <c r="J214" i="76"/>
  <c r="J213" i="76"/>
  <c r="J212" i="76"/>
  <c r="J211" i="76"/>
  <c r="J210" i="76"/>
  <c r="J209" i="76"/>
  <c r="J208" i="76"/>
  <c r="J207" i="76"/>
  <c r="J206" i="76"/>
  <c r="J205" i="76"/>
  <c r="J204" i="76"/>
  <c r="J203" i="76"/>
  <c r="J202" i="76"/>
  <c r="J201" i="76"/>
  <c r="J200" i="76"/>
  <c r="J199" i="76"/>
  <c r="J198" i="76"/>
  <c r="J197" i="76"/>
  <c r="J196" i="76"/>
  <c r="J195" i="76"/>
  <c r="J194" i="76"/>
  <c r="J193" i="76"/>
  <c r="J192" i="76"/>
  <c r="J191" i="76"/>
  <c r="J190" i="76"/>
  <c r="J189" i="76"/>
  <c r="J188" i="76"/>
  <c r="J187" i="76"/>
  <c r="J186" i="76"/>
  <c r="J185" i="76"/>
  <c r="J184" i="76"/>
  <c r="J183" i="76"/>
  <c r="J182" i="76"/>
  <c r="J181" i="76"/>
  <c r="J180" i="76"/>
  <c r="J179" i="76"/>
  <c r="J178" i="76"/>
  <c r="J177" i="76"/>
  <c r="J176" i="76"/>
  <c r="J175" i="76"/>
  <c r="J174" i="76"/>
  <c r="J173" i="76"/>
  <c r="J172" i="76"/>
  <c r="J171" i="76"/>
  <c r="J170" i="76"/>
  <c r="J169" i="76"/>
  <c r="J168" i="76"/>
  <c r="J167" i="76"/>
  <c r="J166" i="76"/>
  <c r="J165" i="76"/>
  <c r="J164" i="76"/>
  <c r="J163" i="76"/>
  <c r="J162" i="76"/>
  <c r="J161" i="76"/>
  <c r="J160" i="76"/>
  <c r="J159" i="76"/>
  <c r="J158" i="76"/>
  <c r="J157" i="76"/>
  <c r="J156" i="76"/>
  <c r="J155" i="76"/>
  <c r="J154" i="76"/>
  <c r="J153" i="76"/>
  <c r="J152" i="76"/>
  <c r="J151" i="76"/>
  <c r="J150" i="76"/>
  <c r="J149" i="76"/>
  <c r="J148" i="76"/>
  <c r="J147" i="76"/>
  <c r="J146" i="76"/>
  <c r="J145" i="76"/>
  <c r="J144" i="76"/>
  <c r="J143" i="76"/>
  <c r="J142" i="76"/>
  <c r="J141" i="76"/>
  <c r="J140" i="76"/>
  <c r="J139" i="76"/>
  <c r="J138" i="76"/>
  <c r="J137" i="76"/>
  <c r="J136" i="76"/>
  <c r="J135" i="76"/>
  <c r="J134" i="76"/>
  <c r="J133" i="76"/>
  <c r="J132" i="76"/>
  <c r="J131" i="76"/>
  <c r="J130" i="76"/>
  <c r="J129" i="76"/>
  <c r="J128" i="76"/>
  <c r="J127" i="76"/>
  <c r="J126" i="76"/>
  <c r="J125" i="76"/>
  <c r="J124" i="76"/>
  <c r="J123" i="76"/>
  <c r="J122" i="76"/>
  <c r="J121" i="76"/>
  <c r="J120" i="76"/>
  <c r="J119" i="76"/>
  <c r="J118" i="76"/>
  <c r="J117" i="76"/>
  <c r="J116" i="76"/>
  <c r="J115" i="76"/>
  <c r="J114" i="76"/>
  <c r="J113" i="76"/>
  <c r="J112" i="76"/>
  <c r="J111" i="76"/>
  <c r="J110" i="76"/>
  <c r="J109" i="76"/>
  <c r="J108" i="76"/>
  <c r="J107" i="76"/>
  <c r="J106" i="76"/>
  <c r="J105" i="76"/>
  <c r="J104" i="76"/>
  <c r="J103" i="76"/>
  <c r="J102" i="76"/>
  <c r="J101" i="76"/>
  <c r="J100" i="76"/>
  <c r="J99" i="76"/>
  <c r="J98" i="76"/>
  <c r="J97" i="76"/>
  <c r="J96" i="76"/>
  <c r="J95" i="76"/>
  <c r="J94" i="76"/>
  <c r="J93" i="76"/>
  <c r="J92" i="76"/>
  <c r="J91" i="76"/>
  <c r="J90" i="76"/>
  <c r="J89" i="76"/>
  <c r="J88" i="76"/>
  <c r="J87" i="76"/>
  <c r="J86" i="76"/>
  <c r="J85" i="76"/>
  <c r="J84" i="76"/>
  <c r="J83" i="76"/>
  <c r="J82" i="76"/>
  <c r="J81" i="76"/>
  <c r="J80" i="76"/>
  <c r="J79" i="76"/>
  <c r="J78" i="76"/>
  <c r="J77" i="76"/>
  <c r="J76" i="76"/>
  <c r="J75" i="76"/>
  <c r="J74" i="76"/>
  <c r="J73" i="76"/>
  <c r="J72" i="76"/>
  <c r="J71" i="76"/>
  <c r="J70" i="76"/>
  <c r="J69" i="76"/>
  <c r="J68" i="76"/>
  <c r="J67" i="76"/>
  <c r="J66" i="76"/>
  <c r="J65" i="76"/>
  <c r="J64" i="76"/>
  <c r="J63" i="76"/>
  <c r="J62" i="76"/>
  <c r="J61" i="76"/>
  <c r="J60" i="76"/>
  <c r="J59" i="76"/>
  <c r="J58" i="76"/>
  <c r="J57" i="76"/>
  <c r="J56" i="76"/>
  <c r="J55" i="76"/>
  <c r="J54" i="76"/>
  <c r="J53" i="76"/>
  <c r="J52" i="76"/>
  <c r="J51" i="76"/>
  <c r="J50" i="76"/>
  <c r="J49" i="76"/>
  <c r="J48" i="76"/>
  <c r="J47" i="76"/>
  <c r="J46" i="76"/>
  <c r="J45" i="76"/>
  <c r="J44" i="76"/>
  <c r="J43" i="76"/>
  <c r="J42" i="76"/>
  <c r="J41" i="76"/>
  <c r="J40" i="76"/>
  <c r="J39" i="76"/>
  <c r="J38" i="76"/>
  <c r="J37" i="76"/>
  <c r="J36" i="76"/>
  <c r="J35" i="76"/>
  <c r="J34" i="76"/>
  <c r="J33" i="76"/>
  <c r="J32" i="76"/>
  <c r="J31" i="76"/>
  <c r="J30" i="76"/>
  <c r="J29" i="76"/>
  <c r="J28" i="76"/>
  <c r="J27" i="76"/>
  <c r="J26" i="76"/>
  <c r="J25" i="76"/>
  <c r="J23" i="76"/>
  <c r="J22" i="76"/>
  <c r="J21" i="76"/>
  <c r="J20" i="76"/>
  <c r="J19" i="76"/>
  <c r="J18" i="76"/>
  <c r="J17" i="76"/>
  <c r="J16" i="76"/>
  <c r="J15" i="76"/>
  <c r="J14" i="76"/>
  <c r="J13" i="76"/>
  <c r="J12" i="76"/>
  <c r="J11" i="76"/>
  <c r="K17" i="74"/>
  <c r="K16" i="74"/>
  <c r="K15" i="74"/>
  <c r="K14" i="74"/>
  <c r="K13" i="74"/>
  <c r="K12" i="74"/>
  <c r="K11" i="74"/>
  <c r="J72" i="73"/>
  <c r="J71" i="73"/>
  <c r="J70" i="73"/>
  <c r="J69" i="73"/>
  <c r="J68" i="73"/>
  <c r="J67" i="73"/>
  <c r="J66" i="73"/>
  <c r="J65" i="73"/>
  <c r="J64" i="73"/>
  <c r="J63" i="73"/>
  <c r="J62" i="73"/>
  <c r="J61" i="73"/>
  <c r="J60" i="73"/>
  <c r="J59" i="73"/>
  <c r="J58" i="73"/>
  <c r="J57" i="73"/>
  <c r="J56" i="73"/>
  <c r="J55" i="73"/>
  <c r="J54" i="73"/>
  <c r="J53" i="73"/>
  <c r="J52" i="73"/>
  <c r="J51" i="73"/>
  <c r="J50" i="73"/>
  <c r="J49" i="73"/>
  <c r="J48" i="73"/>
  <c r="J47" i="73"/>
  <c r="J46" i="73"/>
  <c r="J45" i="73"/>
  <c r="J44" i="73"/>
  <c r="J43" i="73"/>
  <c r="J42" i="73"/>
  <c r="J41" i="73"/>
  <c r="J40" i="73"/>
  <c r="J39" i="73"/>
  <c r="J38" i="73"/>
  <c r="J37" i="73"/>
  <c r="J36" i="73"/>
  <c r="J35" i="73"/>
  <c r="J34" i="73"/>
  <c r="J33" i="73"/>
  <c r="J31" i="73"/>
  <c r="J30" i="73"/>
  <c r="J29" i="73"/>
  <c r="J28" i="73"/>
  <c r="J26" i="73"/>
  <c r="J25" i="73"/>
  <c r="J23" i="73"/>
  <c r="J22" i="73"/>
  <c r="J21" i="73"/>
  <c r="J20" i="73"/>
  <c r="J18" i="73"/>
  <c r="J17" i="73"/>
  <c r="J16" i="73"/>
  <c r="J14" i="73"/>
  <c r="J13" i="73"/>
  <c r="J12" i="73"/>
  <c r="J11" i="73"/>
  <c r="L20" i="72"/>
  <c r="L19" i="72"/>
  <c r="L18" i="72"/>
  <c r="L17" i="72"/>
  <c r="L16" i="72"/>
  <c r="L15" i="72"/>
  <c r="L11" i="72"/>
  <c r="R37" i="71"/>
  <c r="R36" i="71"/>
  <c r="R35" i="71"/>
  <c r="R34" i="71"/>
  <c r="R33" i="71"/>
  <c r="R31" i="71"/>
  <c r="R30" i="71"/>
  <c r="R28" i="71"/>
  <c r="R27" i="71"/>
  <c r="R26" i="71"/>
  <c r="R25" i="71"/>
  <c r="R24" i="71"/>
  <c r="R23" i="71"/>
  <c r="R21" i="71"/>
  <c r="R20" i="71"/>
  <c r="R19" i="71"/>
  <c r="R18" i="71"/>
  <c r="R17" i="71"/>
  <c r="R16" i="71"/>
  <c r="R15" i="71"/>
  <c r="R14" i="71"/>
  <c r="R13" i="71"/>
  <c r="R12" i="71"/>
  <c r="R11" i="71"/>
  <c r="J17" i="67"/>
  <c r="J16" i="67"/>
  <c r="J15" i="67"/>
  <c r="J14" i="67"/>
  <c r="J13" i="67"/>
  <c r="J12" i="67"/>
  <c r="J11" i="67"/>
  <c r="K24" i="66"/>
  <c r="K23" i="66"/>
  <c r="K22" i="66"/>
  <c r="K21" i="66"/>
  <c r="K20" i="66"/>
  <c r="K19" i="66"/>
  <c r="K15" i="66"/>
  <c r="K14" i="66"/>
  <c r="K13" i="66"/>
  <c r="K12" i="66"/>
  <c r="K11" i="66"/>
  <c r="K21" i="65"/>
  <c r="K20" i="65"/>
  <c r="K19" i="65"/>
  <c r="K18" i="65"/>
  <c r="K16" i="65"/>
  <c r="K15" i="65"/>
  <c r="K14" i="65"/>
  <c r="K13" i="65"/>
  <c r="K12" i="65"/>
  <c r="K11" i="65"/>
  <c r="N15" i="64"/>
  <c r="N14" i="64"/>
  <c r="N13" i="64"/>
  <c r="N12" i="64"/>
  <c r="N11" i="64"/>
  <c r="M77" i="63"/>
  <c r="M76" i="63"/>
  <c r="M75" i="63"/>
  <c r="M74" i="63"/>
  <c r="M73" i="63"/>
  <c r="M72" i="63"/>
  <c r="M71" i="63"/>
  <c r="M70" i="63"/>
  <c r="M69" i="63"/>
  <c r="M68" i="63"/>
  <c r="M67" i="63"/>
  <c r="M66" i="63"/>
  <c r="M65" i="63"/>
  <c r="M64" i="63"/>
  <c r="M63" i="63"/>
  <c r="M62" i="63"/>
  <c r="M61" i="63"/>
  <c r="M60" i="63"/>
  <c r="M59" i="63"/>
  <c r="M58" i="63"/>
  <c r="M57" i="63"/>
  <c r="M56" i="63"/>
  <c r="M55" i="63"/>
  <c r="M54" i="63"/>
  <c r="M53" i="63"/>
  <c r="M52" i="63"/>
  <c r="M51" i="63"/>
  <c r="M50" i="63"/>
  <c r="M49" i="63"/>
  <c r="M48" i="63"/>
  <c r="M47" i="63"/>
  <c r="M46" i="63"/>
  <c r="M45" i="63"/>
  <c r="M44" i="63"/>
  <c r="M43" i="63"/>
  <c r="M42" i="63"/>
  <c r="M41" i="63"/>
  <c r="M40" i="63"/>
  <c r="M39" i="63"/>
  <c r="M38" i="63"/>
  <c r="M37" i="63"/>
  <c r="M36" i="63"/>
  <c r="M35" i="63"/>
  <c r="M33" i="63"/>
  <c r="M32" i="63"/>
  <c r="M31" i="63"/>
  <c r="M30" i="63"/>
  <c r="M29" i="63"/>
  <c r="M28" i="63"/>
  <c r="M26" i="63"/>
  <c r="M25" i="63"/>
  <c r="M24" i="63"/>
  <c r="M23" i="63"/>
  <c r="M22" i="63"/>
  <c r="M21" i="63"/>
  <c r="M20" i="63"/>
  <c r="M19" i="63"/>
  <c r="M18" i="63"/>
  <c r="M17" i="63"/>
  <c r="M16" i="63"/>
  <c r="M15" i="63"/>
  <c r="M14" i="63"/>
  <c r="M13" i="63"/>
  <c r="M12" i="63"/>
  <c r="M11" i="63"/>
  <c r="N241" i="62"/>
  <c r="N240" i="62"/>
  <c r="N239" i="62"/>
  <c r="N238" i="62"/>
  <c r="N237" i="62"/>
  <c r="N236" i="62"/>
  <c r="N235" i="62"/>
  <c r="N233" i="62"/>
  <c r="N232" i="62"/>
  <c r="N230" i="62"/>
  <c r="N229" i="62"/>
  <c r="N228" i="62"/>
  <c r="N227" i="62"/>
  <c r="N225" i="62"/>
  <c r="N224" i="62"/>
  <c r="N223" i="62"/>
  <c r="N222" i="62"/>
  <c r="N221" i="62"/>
  <c r="N220" i="62"/>
  <c r="N218" i="62"/>
  <c r="N217" i="62"/>
  <c r="N216" i="62"/>
  <c r="N215" i="62"/>
  <c r="N214" i="62"/>
  <c r="N213" i="62"/>
  <c r="N212" i="62"/>
  <c r="N211" i="62"/>
  <c r="N210" i="62"/>
  <c r="N209" i="62"/>
  <c r="N208" i="62"/>
  <c r="N207" i="62"/>
  <c r="N206" i="62"/>
  <c r="N205" i="62"/>
  <c r="N204" i="62"/>
  <c r="N203" i="62"/>
  <c r="N202" i="62"/>
  <c r="N201" i="62"/>
  <c r="N200" i="62"/>
  <c r="N199" i="62"/>
  <c r="N198" i="62"/>
  <c r="N234" i="62"/>
  <c r="N197" i="62"/>
  <c r="N196" i="62"/>
  <c r="N231" i="62"/>
  <c r="N195" i="62"/>
  <c r="N194" i="62"/>
  <c r="N193" i="62"/>
  <c r="N226" i="62"/>
  <c r="N192" i="62"/>
  <c r="N191" i="62"/>
  <c r="N190" i="62"/>
  <c r="N189" i="62"/>
  <c r="N188" i="62"/>
  <c r="N187" i="62"/>
  <c r="N219" i="62"/>
  <c r="N186" i="62"/>
  <c r="N185" i="62"/>
  <c r="N184" i="62"/>
  <c r="N183" i="62"/>
  <c r="N182" i="62"/>
  <c r="N181" i="62"/>
  <c r="N180" i="62"/>
  <c r="N178" i="62"/>
  <c r="N177" i="62"/>
  <c r="N176" i="62"/>
  <c r="N175" i="62"/>
  <c r="N174" i="62"/>
  <c r="N173" i="62"/>
  <c r="N172" i="62"/>
  <c r="N171" i="62"/>
  <c r="N170" i="62"/>
  <c r="N169" i="62"/>
  <c r="N168" i="62"/>
  <c r="N167" i="62"/>
  <c r="N166" i="62"/>
  <c r="N165" i="62"/>
  <c r="N164" i="62"/>
  <c r="N163" i="62"/>
  <c r="N162" i="62"/>
  <c r="N161" i="62"/>
  <c r="N160" i="62"/>
  <c r="N159" i="62"/>
  <c r="N158" i="62"/>
  <c r="N157" i="62"/>
  <c r="N156" i="62"/>
  <c r="N155" i="62"/>
  <c r="N154" i="62"/>
  <c r="N153" i="62"/>
  <c r="N152" i="62"/>
  <c r="N151" i="62"/>
  <c r="N150" i="62"/>
  <c r="N149" i="62"/>
  <c r="N148" i="62"/>
  <c r="N147" i="62"/>
  <c r="N146" i="62"/>
  <c r="N145" i="62"/>
  <c r="N144" i="62"/>
  <c r="N143" i="62"/>
  <c r="N142" i="62"/>
  <c r="N141" i="62"/>
  <c r="N140" i="62"/>
  <c r="N139" i="62"/>
  <c r="N138" i="62"/>
  <c r="N137" i="62"/>
  <c r="N136" i="62"/>
  <c r="N135" i="62"/>
  <c r="N134" i="62"/>
  <c r="N133" i="62"/>
  <c r="N132" i="62"/>
  <c r="N131" i="62"/>
  <c r="N130" i="62"/>
  <c r="N129" i="62"/>
  <c r="N128" i="62"/>
  <c r="N127" i="62"/>
  <c r="N126" i="62"/>
  <c r="N125" i="62"/>
  <c r="N124" i="62"/>
  <c r="N123" i="62"/>
  <c r="N122" i="62"/>
  <c r="N121" i="62"/>
  <c r="N120" i="62"/>
  <c r="N119" i="62"/>
  <c r="N118" i="62"/>
  <c r="N117" i="62"/>
  <c r="N116" i="62"/>
  <c r="N115" i="62"/>
  <c r="N114" i="62"/>
  <c r="N113" i="62"/>
  <c r="N112" i="62"/>
  <c r="N111" i="62"/>
  <c r="N110" i="62"/>
  <c r="N108" i="62"/>
  <c r="N107" i="62"/>
  <c r="N106" i="62"/>
  <c r="N105" i="62"/>
  <c r="N104" i="62"/>
  <c r="N103" i="62"/>
  <c r="N102" i="62"/>
  <c r="N101" i="62"/>
  <c r="N100" i="62"/>
  <c r="N99" i="62"/>
  <c r="N98" i="62"/>
  <c r="N97" i="62"/>
  <c r="N96" i="62"/>
  <c r="N95" i="62"/>
  <c r="N94" i="62"/>
  <c r="N93" i="62"/>
  <c r="N92" i="62"/>
  <c r="N91" i="62"/>
  <c r="N90" i="62"/>
  <c r="N89" i="62"/>
  <c r="N88" i="62"/>
  <c r="N87" i="62"/>
  <c r="N86" i="62"/>
  <c r="N85" i="62"/>
  <c r="N84" i="62"/>
  <c r="N83" i="62"/>
  <c r="N82" i="62"/>
  <c r="N81" i="62"/>
  <c r="N80" i="62"/>
  <c r="N79" i="62"/>
  <c r="N78" i="62"/>
  <c r="N77" i="62"/>
  <c r="N76" i="62"/>
  <c r="N75" i="62"/>
  <c r="N74" i="62"/>
  <c r="N73" i="62"/>
  <c r="N72" i="62"/>
  <c r="N71" i="62"/>
  <c r="N70" i="62"/>
  <c r="N69" i="62"/>
  <c r="N68" i="62"/>
  <c r="N67" i="62"/>
  <c r="N66" i="62"/>
  <c r="N65" i="62"/>
  <c r="N64" i="62"/>
  <c r="N63" i="62"/>
  <c r="N62" i="62"/>
  <c r="N61" i="62"/>
  <c r="N60" i="62"/>
  <c r="N59" i="62"/>
  <c r="N58" i="62"/>
  <c r="N57" i="62"/>
  <c r="N56" i="62"/>
  <c r="N55" i="62"/>
  <c r="N54" i="62"/>
  <c r="N53" i="62"/>
  <c r="N52" i="62"/>
  <c r="N51" i="62"/>
  <c r="N50" i="62"/>
  <c r="N49" i="62"/>
  <c r="N48" i="62"/>
  <c r="N47" i="62"/>
  <c r="N46" i="62"/>
  <c r="N44" i="62"/>
  <c r="N43" i="62"/>
  <c r="N42" i="62"/>
  <c r="N41" i="62"/>
  <c r="N40" i="62"/>
  <c r="N39" i="62"/>
  <c r="N38" i="62"/>
  <c r="N37" i="62"/>
  <c r="N36" i="62"/>
  <c r="N35" i="62"/>
  <c r="N34" i="62"/>
  <c r="N33" i="62"/>
  <c r="N32" i="62"/>
  <c r="N31" i="62"/>
  <c r="N30" i="62"/>
  <c r="N29" i="62"/>
  <c r="N28" i="62"/>
  <c r="N27" i="62"/>
  <c r="N26" i="62"/>
  <c r="N25" i="62"/>
  <c r="N24" i="62"/>
  <c r="N23" i="62"/>
  <c r="N22" i="62"/>
  <c r="N21" i="62"/>
  <c r="N20" i="62"/>
  <c r="N19" i="62"/>
  <c r="N18" i="62"/>
  <c r="N17" i="62"/>
  <c r="N16" i="62"/>
  <c r="N15" i="62"/>
  <c r="N14" i="62"/>
  <c r="N13" i="62"/>
  <c r="N12" i="62"/>
  <c r="N11" i="62"/>
  <c r="Q25" i="59"/>
  <c r="Q24" i="59"/>
  <c r="Q23" i="59"/>
  <c r="Q22" i="59"/>
  <c r="Q21" i="59"/>
  <c r="Q20" i="59"/>
  <c r="Q19" i="59"/>
  <c r="Q18" i="59"/>
  <c r="Q17" i="59"/>
  <c r="Q16" i="59"/>
  <c r="Q15" i="59"/>
  <c r="Q14" i="59"/>
  <c r="Q13" i="59"/>
  <c r="Q12" i="59"/>
  <c r="Q11" i="59"/>
  <c r="J10" i="58" l="1"/>
  <c r="K11" i="58"/>
  <c r="K12" i="58"/>
  <c r="R11" i="61"/>
  <c r="K20" i="58"/>
  <c r="C11" i="88" l="1"/>
  <c r="K47" i="58"/>
  <c r="K41" i="58"/>
  <c r="K35" i="58"/>
  <c r="K29" i="58"/>
  <c r="K23" i="58"/>
  <c r="K15" i="58"/>
  <c r="K52" i="58"/>
  <c r="K46" i="58"/>
  <c r="K40" i="58"/>
  <c r="K34" i="58"/>
  <c r="K28" i="58"/>
  <c r="K22" i="58"/>
  <c r="K14" i="58"/>
  <c r="K51" i="58"/>
  <c r="K45" i="58"/>
  <c r="K39" i="58"/>
  <c r="K33" i="58"/>
  <c r="K27" i="58"/>
  <c r="K21" i="58"/>
  <c r="K13" i="58"/>
  <c r="K50" i="58"/>
  <c r="K44" i="58"/>
  <c r="K38" i="58"/>
  <c r="K32" i="58"/>
  <c r="K26" i="58"/>
  <c r="K18" i="58"/>
  <c r="K49" i="58"/>
  <c r="K43" i="58"/>
  <c r="K37" i="58"/>
  <c r="K31" i="58"/>
  <c r="K25" i="58"/>
  <c r="K17" i="58"/>
  <c r="K48" i="58"/>
  <c r="K42" i="58"/>
  <c r="K36" i="58"/>
  <c r="K30" i="58"/>
  <c r="K24" i="58"/>
  <c r="K16" i="58"/>
  <c r="K10" i="58"/>
  <c r="T12" i="61"/>
  <c r="C15" i="88"/>
  <c r="T13" i="61"/>
  <c r="T268" i="61"/>
  <c r="T262" i="61"/>
  <c r="T255" i="61"/>
  <c r="T248" i="61"/>
  <c r="T242" i="61"/>
  <c r="T236" i="61"/>
  <c r="T230" i="61"/>
  <c r="T224" i="61"/>
  <c r="T218" i="61"/>
  <c r="T212" i="61"/>
  <c r="T206" i="61"/>
  <c r="T200" i="61"/>
  <c r="T194" i="61"/>
  <c r="T188" i="61"/>
  <c r="T182" i="61"/>
  <c r="T176" i="61"/>
  <c r="T169" i="61"/>
  <c r="T163" i="61"/>
  <c r="T157" i="61"/>
  <c r="T151" i="61"/>
  <c r="T145" i="61"/>
  <c r="T139" i="61"/>
  <c r="T133" i="61"/>
  <c r="T127" i="61"/>
  <c r="T121" i="61"/>
  <c r="T115" i="61"/>
  <c r="T109" i="61"/>
  <c r="T103" i="61"/>
  <c r="T97" i="61"/>
  <c r="T91" i="61"/>
  <c r="T85" i="61"/>
  <c r="T79" i="61"/>
  <c r="T73" i="61"/>
  <c r="T67" i="61"/>
  <c r="T61" i="61"/>
  <c r="T55" i="61"/>
  <c r="T49" i="61"/>
  <c r="T43" i="61"/>
  <c r="T37" i="61"/>
  <c r="T31" i="61"/>
  <c r="T25" i="61"/>
  <c r="T19" i="61"/>
  <c r="T42" i="61"/>
  <c r="T30" i="61"/>
  <c r="T18" i="61"/>
  <c r="T186" i="61"/>
  <c r="T29" i="61"/>
  <c r="T258" i="61"/>
  <c r="T245" i="61"/>
  <c r="T227" i="61"/>
  <c r="T267" i="61"/>
  <c r="T261" i="61"/>
  <c r="T254" i="61"/>
  <c r="T247" i="61"/>
  <c r="T241" i="61"/>
  <c r="T235" i="61"/>
  <c r="T229" i="61"/>
  <c r="T223" i="61"/>
  <c r="T217" i="61"/>
  <c r="T211" i="61"/>
  <c r="T205" i="61"/>
  <c r="T199" i="61"/>
  <c r="T193" i="61"/>
  <c r="T187" i="61"/>
  <c r="T181" i="61"/>
  <c r="T175" i="61"/>
  <c r="T168" i="61"/>
  <c r="T162" i="61"/>
  <c r="T156" i="61"/>
  <c r="T150" i="61"/>
  <c r="T144" i="61"/>
  <c r="T138" i="61"/>
  <c r="T132" i="61"/>
  <c r="T126" i="61"/>
  <c r="T120" i="61"/>
  <c r="T114" i="61"/>
  <c r="T108" i="61"/>
  <c r="T102" i="61"/>
  <c r="T96" i="61"/>
  <c r="T90" i="61"/>
  <c r="T84" i="61"/>
  <c r="T78" i="61"/>
  <c r="T72" i="61"/>
  <c r="T66" i="61"/>
  <c r="T60" i="61"/>
  <c r="T54" i="61"/>
  <c r="T48" i="61"/>
  <c r="T36" i="61"/>
  <c r="T24" i="61"/>
  <c r="T11" i="61"/>
  <c r="T266" i="61"/>
  <c r="T259" i="61"/>
  <c r="T253" i="61"/>
  <c r="T246" i="61"/>
  <c r="T240" i="61"/>
  <c r="T234" i="61"/>
  <c r="T228" i="61"/>
  <c r="T222" i="61"/>
  <c r="T216" i="61"/>
  <c r="T210" i="61"/>
  <c r="T204" i="61"/>
  <c r="T198" i="61"/>
  <c r="T192" i="61"/>
  <c r="T180" i="61"/>
  <c r="T174" i="61"/>
  <c r="T167" i="61"/>
  <c r="T161" i="61"/>
  <c r="T155" i="61"/>
  <c r="T149" i="61"/>
  <c r="T143" i="61"/>
  <c r="T137" i="61"/>
  <c r="T131" i="61"/>
  <c r="T125" i="61"/>
  <c r="T119" i="61"/>
  <c r="T113" i="61"/>
  <c r="T107" i="61"/>
  <c r="T101" i="61"/>
  <c r="T95" i="61"/>
  <c r="T89" i="61"/>
  <c r="T83" i="61"/>
  <c r="T77" i="61"/>
  <c r="T71" i="61"/>
  <c r="T65" i="61"/>
  <c r="T59" i="61"/>
  <c r="T53" i="61"/>
  <c r="T47" i="61"/>
  <c r="T41" i="61"/>
  <c r="T35" i="61"/>
  <c r="T23" i="61"/>
  <c r="T17" i="61"/>
  <c r="T265" i="61"/>
  <c r="T252" i="61"/>
  <c r="T239" i="61"/>
  <c r="T233" i="61"/>
  <c r="T257" i="61"/>
  <c r="T238" i="61"/>
  <c r="T221" i="61"/>
  <c r="T209" i="61"/>
  <c r="T197" i="61"/>
  <c r="T185" i="61"/>
  <c r="T173" i="61"/>
  <c r="T160" i="61"/>
  <c r="T148" i="61"/>
  <c r="T136" i="61"/>
  <c r="T124" i="61"/>
  <c r="T112" i="61"/>
  <c r="T100" i="61"/>
  <c r="T88" i="61"/>
  <c r="T76" i="61"/>
  <c r="T64" i="61"/>
  <c r="T52" i="61"/>
  <c r="T40" i="61"/>
  <c r="T28" i="61"/>
  <c r="T16" i="61"/>
  <c r="T271" i="61"/>
  <c r="T251" i="61"/>
  <c r="T232" i="61"/>
  <c r="T219" i="61"/>
  <c r="T207" i="61"/>
  <c r="T195" i="61"/>
  <c r="T183" i="61"/>
  <c r="T171" i="61"/>
  <c r="T158" i="61"/>
  <c r="T146" i="61"/>
  <c r="T134" i="61"/>
  <c r="T122" i="61"/>
  <c r="T98" i="61"/>
  <c r="T86" i="61"/>
  <c r="T74" i="61"/>
  <c r="T62" i="61"/>
  <c r="T50" i="61"/>
  <c r="T38" i="61"/>
  <c r="T26" i="61"/>
  <c r="T14" i="61"/>
  <c r="T270" i="61"/>
  <c r="T231" i="61"/>
  <c r="T203" i="61"/>
  <c r="T179" i="61"/>
  <c r="T142" i="61"/>
  <c r="T106" i="61"/>
  <c r="T82" i="61"/>
  <c r="T46" i="61"/>
  <c r="T34" i="61"/>
  <c r="T264" i="61"/>
  <c r="T226" i="61"/>
  <c r="T202" i="61"/>
  <c r="T178" i="61"/>
  <c r="T153" i="61"/>
  <c r="T129" i="61"/>
  <c r="T105" i="61"/>
  <c r="T81" i="61"/>
  <c r="T57" i="61"/>
  <c r="T33" i="61"/>
  <c r="T243" i="61"/>
  <c r="T225" i="61"/>
  <c r="T201" i="61"/>
  <c r="T189" i="61"/>
  <c r="T164" i="61"/>
  <c r="T140" i="61"/>
  <c r="T104" i="61"/>
  <c r="T68" i="61"/>
  <c r="T44" i="61"/>
  <c r="T20" i="61"/>
  <c r="T256" i="61"/>
  <c r="T237" i="61"/>
  <c r="T220" i="61"/>
  <c r="T208" i="61"/>
  <c r="T196" i="61"/>
  <c r="T184" i="61"/>
  <c r="T172" i="61"/>
  <c r="T159" i="61"/>
  <c r="T147" i="61"/>
  <c r="T135" i="61"/>
  <c r="T123" i="61"/>
  <c r="T111" i="61"/>
  <c r="T99" i="61"/>
  <c r="T87" i="61"/>
  <c r="T75" i="61"/>
  <c r="T63" i="61"/>
  <c r="T51" i="61"/>
  <c r="T39" i="61"/>
  <c r="T27" i="61"/>
  <c r="T15" i="61"/>
  <c r="T110" i="61"/>
  <c r="T249" i="61"/>
  <c r="T215" i="61"/>
  <c r="T191" i="61"/>
  <c r="T166" i="61"/>
  <c r="T154" i="61"/>
  <c r="T130" i="61"/>
  <c r="T118" i="61"/>
  <c r="T94" i="61"/>
  <c r="T70" i="61"/>
  <c r="T58" i="61"/>
  <c r="T22" i="61"/>
  <c r="T244" i="61"/>
  <c r="T214" i="61"/>
  <c r="T190" i="61"/>
  <c r="T165" i="61"/>
  <c r="T141" i="61"/>
  <c r="T117" i="61"/>
  <c r="T93" i="61"/>
  <c r="T69" i="61"/>
  <c r="T45" i="61"/>
  <c r="T21" i="61"/>
  <c r="T263" i="61"/>
  <c r="T213" i="61"/>
  <c r="T177" i="61"/>
  <c r="T152" i="61"/>
  <c r="T128" i="61"/>
  <c r="T116" i="61"/>
  <c r="T92" i="61"/>
  <c r="T80" i="61"/>
  <c r="T56" i="61"/>
  <c r="T32" i="61"/>
  <c r="C12" i="88" l="1"/>
  <c r="C10" i="88" l="1"/>
  <c r="C42" i="88" l="1"/>
  <c r="D10" i="88" l="1"/>
  <c r="K12" i="81"/>
  <c r="K13" i="81"/>
  <c r="K10" i="81"/>
  <c r="K11" i="81"/>
  <c r="R73" i="78"/>
  <c r="R164" i="78"/>
  <c r="K59" i="73"/>
  <c r="K80" i="76"/>
  <c r="O240" i="62"/>
  <c r="O208" i="62"/>
  <c r="U214" i="61"/>
  <c r="K48" i="73"/>
  <c r="O15" i="62"/>
  <c r="O151" i="62"/>
  <c r="U82" i="61"/>
  <c r="R63" i="78"/>
  <c r="O99" i="62"/>
  <c r="K175" i="76"/>
  <c r="U24" i="61"/>
  <c r="U197" i="61"/>
  <c r="U83" i="61"/>
  <c r="L32" i="58"/>
  <c r="U192" i="61"/>
  <c r="U34" i="61"/>
  <c r="U239" i="61"/>
  <c r="L42" i="58"/>
  <c r="R250" i="78"/>
  <c r="K332" i="76"/>
  <c r="O196" i="62"/>
  <c r="K202" i="76"/>
  <c r="R317" i="78"/>
  <c r="U164" i="61"/>
  <c r="U31" i="61"/>
  <c r="U188" i="61"/>
  <c r="O190" i="62"/>
  <c r="R119" i="78"/>
  <c r="U47" i="61"/>
  <c r="R219" i="78"/>
  <c r="R36" i="78"/>
  <c r="O194" i="62"/>
  <c r="M15" i="72"/>
  <c r="R244" i="78"/>
  <c r="U162" i="61"/>
  <c r="R22" i="59"/>
  <c r="U90" i="61"/>
  <c r="K100" i="76"/>
  <c r="D23" i="88"/>
  <c r="K131" i="76"/>
  <c r="K15" i="67"/>
  <c r="R80" i="78"/>
  <c r="L11" i="58"/>
  <c r="R10" i="78"/>
  <c r="U104" i="61"/>
  <c r="R11" i="59"/>
  <c r="R176" i="78"/>
  <c r="K65" i="73"/>
  <c r="N12" i="63"/>
  <c r="K57" i="73"/>
  <c r="O159" i="62"/>
  <c r="R311" i="78"/>
  <c r="K313" i="76"/>
  <c r="O48" i="62"/>
  <c r="R322" i="78"/>
  <c r="R208" i="78"/>
  <c r="R224" i="78"/>
  <c r="N39" i="63"/>
  <c r="K49" i="73"/>
  <c r="R230" i="78"/>
  <c r="O111" i="62"/>
  <c r="U130" i="61"/>
  <c r="O172" i="62"/>
  <c r="U182" i="61"/>
  <c r="U242" i="61"/>
  <c r="O214" i="62"/>
  <c r="U50" i="61"/>
  <c r="R222" i="78"/>
  <c r="R151" i="78"/>
  <c r="K14" i="73"/>
  <c r="O80" i="62"/>
  <c r="O143" i="62"/>
  <c r="R309" i="78"/>
  <c r="U221" i="61"/>
  <c r="L39" i="58"/>
  <c r="K307" i="76"/>
  <c r="K148" i="76"/>
  <c r="O74" i="62"/>
  <c r="O140" i="62"/>
  <c r="R134" i="78"/>
  <c r="R197" i="78"/>
  <c r="U158" i="61"/>
  <c r="L16" i="58"/>
  <c r="U29" i="61"/>
  <c r="R203" i="78"/>
  <c r="K63" i="76"/>
  <c r="N53" i="63"/>
  <c r="U257" i="61"/>
  <c r="K106" i="76"/>
  <c r="O58" i="62"/>
  <c r="O236" i="62"/>
  <c r="K181" i="76"/>
  <c r="U51" i="61"/>
  <c r="O66" i="62"/>
  <c r="R79" i="78"/>
  <c r="K83" i="76"/>
  <c r="O228" i="62"/>
  <c r="U217" i="61"/>
  <c r="O18" i="62"/>
  <c r="U106" i="61"/>
  <c r="O171" i="62"/>
  <c r="U48" i="61"/>
  <c r="U101" i="61"/>
  <c r="L50" i="58"/>
  <c r="R225" i="78"/>
  <c r="D16" i="88"/>
  <c r="R88" i="78"/>
  <c r="K318" i="76"/>
  <c r="R41" i="78"/>
  <c r="K210" i="76"/>
  <c r="R284" i="78"/>
  <c r="K260" i="76"/>
  <c r="R54" i="78"/>
  <c r="K147" i="76"/>
  <c r="K39" i="76"/>
  <c r="S26" i="71"/>
  <c r="N16" i="63"/>
  <c r="R25" i="78"/>
  <c r="R237" i="78"/>
  <c r="R315" i="78"/>
  <c r="R55" i="78"/>
  <c r="R227" i="78"/>
  <c r="K240" i="76"/>
  <c r="R312" i="78"/>
  <c r="K223" i="76"/>
  <c r="R187" i="78"/>
  <c r="K90" i="76"/>
  <c r="K28" i="73"/>
  <c r="N25" i="63"/>
  <c r="K322" i="76"/>
  <c r="K92" i="76"/>
  <c r="K52" i="73"/>
  <c r="R243" i="78"/>
  <c r="R261" i="78"/>
  <c r="K346" i="76"/>
  <c r="K314" i="76"/>
  <c r="D11" i="88"/>
  <c r="K241" i="76"/>
  <c r="K338" i="76"/>
  <c r="K45" i="76"/>
  <c r="L12" i="65"/>
  <c r="R202" i="78"/>
  <c r="K98" i="76"/>
  <c r="K37" i="73"/>
  <c r="N44" i="63"/>
  <c r="R305" i="78"/>
  <c r="M11" i="72"/>
  <c r="O132" i="62"/>
  <c r="O22" i="62"/>
  <c r="U172" i="61"/>
  <c r="K245" i="76"/>
  <c r="L23" i="66"/>
  <c r="O119" i="62"/>
  <c r="U270" i="61"/>
  <c r="U159" i="61"/>
  <c r="K163" i="76"/>
  <c r="U119" i="61"/>
  <c r="U94" i="61"/>
  <c r="L43" i="58"/>
  <c r="U206" i="61"/>
  <c r="R328" i="78"/>
  <c r="R326" i="78"/>
  <c r="K340" i="76"/>
  <c r="K259" i="76"/>
  <c r="R172" i="78"/>
  <c r="R62" i="78"/>
  <c r="K66" i="76"/>
  <c r="O11" i="64"/>
  <c r="K301" i="76"/>
  <c r="K41" i="76"/>
  <c r="L11" i="65"/>
  <c r="O180" i="62"/>
  <c r="S17" i="71"/>
  <c r="O104" i="62"/>
  <c r="U232" i="61"/>
  <c r="R257" i="78"/>
  <c r="K17" i="73"/>
  <c r="O113" i="62"/>
  <c r="U240" i="61"/>
  <c r="U111" i="61"/>
  <c r="U236" i="61"/>
  <c r="O182" i="62"/>
  <c r="L37" i="58"/>
  <c r="R266" i="78"/>
  <c r="U230" i="61"/>
  <c r="K51" i="73"/>
  <c r="U27" i="61"/>
  <c r="O57" i="62"/>
  <c r="K12" i="67"/>
  <c r="R204" i="78"/>
  <c r="R297" i="78"/>
  <c r="R70" i="78"/>
  <c r="K300" i="76"/>
  <c r="K325" i="76"/>
  <c r="K192" i="76"/>
  <c r="R209" i="78"/>
  <c r="K205" i="76"/>
  <c r="R242" i="78"/>
  <c r="K129" i="76"/>
  <c r="K20" i="76"/>
  <c r="K14" i="67"/>
  <c r="O227" i="62"/>
  <c r="K305" i="76"/>
  <c r="R213" i="78"/>
  <c r="R254" i="78"/>
  <c r="R30" i="78"/>
  <c r="R127" i="78"/>
  <c r="K219" i="76"/>
  <c r="R229" i="78"/>
  <c r="K158" i="76"/>
  <c r="K311" i="76"/>
  <c r="K69" i="76"/>
  <c r="S37" i="71"/>
  <c r="O235" i="62"/>
  <c r="K258" i="76"/>
  <c r="K74" i="76"/>
  <c r="K34" i="73"/>
  <c r="R216" i="78"/>
  <c r="R167" i="78"/>
  <c r="K321" i="76"/>
  <c r="K274" i="76"/>
  <c r="R324" i="78"/>
  <c r="K169" i="76"/>
  <c r="K232" i="76"/>
  <c r="K17" i="76"/>
  <c r="N60" i="63"/>
  <c r="R16" i="78"/>
  <c r="K77" i="76"/>
  <c r="M18" i="72"/>
  <c r="N24" i="63"/>
  <c r="K317" i="76"/>
  <c r="O15" i="64"/>
  <c r="O114" i="62"/>
  <c r="U264" i="61"/>
  <c r="U151" i="61"/>
  <c r="K173" i="76"/>
  <c r="N49" i="63"/>
  <c r="O100" i="62"/>
  <c r="U249" i="61"/>
  <c r="U141" i="61"/>
  <c r="O133" i="62"/>
  <c r="R130" i="78"/>
  <c r="U76" i="61"/>
  <c r="L25" i="58"/>
  <c r="R335" i="78"/>
  <c r="R286" i="78"/>
  <c r="R221" i="78"/>
  <c r="K309" i="76"/>
  <c r="K231" i="76"/>
  <c r="R74" i="78"/>
  <c r="R191" i="78"/>
  <c r="K36" i="76"/>
  <c r="N45" i="63"/>
  <c r="K211" i="76"/>
  <c r="K13" i="76"/>
  <c r="N59" i="63"/>
  <c r="R155" i="78"/>
  <c r="N55" i="63"/>
  <c r="O83" i="62"/>
  <c r="U211" i="61"/>
  <c r="K295" i="76"/>
  <c r="L13" i="65"/>
  <c r="R183" i="78"/>
  <c r="R131" i="78"/>
  <c r="R329" i="78"/>
  <c r="K246" i="76"/>
  <c r="R148" i="78"/>
  <c r="R220" i="78"/>
  <c r="K111" i="76"/>
  <c r="K35" i="73"/>
  <c r="O207" i="62"/>
  <c r="R304" i="78"/>
  <c r="R178" i="78"/>
  <c r="K306" i="76"/>
  <c r="K198" i="76"/>
  <c r="R19" i="78"/>
  <c r="K239" i="76"/>
  <c r="L12" i="74"/>
  <c r="O210" i="62"/>
  <c r="K128" i="76"/>
  <c r="K11" i="73"/>
  <c r="R129" i="78"/>
  <c r="K294" i="76"/>
  <c r="K195" i="76"/>
  <c r="R263" i="78"/>
  <c r="K99" i="76"/>
  <c r="N32" i="63"/>
  <c r="K140" i="76"/>
  <c r="S18" i="71"/>
  <c r="O234" i="62"/>
  <c r="N26" i="63"/>
  <c r="O59" i="62"/>
  <c r="U133" i="61"/>
  <c r="K15" i="76"/>
  <c r="O82" i="62"/>
  <c r="U195" i="61"/>
  <c r="O78" i="62"/>
  <c r="M20" i="72"/>
  <c r="R211" i="78"/>
  <c r="K221" i="76"/>
  <c r="R142" i="78"/>
  <c r="R48" i="78"/>
  <c r="K308" i="76"/>
  <c r="K132" i="76"/>
  <c r="N13" i="63"/>
  <c r="K89" i="76"/>
  <c r="N38" i="63"/>
  <c r="K58" i="76"/>
  <c r="O62" i="62"/>
  <c r="U142" i="61"/>
  <c r="N20" i="63"/>
  <c r="O49" i="62"/>
  <c r="U153" i="61"/>
  <c r="O41" i="62"/>
  <c r="U88" i="61"/>
  <c r="R157" i="78"/>
  <c r="O136" i="62"/>
  <c r="K276" i="76"/>
  <c r="U45" i="61"/>
  <c r="U224" i="61"/>
  <c r="R313" i="78"/>
  <c r="R196" i="78"/>
  <c r="R200" i="78"/>
  <c r="R338" i="78"/>
  <c r="R184" i="78"/>
  <c r="K60" i="76"/>
  <c r="N29" i="63"/>
  <c r="K125" i="76"/>
  <c r="S36" i="71"/>
  <c r="O231" i="62"/>
  <c r="L20" i="66"/>
  <c r="O71" i="62"/>
  <c r="U175" i="61"/>
  <c r="K97" i="76"/>
  <c r="O131" i="62"/>
  <c r="U234" i="61"/>
  <c r="R75" i="78"/>
  <c r="R125" i="78"/>
  <c r="U28" i="61"/>
  <c r="U161" i="61"/>
  <c r="U212" i="61"/>
  <c r="U108" i="61"/>
  <c r="L36" i="58"/>
  <c r="R13" i="78"/>
  <c r="U44" i="61"/>
  <c r="R259" i="78"/>
  <c r="R100" i="78"/>
  <c r="R29" i="78"/>
  <c r="R245" i="78"/>
  <c r="R264" i="78"/>
  <c r="R162" i="78"/>
  <c r="R106" i="78"/>
  <c r="R235" i="78"/>
  <c r="K228" i="76"/>
  <c r="R86" i="78"/>
  <c r="R116" i="78"/>
  <c r="K93" i="76"/>
  <c r="K12" i="73"/>
  <c r="O192" i="62"/>
  <c r="R271" i="78"/>
  <c r="R114" i="78"/>
  <c r="D18" i="88"/>
  <c r="K177" i="76"/>
  <c r="K285" i="76"/>
  <c r="K178" i="76"/>
  <c r="K50" i="73"/>
  <c r="O189" i="62"/>
  <c r="K110" i="76"/>
  <c r="S25" i="71"/>
  <c r="R333" i="78"/>
  <c r="R275" i="78"/>
  <c r="K168" i="76"/>
  <c r="R143" i="78"/>
  <c r="K72" i="76"/>
  <c r="O238" i="62"/>
  <c r="K119" i="76"/>
  <c r="L21" i="66"/>
  <c r="O183" i="62"/>
  <c r="O199" i="62"/>
  <c r="O40" i="62"/>
  <c r="U115" i="61"/>
  <c r="K29" i="73"/>
  <c r="O64" i="62"/>
  <c r="U177" i="61"/>
  <c r="O23" i="62"/>
  <c r="O205" i="62"/>
  <c r="R110" i="78"/>
  <c r="O145" i="62"/>
  <c r="R94" i="78"/>
  <c r="K296" i="76"/>
  <c r="K212" i="76"/>
  <c r="K102" i="76"/>
  <c r="O213" i="62"/>
  <c r="K65" i="76"/>
  <c r="N15" i="63"/>
  <c r="K54" i="73"/>
  <c r="O37" i="62"/>
  <c r="U121" i="61"/>
  <c r="O187" i="62"/>
  <c r="O24" i="62"/>
  <c r="U132" i="61"/>
  <c r="U163" i="61"/>
  <c r="U67" i="61"/>
  <c r="K244" i="76"/>
  <c r="O81" i="62"/>
  <c r="K145" i="76"/>
  <c r="R24" i="59"/>
  <c r="U134" i="61"/>
  <c r="R265" i="78"/>
  <c r="R103" i="78"/>
  <c r="R77" i="78"/>
  <c r="R276" i="78"/>
  <c r="R299" i="78"/>
  <c r="K23" i="76"/>
  <c r="O220" i="62"/>
  <c r="K95" i="76"/>
  <c r="L24" i="66"/>
  <c r="R323" i="78"/>
  <c r="N17" i="63"/>
  <c r="O47" i="62"/>
  <c r="U145" i="61"/>
  <c r="L13" i="74"/>
  <c r="O106" i="62"/>
  <c r="U207" i="61"/>
  <c r="K182" i="76"/>
  <c r="K167" i="76"/>
  <c r="R13" i="59"/>
  <c r="R193" i="78"/>
  <c r="U149" i="61"/>
  <c r="U87" i="61"/>
  <c r="L13" i="58"/>
  <c r="K46" i="76"/>
  <c r="U26" i="61"/>
  <c r="R201" i="78"/>
  <c r="R58" i="78"/>
  <c r="R144" i="78"/>
  <c r="R15" i="78"/>
  <c r="K174" i="76"/>
  <c r="K151" i="76"/>
  <c r="K75" i="76"/>
  <c r="N54" i="63"/>
  <c r="R186" i="78"/>
  <c r="K349" i="76"/>
  <c r="K153" i="76"/>
  <c r="R89" i="78"/>
  <c r="S13" i="71"/>
  <c r="K196" i="76"/>
  <c r="R325" i="78"/>
  <c r="R61" i="78"/>
  <c r="R233" i="78"/>
  <c r="K166" i="76"/>
  <c r="O204" i="62"/>
  <c r="L17" i="74"/>
  <c r="K179" i="76"/>
  <c r="O95" i="62"/>
  <c r="R251" i="78"/>
  <c r="O157" i="62"/>
  <c r="U123" i="61"/>
  <c r="K236" i="76"/>
  <c r="K154" i="76"/>
  <c r="R165" i="78"/>
  <c r="K201" i="76"/>
  <c r="K287" i="76"/>
  <c r="O181" i="62"/>
  <c r="S33" i="71"/>
  <c r="O217" i="62"/>
  <c r="U187" i="61"/>
  <c r="O160" i="62"/>
  <c r="U198" i="61"/>
  <c r="R16" i="59"/>
  <c r="O26" i="62"/>
  <c r="U81" i="61"/>
  <c r="R161" i="78"/>
  <c r="R123" i="78"/>
  <c r="K289" i="76"/>
  <c r="K249" i="76"/>
  <c r="K56" i="73"/>
  <c r="K270" i="76"/>
  <c r="N74" i="63"/>
  <c r="K67" i="76"/>
  <c r="O19" i="62"/>
  <c r="K269" i="76"/>
  <c r="O79" i="62"/>
  <c r="U129" i="61"/>
  <c r="S14" i="71"/>
  <c r="R45" i="78"/>
  <c r="R137" i="78"/>
  <c r="U21" i="61"/>
  <c r="N52" i="63"/>
  <c r="L29" i="58"/>
  <c r="R21" i="78"/>
  <c r="K207" i="76"/>
  <c r="R336" i="78"/>
  <c r="K54" i="76"/>
  <c r="N22" i="63"/>
  <c r="K122" i="76"/>
  <c r="S28" i="71"/>
  <c r="O193" i="62"/>
  <c r="L20" i="65"/>
  <c r="O68" i="62"/>
  <c r="U168" i="61"/>
  <c r="K79" i="76"/>
  <c r="O128" i="62"/>
  <c r="U228" i="61"/>
  <c r="R71" i="78"/>
  <c r="R122" i="78"/>
  <c r="U19" i="61"/>
  <c r="R331" i="78"/>
  <c r="R239" i="78"/>
  <c r="R154" i="78"/>
  <c r="R330" i="78"/>
  <c r="R182" i="78"/>
  <c r="K71" i="73"/>
  <c r="R339" i="78"/>
  <c r="R138" i="78"/>
  <c r="R66" i="78"/>
  <c r="R152" i="78"/>
  <c r="K135" i="76"/>
  <c r="N69" i="63"/>
  <c r="K56" i="76"/>
  <c r="R180" i="78"/>
  <c r="R146" i="78"/>
  <c r="R51" i="78"/>
  <c r="K62" i="73"/>
  <c r="K266" i="76"/>
  <c r="O13" i="64"/>
  <c r="K49" i="76"/>
  <c r="U244" i="61"/>
  <c r="K124" i="76"/>
  <c r="O46" i="62"/>
  <c r="R99" i="78"/>
  <c r="U58" i="61"/>
  <c r="R163" i="78"/>
  <c r="R64" i="78"/>
  <c r="R293" i="78"/>
  <c r="L15" i="74"/>
  <c r="K143" i="76"/>
  <c r="O222" i="62"/>
  <c r="O147" i="62"/>
  <c r="K218" i="76"/>
  <c r="O91" i="62"/>
  <c r="R104" i="78"/>
  <c r="K152" i="76"/>
  <c r="O75" i="62"/>
  <c r="U122" i="61"/>
  <c r="L48" i="58"/>
  <c r="K73" i="76"/>
  <c r="R67" i="78"/>
  <c r="K213" i="76"/>
  <c r="R26" i="78"/>
  <c r="L22" i="66"/>
  <c r="K62" i="76"/>
  <c r="N21" i="63"/>
  <c r="O176" i="62"/>
  <c r="U223" i="61"/>
  <c r="S31" i="71"/>
  <c r="O30" i="62"/>
  <c r="O115" i="62"/>
  <c r="U79" i="61"/>
  <c r="R33" i="78"/>
  <c r="K118" i="76"/>
  <c r="O156" i="62"/>
  <c r="U80" i="61"/>
  <c r="R156" i="78"/>
  <c r="D31" i="88"/>
  <c r="R273" i="78"/>
  <c r="R17" i="78"/>
  <c r="K47" i="73"/>
  <c r="D21" i="88"/>
  <c r="K59" i="76"/>
  <c r="N71" i="63"/>
  <c r="K292" i="76"/>
  <c r="O173" i="62"/>
  <c r="O13" i="62"/>
  <c r="U112" i="61"/>
  <c r="S20" i="71"/>
  <c r="O76" i="62"/>
  <c r="U180" i="61"/>
  <c r="O96" i="62"/>
  <c r="L16" i="65"/>
  <c r="L28" i="58"/>
  <c r="K319" i="76"/>
  <c r="R133" i="78"/>
  <c r="U60" i="61"/>
  <c r="O121" i="62"/>
  <c r="N23" i="63"/>
  <c r="R20" i="59"/>
  <c r="R195" i="78"/>
  <c r="R49" i="78"/>
  <c r="K277" i="76"/>
  <c r="R101" i="78"/>
  <c r="K302" i="76"/>
  <c r="R185" i="78"/>
  <c r="K265" i="76"/>
  <c r="K328" i="76"/>
  <c r="N72" i="63"/>
  <c r="R118" i="78"/>
  <c r="K262" i="76"/>
  <c r="K114" i="76"/>
  <c r="R87" i="78"/>
  <c r="R153" i="78"/>
  <c r="K222" i="76"/>
  <c r="K38" i="73"/>
  <c r="K32" i="76"/>
  <c r="K63" i="73"/>
  <c r="U190" i="61"/>
  <c r="O27" i="62"/>
  <c r="U173" i="61"/>
  <c r="R56" i="78"/>
  <c r="R173" i="78"/>
  <c r="K44" i="73"/>
  <c r="K26" i="73"/>
  <c r="O126" i="62"/>
  <c r="K25" i="76"/>
  <c r="R44" i="78"/>
  <c r="U25" i="61"/>
  <c r="R92" i="78"/>
  <c r="O165" i="62"/>
  <c r="R24" i="78"/>
  <c r="R23" i="78"/>
  <c r="N66" i="63"/>
  <c r="K40" i="73"/>
  <c r="O152" i="62"/>
  <c r="R117" i="78"/>
  <c r="U259" i="61"/>
  <c r="U137" i="61"/>
  <c r="O162" i="62"/>
  <c r="U42" i="61"/>
  <c r="U62" i="61"/>
  <c r="R160" i="78"/>
  <c r="R105" i="78"/>
  <c r="K87" i="76"/>
  <c r="R65" i="78"/>
  <c r="K30" i="73"/>
  <c r="K130" i="76"/>
  <c r="O92" i="62"/>
  <c r="R28" i="78"/>
  <c r="O154" i="62"/>
  <c r="U150" i="61"/>
  <c r="U128" i="61"/>
  <c r="R175" i="78"/>
  <c r="O72" i="62"/>
  <c r="L15" i="66"/>
  <c r="L33" i="58"/>
  <c r="K18" i="76"/>
  <c r="L44" i="58"/>
  <c r="R115" i="78"/>
  <c r="R321" i="78"/>
  <c r="R269" i="78"/>
  <c r="R223" i="78"/>
  <c r="K41" i="73"/>
  <c r="R306" i="78"/>
  <c r="D26" i="88"/>
  <c r="K189" i="76"/>
  <c r="K117" i="76"/>
  <c r="K215" i="76"/>
  <c r="L14" i="65"/>
  <c r="K12" i="76"/>
  <c r="O28" i="62"/>
  <c r="K209" i="76"/>
  <c r="O88" i="62"/>
  <c r="U114" i="61"/>
  <c r="K28" i="76"/>
  <c r="O139" i="62"/>
  <c r="R270" i="78"/>
  <c r="R21" i="59"/>
  <c r="S35" i="71"/>
  <c r="L15" i="58"/>
  <c r="K303" i="76"/>
  <c r="K176" i="76"/>
  <c r="O14" i="64"/>
  <c r="K16" i="76"/>
  <c r="O188" i="62"/>
  <c r="O138" i="62"/>
  <c r="U157" i="61"/>
  <c r="N11" i="63"/>
  <c r="U222" i="61"/>
  <c r="U255" i="61"/>
  <c r="U13" i="61"/>
  <c r="O118" i="62"/>
  <c r="U96" i="61"/>
  <c r="U233" i="61"/>
  <c r="U35" i="61"/>
  <c r="R308" i="78"/>
  <c r="K183" i="76"/>
  <c r="K105" i="76"/>
  <c r="K184" i="76"/>
  <c r="N68" i="63"/>
  <c r="K25" i="73"/>
  <c r="U271" i="61"/>
  <c r="K142" i="76"/>
  <c r="O73" i="62"/>
  <c r="R169" i="78"/>
  <c r="N61" i="63"/>
  <c r="O11" i="62"/>
  <c r="R42" i="78"/>
  <c r="L51" i="58"/>
  <c r="O224" i="62"/>
  <c r="D12" i="88"/>
  <c r="R294" i="78"/>
  <c r="R255" i="78"/>
  <c r="N51" i="63"/>
  <c r="L11" i="74"/>
  <c r="D27" i="88"/>
  <c r="O129" i="62"/>
  <c r="U148" i="61"/>
  <c r="O211" i="62"/>
  <c r="U210" i="61"/>
  <c r="U218" i="61"/>
  <c r="R140" i="78"/>
  <c r="U248" i="61"/>
  <c r="U191" i="61"/>
  <c r="U136" i="61"/>
  <c r="K61" i="73"/>
  <c r="R267" i="78"/>
  <c r="K33" i="73"/>
  <c r="U113" i="61"/>
  <c r="K55" i="76"/>
  <c r="K214" i="76"/>
  <c r="L18" i="65"/>
  <c r="K216" i="76"/>
  <c r="K60" i="73"/>
  <c r="U131" i="61"/>
  <c r="K82" i="76"/>
  <c r="K227" i="76"/>
  <c r="L21" i="65"/>
  <c r="K225" i="76"/>
  <c r="M13" i="72"/>
  <c r="R274" i="78"/>
  <c r="R298" i="78"/>
  <c r="R52" i="78"/>
  <c r="K156" i="76"/>
  <c r="K252" i="76"/>
  <c r="N36" i="63"/>
  <c r="R97" i="78"/>
  <c r="R285" i="78"/>
  <c r="K48" i="76"/>
  <c r="K146" i="76"/>
  <c r="R112" i="78"/>
  <c r="R136" i="78"/>
  <c r="M16" i="72"/>
  <c r="K58" i="73"/>
  <c r="O167" i="62"/>
  <c r="R307" i="78"/>
  <c r="R34" i="78"/>
  <c r="D20" i="88"/>
  <c r="K197" i="76"/>
  <c r="R190" i="78"/>
  <c r="R76" i="78"/>
  <c r="R78" i="78"/>
  <c r="K27" i="76"/>
  <c r="K38" i="76"/>
  <c r="R85" i="78"/>
  <c r="K323" i="76"/>
  <c r="K17" i="67"/>
  <c r="N62" i="63"/>
  <c r="O150" i="62"/>
  <c r="K70" i="76"/>
  <c r="U213" i="61"/>
  <c r="U40" i="61"/>
  <c r="R198" i="78"/>
  <c r="R296" i="78"/>
  <c r="K11" i="67"/>
  <c r="O200" i="62"/>
  <c r="U254" i="61"/>
  <c r="O70" i="62"/>
  <c r="O105" i="62"/>
  <c r="U179" i="61"/>
  <c r="U99" i="61"/>
  <c r="U107" i="61"/>
  <c r="K291" i="76"/>
  <c r="K224" i="76"/>
  <c r="R69" i="78"/>
  <c r="O225" i="62"/>
  <c r="O98" i="62"/>
  <c r="N58" i="63"/>
  <c r="U156" i="61"/>
  <c r="U52" i="61"/>
  <c r="O17" i="62"/>
  <c r="O29" i="62"/>
  <c r="L47" i="58"/>
  <c r="R181" i="78"/>
  <c r="K230" i="76"/>
  <c r="S34" i="71"/>
  <c r="K157" i="76"/>
  <c r="N47" i="63"/>
  <c r="K36" i="73"/>
  <c r="U247" i="61"/>
  <c r="K160" i="76"/>
  <c r="O52" i="62"/>
  <c r="R194" i="78"/>
  <c r="U100" i="61"/>
  <c r="O38" i="62"/>
  <c r="U203" i="61"/>
  <c r="U84" i="61"/>
  <c r="O20" i="62"/>
  <c r="U77" i="61"/>
  <c r="D19" i="88"/>
  <c r="R149" i="78"/>
  <c r="R22" i="78"/>
  <c r="K331" i="76"/>
  <c r="K120" i="76"/>
  <c r="L14" i="66"/>
  <c r="K238" i="76"/>
  <c r="R46" i="78"/>
  <c r="R93" i="78"/>
  <c r="K31" i="73"/>
  <c r="K71" i="76"/>
  <c r="O233" i="62"/>
  <c r="O226" i="62"/>
  <c r="U205" i="61"/>
  <c r="K39" i="73"/>
  <c r="O12" i="62"/>
  <c r="O142" i="62"/>
  <c r="U61" i="61"/>
  <c r="R60" i="78"/>
  <c r="L16" i="74"/>
  <c r="K290" i="76"/>
  <c r="U68" i="61"/>
  <c r="R177" i="78"/>
  <c r="K268" i="76"/>
  <c r="K275" i="76"/>
  <c r="R226" i="78"/>
  <c r="S15" i="71"/>
  <c r="K94" i="76"/>
  <c r="O56" i="62"/>
  <c r="K329" i="76"/>
  <c r="O122" i="62"/>
  <c r="U144" i="61"/>
  <c r="K298" i="76"/>
  <c r="R247" i="78"/>
  <c r="U185" i="61"/>
  <c r="U33" i="61"/>
  <c r="K199" i="76"/>
  <c r="L38" i="58"/>
  <c r="R40" i="78"/>
  <c r="R39" i="78"/>
  <c r="K20" i="73"/>
  <c r="K50" i="76"/>
  <c r="O212" i="62"/>
  <c r="O164" i="62"/>
  <c r="U193" i="61"/>
  <c r="S11" i="71"/>
  <c r="U253" i="61"/>
  <c r="O87" i="62"/>
  <c r="U43" i="61"/>
  <c r="K272" i="76"/>
  <c r="N70" i="63"/>
  <c r="O112" i="62"/>
  <c r="U56" i="61"/>
  <c r="R147" i="78"/>
  <c r="K234" i="76"/>
  <c r="K170" i="76"/>
  <c r="K348" i="76"/>
  <c r="K16" i="67"/>
  <c r="K76" i="76"/>
  <c r="O50" i="62"/>
  <c r="K273" i="76"/>
  <c r="O110" i="62"/>
  <c r="U135" i="61"/>
  <c r="K172" i="76"/>
  <c r="L45" i="58"/>
  <c r="U252" i="61"/>
  <c r="U201" i="61"/>
  <c r="O117" i="62"/>
  <c r="N42" i="63"/>
  <c r="R343" i="78"/>
  <c r="R50" i="78"/>
  <c r="R98" i="78"/>
  <c r="U117" i="61"/>
  <c r="O31" i="62"/>
  <c r="K293" i="76"/>
  <c r="R135" i="78"/>
  <c r="R68" i="78"/>
  <c r="R107" i="78"/>
  <c r="U120" i="61"/>
  <c r="O34" i="62"/>
  <c r="K310" i="76"/>
  <c r="R141" i="78"/>
  <c r="R192" i="78"/>
  <c r="R319" i="78"/>
  <c r="R334" i="78"/>
  <c r="R283" i="78"/>
  <c r="K336" i="76"/>
  <c r="R31" i="78"/>
  <c r="K57" i="76"/>
  <c r="K251" i="76"/>
  <c r="K327" i="76"/>
  <c r="R287" i="78"/>
  <c r="L11" i="66"/>
  <c r="K19" i="76"/>
  <c r="R37" i="78"/>
  <c r="R35" i="78"/>
  <c r="O184" i="62"/>
  <c r="O237" i="62"/>
  <c r="O77" i="62"/>
  <c r="O221" i="62"/>
  <c r="R282" i="78"/>
  <c r="U22" i="61"/>
  <c r="R132" i="78"/>
  <c r="D17" i="88"/>
  <c r="R96" i="78"/>
  <c r="K257" i="76"/>
  <c r="U165" i="61"/>
  <c r="U263" i="61"/>
  <c r="K347" i="76"/>
  <c r="R83" i="78"/>
  <c r="U63" i="61"/>
  <c r="R207" i="78"/>
  <c r="K253" i="76"/>
  <c r="K138" i="76"/>
  <c r="K161" i="76"/>
  <c r="K326" i="76"/>
  <c r="K316" i="76"/>
  <c r="K344" i="76"/>
  <c r="K70" i="73"/>
  <c r="K188" i="76"/>
  <c r="K299" i="76"/>
  <c r="K109" i="76"/>
  <c r="K165" i="76"/>
  <c r="K13" i="67"/>
  <c r="O134" i="62"/>
  <c r="L14" i="58"/>
  <c r="K339" i="76"/>
  <c r="D33" i="88"/>
  <c r="N50" i="63"/>
  <c r="U118" i="61"/>
  <c r="R278" i="78"/>
  <c r="O102" i="62"/>
  <c r="U169" i="61"/>
  <c r="R279" i="78"/>
  <c r="R139" i="78"/>
  <c r="O216" i="62"/>
  <c r="N18" i="63"/>
  <c r="O120" i="62"/>
  <c r="K66" i="73"/>
  <c r="U204" i="61"/>
  <c r="U73" i="61"/>
  <c r="O153" i="62"/>
  <c r="U39" i="61"/>
  <c r="K284" i="76"/>
  <c r="R301" i="78"/>
  <c r="K315" i="76"/>
  <c r="K194" i="76"/>
  <c r="K11" i="76"/>
  <c r="K149" i="76"/>
  <c r="K271" i="76"/>
  <c r="L15" i="65"/>
  <c r="S21" i="71"/>
  <c r="O141" i="62"/>
  <c r="K334" i="76"/>
  <c r="U225" i="61"/>
  <c r="K342" i="76"/>
  <c r="O127" i="62"/>
  <c r="U36" i="61"/>
  <c r="U38" i="61"/>
  <c r="R43" i="78"/>
  <c r="K108" i="76"/>
  <c r="K68" i="76"/>
  <c r="K72" i="73"/>
  <c r="U202" i="61"/>
  <c r="O85" i="62"/>
  <c r="O124" i="62"/>
  <c r="O130" i="62"/>
  <c r="K21" i="73"/>
  <c r="O12" i="64"/>
  <c r="R171" i="78"/>
  <c r="D42" i="88"/>
  <c r="R158" i="78"/>
  <c r="O186" i="62"/>
  <c r="O53" i="62"/>
  <c r="O232" i="62"/>
  <c r="U138" i="61"/>
  <c r="R25" i="59"/>
  <c r="U166" i="61"/>
  <c r="U215" i="61"/>
  <c r="L35" i="58"/>
  <c r="K159" i="76"/>
  <c r="S23" i="71"/>
  <c r="N65" i="63"/>
  <c r="O161" i="62"/>
  <c r="K133" i="76"/>
  <c r="U246" i="61"/>
  <c r="R14" i="59"/>
  <c r="R14" i="78"/>
  <c r="O61" i="62"/>
  <c r="N56" i="63"/>
  <c r="L18" i="58"/>
  <c r="K37" i="76"/>
  <c r="U237" i="61"/>
  <c r="O203" i="62"/>
  <c r="L23" i="58"/>
  <c r="K64" i="76"/>
  <c r="U243" i="61"/>
  <c r="O206" i="62"/>
  <c r="L16" i="66"/>
  <c r="R252" i="78"/>
  <c r="D28" i="88"/>
  <c r="K86" i="76"/>
  <c r="R12" i="59"/>
  <c r="K237" i="76"/>
  <c r="N57" i="63"/>
  <c r="K187" i="76"/>
  <c r="O191" i="62"/>
  <c r="N30" i="63"/>
  <c r="U16" i="61"/>
  <c r="U262" i="61"/>
  <c r="K186" i="76"/>
  <c r="N77" i="63"/>
  <c r="K191" i="76"/>
  <c r="U266" i="61"/>
  <c r="R38" i="78"/>
  <c r="R18" i="59"/>
  <c r="K297" i="76"/>
  <c r="L14" i="74"/>
  <c r="U154" i="61"/>
  <c r="U245" i="61"/>
  <c r="R72" i="78"/>
  <c r="R232" i="78"/>
  <c r="K137" i="76"/>
  <c r="U267" i="61"/>
  <c r="R113" i="78"/>
  <c r="L17" i="58"/>
  <c r="K78" i="76"/>
  <c r="U71" i="61"/>
  <c r="N67" i="63"/>
  <c r="S16" i="71"/>
  <c r="O174" i="62"/>
  <c r="S19" i="71"/>
  <c r="L17" i="66"/>
  <c r="L20" i="58"/>
  <c r="L19" i="65"/>
  <c r="M19" i="72"/>
  <c r="N14" i="63"/>
  <c r="O219" i="62"/>
  <c r="O163" i="62"/>
  <c r="R23" i="59"/>
  <c r="K14" i="76"/>
  <c r="K26" i="76"/>
  <c r="O103" i="62"/>
  <c r="O14" i="62"/>
  <c r="K261" i="76"/>
  <c r="R166" i="78"/>
  <c r="K204" i="76"/>
  <c r="N19" i="63"/>
  <c r="R108" i="78"/>
  <c r="K345" i="76"/>
  <c r="O169" i="62"/>
  <c r="L40" i="58"/>
  <c r="R327" i="78"/>
  <c r="R320" i="78"/>
  <c r="N35" i="63"/>
  <c r="K52" i="76"/>
  <c r="U91" i="61"/>
  <c r="L24" i="58"/>
  <c r="R84" i="78"/>
  <c r="K22" i="73"/>
  <c r="N46" i="63"/>
  <c r="R291" i="78"/>
  <c r="K286" i="76"/>
  <c r="R289" i="78"/>
  <c r="K53" i="76"/>
  <c r="O175" i="62"/>
  <c r="R19" i="59"/>
  <c r="R212" i="78"/>
  <c r="K121" i="76"/>
  <c r="U219" i="61"/>
  <c r="K226" i="76"/>
  <c r="R168" i="78"/>
  <c r="K96" i="76"/>
  <c r="K139" i="76"/>
  <c r="K164" i="76"/>
  <c r="O32" i="62"/>
  <c r="O90" i="62"/>
  <c r="R215" i="78"/>
  <c r="K324" i="76"/>
  <c r="K220" i="76"/>
  <c r="K242" i="76"/>
  <c r="O218" i="62"/>
  <c r="O43" i="62"/>
  <c r="N40" i="63"/>
  <c r="U126" i="61"/>
  <c r="U49" i="61"/>
  <c r="U268" i="61"/>
  <c r="U18" i="61"/>
  <c r="U95" i="61"/>
  <c r="R240" i="78"/>
  <c r="R120" i="78"/>
  <c r="R332" i="78"/>
  <c r="S30" i="71"/>
  <c r="R292" i="78"/>
  <c r="D38" i="88"/>
  <c r="O241" i="62"/>
  <c r="N41" i="63"/>
  <c r="O107" i="62"/>
  <c r="K61" i="76"/>
  <c r="U189" i="61"/>
  <c r="U97" i="61"/>
  <c r="O44" i="62"/>
  <c r="L27" i="58"/>
  <c r="U14" i="61"/>
  <c r="R102" i="78"/>
  <c r="K33" i="76"/>
  <c r="K43" i="73"/>
  <c r="N64" i="63"/>
  <c r="U124" i="61"/>
  <c r="O39" i="62"/>
  <c r="U146" i="61"/>
  <c r="R303" i="78"/>
  <c r="U69" i="61"/>
  <c r="U89" i="61"/>
  <c r="R109" i="78"/>
  <c r="D29" i="88"/>
  <c r="K104" i="76"/>
  <c r="K288" i="76"/>
  <c r="U235" i="61"/>
  <c r="O149" i="62"/>
  <c r="K263" i="76"/>
  <c r="L22" i="58"/>
  <c r="K190" i="76"/>
  <c r="R145" i="78"/>
  <c r="R231" i="78"/>
  <c r="R205" i="78"/>
  <c r="O198" i="62"/>
  <c r="N28" i="63"/>
  <c r="O86" i="62"/>
  <c r="K34" i="76"/>
  <c r="U167" i="61"/>
  <c r="U53" i="61"/>
  <c r="K206" i="76"/>
  <c r="O178" i="62"/>
  <c r="K134" i="76"/>
  <c r="U17" i="61"/>
  <c r="O54" i="62"/>
  <c r="O94" i="62"/>
  <c r="K35" i="76"/>
  <c r="U20" i="61"/>
  <c r="O63" i="62"/>
  <c r="O97" i="62"/>
  <c r="K44" i="76"/>
  <c r="M12" i="72"/>
  <c r="R295" i="78"/>
  <c r="D37" i="88"/>
  <c r="R256" i="78"/>
  <c r="K53" i="73"/>
  <c r="R188" i="78"/>
  <c r="R59" i="78"/>
  <c r="O215" i="62"/>
  <c r="O137" i="62"/>
  <c r="O93" i="62"/>
  <c r="K193" i="76"/>
  <c r="O170" i="62"/>
  <c r="U174" i="61"/>
  <c r="U176" i="61"/>
  <c r="R290" i="78"/>
  <c r="K16" i="73"/>
  <c r="K45" i="73"/>
  <c r="O202" i="62"/>
  <c r="U209" i="61"/>
  <c r="K281" i="76"/>
  <c r="U98" i="61"/>
  <c r="K280" i="76"/>
  <c r="K126" i="76"/>
  <c r="R318" i="78"/>
  <c r="U220" i="61"/>
  <c r="O195" i="62"/>
  <c r="O177" i="62"/>
  <c r="L52" i="58"/>
  <c r="U140" i="61"/>
  <c r="U59" i="61"/>
  <c r="R150" i="78"/>
  <c r="R249" i="78"/>
  <c r="R189" i="78"/>
  <c r="R236" i="78"/>
  <c r="O65" i="62"/>
  <c r="U147" i="61"/>
  <c r="U194" i="61"/>
  <c r="L41" i="58"/>
  <c r="K23" i="73"/>
  <c r="O185" i="62"/>
  <c r="K69" i="73"/>
  <c r="U65" i="61"/>
  <c r="K247" i="76"/>
  <c r="K85" i="76"/>
  <c r="O116" i="62"/>
  <c r="U93" i="61"/>
  <c r="K127" i="76"/>
  <c r="K304" i="76"/>
  <c r="O209" i="62"/>
  <c r="L12" i="66"/>
  <c r="O197" i="62"/>
  <c r="K115" i="76"/>
  <c r="O148" i="62"/>
  <c r="U74" i="61"/>
  <c r="N76" i="63"/>
  <c r="R340" i="78"/>
  <c r="R126" i="78"/>
  <c r="R288" i="78"/>
  <c r="K250" i="76"/>
  <c r="K103" i="76"/>
  <c r="U231" i="61"/>
  <c r="R234" i="78"/>
  <c r="O16" i="62"/>
  <c r="O168" i="62"/>
  <c r="K330" i="76"/>
  <c r="O123" i="62"/>
  <c r="U103" i="61"/>
  <c r="S24" i="71"/>
  <c r="K243" i="76"/>
  <c r="K40" i="76"/>
  <c r="U196" i="61"/>
  <c r="K255" i="76"/>
  <c r="U41" i="61"/>
  <c r="R272" i="78"/>
  <c r="K185" i="76"/>
  <c r="R124" i="78"/>
  <c r="K113" i="76"/>
  <c r="U241" i="61"/>
  <c r="R57" i="78"/>
  <c r="K235" i="76"/>
  <c r="R277" i="78"/>
  <c r="O230" i="62"/>
  <c r="O101" i="62"/>
  <c r="U186" i="61"/>
  <c r="O35" i="62"/>
  <c r="U11" i="61"/>
  <c r="K30" i="76"/>
  <c r="U109" i="61"/>
  <c r="N48" i="63"/>
  <c r="R53" i="78"/>
  <c r="K155" i="76"/>
  <c r="K180" i="76"/>
  <c r="O55" i="62"/>
  <c r="R310" i="78"/>
  <c r="K64" i="73"/>
  <c r="O21" i="62"/>
  <c r="K91" i="76"/>
  <c r="R91" i="78"/>
  <c r="O201" i="62"/>
  <c r="K22" i="76"/>
  <c r="O125" i="62"/>
  <c r="U102" i="61"/>
  <c r="R47" i="78"/>
  <c r="O25" i="62"/>
  <c r="U55" i="61"/>
  <c r="L12" i="58"/>
  <c r="S12" i="71"/>
  <c r="O36" i="62"/>
  <c r="R281" i="78"/>
  <c r="U86" i="61"/>
  <c r="R218" i="78"/>
  <c r="K233" i="76"/>
  <c r="O146" i="62"/>
  <c r="O84" i="62"/>
  <c r="U261" i="61"/>
  <c r="R342" i="78"/>
  <c r="U178" i="61"/>
  <c r="U143" i="61"/>
  <c r="U181" i="61"/>
  <c r="R174" i="78"/>
  <c r="R258" i="78"/>
  <c r="U227" i="61"/>
  <c r="K88" i="76"/>
  <c r="R128" i="78"/>
  <c r="U183" i="61"/>
  <c r="R121" i="78"/>
  <c r="L13" i="66"/>
  <c r="U256" i="61"/>
  <c r="U105" i="61"/>
  <c r="R18" i="78"/>
  <c r="R20" i="78"/>
  <c r="K46" i="73"/>
  <c r="O42" i="62"/>
  <c r="U72" i="61"/>
  <c r="R81" i="78"/>
  <c r="U238" i="61"/>
  <c r="L34" i="58"/>
  <c r="R268" i="78"/>
  <c r="N31" i="63"/>
  <c r="U216" i="61"/>
  <c r="O108" i="62"/>
  <c r="U32" i="61"/>
  <c r="K81" i="76"/>
  <c r="K13" i="73"/>
  <c r="O67" i="62"/>
  <c r="U54" i="61"/>
  <c r="S27" i="71"/>
  <c r="U12" i="61"/>
  <c r="O155" i="62"/>
  <c r="U15" i="61"/>
  <c r="O158" i="62"/>
  <c r="R210" i="78"/>
  <c r="D15" i="88"/>
  <c r="K217" i="76"/>
  <c r="R12" i="78"/>
  <c r="U184" i="61"/>
  <c r="N33" i="63"/>
  <c r="U64" i="61"/>
  <c r="K267" i="76"/>
  <c r="K278" i="76"/>
  <c r="R159" i="78"/>
  <c r="R15" i="59"/>
  <c r="K264" i="76"/>
  <c r="L26" i="58"/>
  <c r="K42" i="76"/>
  <c r="R248" i="78"/>
  <c r="R238" i="78"/>
  <c r="K43" i="76"/>
  <c r="L21" i="58"/>
  <c r="K18" i="73"/>
  <c r="R341" i="78"/>
  <c r="R214" i="78"/>
  <c r="O51" i="62"/>
  <c r="O60" i="62"/>
  <c r="K343" i="76"/>
  <c r="R95" i="78"/>
  <c r="R199" i="78"/>
  <c r="R27" i="78"/>
  <c r="K42" i="73"/>
  <c r="K29" i="76"/>
  <c r="L31" i="58"/>
  <c r="K171" i="76"/>
  <c r="O239" i="62"/>
  <c r="U200" i="61"/>
  <c r="U152" i="61"/>
  <c r="K162" i="76"/>
  <c r="K312" i="76"/>
  <c r="K112" i="76"/>
  <c r="U265" i="61"/>
  <c r="K208" i="76"/>
  <c r="K203" i="76"/>
  <c r="M17" i="72"/>
  <c r="R260" i="78"/>
  <c r="K256" i="76"/>
  <c r="O135" i="62"/>
  <c r="U171" i="61"/>
  <c r="U258" i="61"/>
  <c r="R17" i="59"/>
  <c r="K68" i="73"/>
  <c r="N37" i="63"/>
  <c r="O33" i="62"/>
  <c r="N43" i="63"/>
  <c r="R314" i="78"/>
  <c r="U75" i="61"/>
  <c r="K21" i="76"/>
  <c r="U78" i="61"/>
  <c r="K31" i="76"/>
  <c r="R228" i="78"/>
  <c r="K283" i="76"/>
  <c r="K123" i="76"/>
  <c r="R302" i="78"/>
  <c r="U46" i="61"/>
  <c r="K67" i="73"/>
  <c r="R206" i="78"/>
  <c r="K335" i="76"/>
  <c r="O144" i="62"/>
  <c r="K136" i="76"/>
  <c r="R179" i="78"/>
  <c r="R217" i="78"/>
  <c r="R246" i="78"/>
  <c r="N73" i="63"/>
  <c r="U155" i="61"/>
  <c r="U92" i="61"/>
  <c r="K107" i="76"/>
  <c r="O166" i="62"/>
  <c r="K200" i="76"/>
  <c r="R300" i="78"/>
  <c r="O89" i="62"/>
  <c r="U110" i="61"/>
  <c r="U57" i="61"/>
  <c r="R82" i="78"/>
  <c r="K101" i="76"/>
  <c r="U229" i="61"/>
  <c r="K254" i="76"/>
  <c r="U37" i="61"/>
  <c r="R241" i="78"/>
  <c r="L46" i="58"/>
  <c r="K141" i="76"/>
  <c r="L49" i="58"/>
  <c r="K144" i="76"/>
  <c r="R262" i="78"/>
  <c r="R337" i="78"/>
  <c r="U226" i="61"/>
  <c r="K116" i="76"/>
  <c r="L30" i="58"/>
  <c r="U251" i="61"/>
  <c r="U66" i="61"/>
  <c r="L19" i="66"/>
  <c r="U139" i="61"/>
  <c r="U125" i="61"/>
  <c r="U23" i="61"/>
  <c r="K84" i="76"/>
  <c r="K279" i="76"/>
  <c r="U160" i="61"/>
  <c r="R170" i="78"/>
  <c r="O229" i="62"/>
  <c r="K229" i="76"/>
  <c r="N75" i="63"/>
  <c r="K282" i="76"/>
  <c r="U30" i="61"/>
  <c r="K47" i="76"/>
  <c r="O69" i="62"/>
  <c r="K150" i="76"/>
  <c r="U70" i="61"/>
  <c r="R280" i="78"/>
  <c r="U208" i="61"/>
  <c r="K55" i="73"/>
  <c r="L10" i="58"/>
  <c r="U199" i="61"/>
  <c r="N63" i="63"/>
  <c r="R111" i="78"/>
  <c r="K51" i="76"/>
  <c r="U127" i="61"/>
  <c r="U116" i="61"/>
  <c r="K341" i="76"/>
  <c r="K320" i="76"/>
  <c r="O223" i="62"/>
  <c r="U85" i="61"/>
  <c r="R11" i="78"/>
  <c r="D13" i="88"/>
  <c r="R90" i="78"/>
  <c r="K333" i="76"/>
  <c r="R316" i="78"/>
</calcChain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44">
    <s v="Migdal Hashkaot Neches Boded"/>
    <s v="{[Time].[Hie Time].[Yom].&amp;[20221231]}"/>
    <s v="{[Medida].[Medida].&amp;[2]}"/>
    <s v="{[Keren].[Keren].[All]}"/>
    <s v="{[Cheshbon KM].[Hie Peilut].[Peilut 7].&amp;[Kod_Peilut_L7_422]&amp;[Kod_Peilut_L6_479]&amp;[Kod_Peilut_L5_305]&amp;[Kod_Peilut_L4_304]&amp;[Kod_Peilut_L3_303]&amp;[Kod_Peilut_L2_159]&amp;[Kod_Peilut_L1_182]}"/>
    <s v="{[Salim Maslulim].[Salim Maslulim].[אחזקה ישירה + מסלים]}"/>
    <s v="[Measures].[c_Shovi_Keren]"/>
    <s v="#,0.00"/>
    <s v="[Measures].[c_NB_Achuz_Me_Tik]"/>
    <s v="[Neches].[Hie Neches Boded].[Neches Boded L3].&amp;[NechesBoded_L3_104]&amp;[NechesBoded_L2_102]&amp;[NechesBoded_L1_101]"/>
    <s v="[Neches].[Hie Neches Boded].[Neches Boded L3].&amp;[NechesBoded_L3_105]&amp;[NechesBoded_L2_102]&amp;[NechesBoded_L1_101]"/>
    <s v="[Neches].[Hie Neches Boded].[Neches Boded L3].&amp;[NechesBoded_L3_108]&amp;[NechesBoded_L2_102]&amp;[NechesBoded_L1_101]"/>
    <s v="[Neches].[Hie Neches Boded].[Neches Boded L3].&amp;[NechesBoded_L3_109]&amp;[NechesBoded_L2_102]&amp;[NechesBoded_L1_101]"/>
    <s v="[Neches].[Hie Neches Boded].[Neches Boded L3].&amp;[NechesBoded_L3_110]&amp;[NechesBoded_L2_102]&amp;[NechesBoded_L1_101]"/>
    <s v="[Neches].[Hie Neches Boded].[Neches Boded L3].&amp;[NechesBoded_L3_111]&amp;[NechesBoded_L2_102]&amp;[NechesBoded_L1_101]"/>
    <s v="[Neches].[Hie Neches Boded].[Neches Boded L3].&amp;[NechesBoded_L3_112]&amp;[NechesBoded_L2_102]&amp;[NechesBoded_L1_101]"/>
    <s v="[Neches].[Hie Neches Boded].[Neches Boded L3].&amp;[NechesBoded_L3_113]&amp;[NechesBoded_L2_102]&amp;[NechesBoded_L1_101]"/>
    <s v="[Neches].[Hie Neches Boded].[Neches Boded L3].&amp;[NechesBoded_L3_114]&amp;[NechesBoded_L2_103]&amp;[NechesBoded_L1_101]"/>
    <s v="[Neches].[Hie Neches Boded].[Neches Boded L3].&amp;[NechesBoded_L3_115]&amp;[NechesBoded_L2_103]&amp;[NechesBoded_L1_101]"/>
    <s v="[Neches].[Hie Neches Boded].[Neches Boded L3].&amp;[NechesBoded_L3_116]&amp;[NechesBoded_L2_103]&amp;[NechesBoded_L1_101]"/>
    <s v="[Neches].[Hie Neches Boded].[Neches Boded L3].&amp;[NechesBoded_L3_117]&amp;[NechesBoded_L2_103]&amp;[NechesBoded_L1_101]"/>
    <s v="[Neches].[Hie Neches Boded].[Neches Boded L3].&amp;[NechesBoded_L3_118]&amp;[NechesBoded_L2_103]&amp;[NechesBoded_L1_101]"/>
    <s v="[Neches].[Hie Neches Boded].[Neches Boded L3].&amp;[NechesBoded_L3_119]&amp;[NechesBoded_L2_103]&amp;[NechesBoded_L1_101]"/>
    <s v="[Neches].[Hie Neches Boded].[Neches Boded L3].&amp;[NechesBoded_L3_120]&amp;[NechesBoded_L2_103]&amp;[NechesBoded_L1_101]"/>
    <s v="[Neches].[Hie Neches Boded].[Neches Boded L3].&amp;[NechesBoded_L3_121]&amp;[NechesBoded_L2_103]&amp;[NechesBoded_L1_101]"/>
    <s v="[Neches].[Hie Neches Boded].[Neches Boded L3].&amp;[NechesBoded_L3_122]&amp;[NechesBoded_L2_103]&amp;[NechesBoded_L1_101]"/>
    <s v="[Neches].[Hie Neches Boded].[Neches Boded L2].&amp;[NechesBoded_L2_105]&amp;[NechesBoded_L1_101]"/>
    <s v="[Neches].[Hie Neches Boded].[Neches Boded L2].&amp;[NechesBoded_L2_106]&amp;[NechesBoded_L1_101]"/>
    <s v="[Neches].[Hie Neches Boded].[Neches Boded L2].&amp;[NechesBoded_L2_107]&amp;[NechesBoded_L1_101]"/>
    <s v="[Neches].[Hie Neches Boded].[Neches Boded L3].&amp;[NechesBoded_L3_135]&amp;[NechesBoded_L2_110]&amp;[NechesBoded_L1_101]"/>
    <s v="[Neches].[Hie Neches Boded].[Neches Boded L3].&amp;[NechesBoded_L3_136]&amp;[NechesBoded_L2_110]&amp;[NechesBoded_L1_101]"/>
    <s v="[Neches].[Hie Neches Boded].[Neches Boded L3].&amp;[NechesBoded_L3_137]&amp;[NechesBoded_L2_110]&amp;[NechesBoded_L1_101]"/>
    <s v="[Neches].[Neches].&amp;[9999939]&amp;[-1]"/>
    <s v="[Measures].[c_Shaar_Acharon]"/>
    <s v="#,#.0000"/>
    <s v="[Neches].[Neches].&amp;[9999871]&amp;[-1]"/>
    <s v="[Neches].[Neches].&amp;[9999814]&amp;[-1]"/>
    <s v="[Neches].[Neches].&amp;[9999889]&amp;[-1]"/>
    <s v="[Neches].[Neches].&amp;[9999848]&amp;[-1]"/>
    <s v="[Neches].[Neches].&amp;[9999756]&amp;[-1]"/>
    <s v="[Neches].[Neches].&amp;[9999921]&amp;[-1]"/>
    <s v="[Neches].[Neches].&amp;[9999806]&amp;[-1]"/>
    <s v="[Neches].[Neches].&amp;[9999715]&amp;[-1]"/>
    <s v="[Neches].[Neches].&amp;[9999749]&amp;[-1]"/>
  </metadataStrings>
  <mdxMetadata count="46">
    <mdx n="0" f="s">
      <ms ns="1" c="0"/>
    </mdx>
    <mdx n="0" f="v">
      <t c="7" si="7">
        <n x="1" s="1"/>
        <n x="2" s="1"/>
        <n x="3" s="1"/>
        <n x="4" s="1"/>
        <n x="5" s="1"/>
        <n x="9"/>
        <n x="6"/>
      </t>
    </mdx>
    <mdx n="0" f="v">
      <t c="7" si="7">
        <n x="1" s="1"/>
        <n x="2" s="1"/>
        <n x="3" s="1"/>
        <n x="4" s="1"/>
        <n x="5" s="1"/>
        <n x="10"/>
        <n x="6"/>
      </t>
    </mdx>
    <mdx n="0" f="v">
      <t c="7" fi="14">
        <n x="1" s="1"/>
        <n x="2" s="1"/>
        <n x="3" s="1"/>
        <n x="4" s="1"/>
        <n x="5" s="1"/>
        <n x="10"/>
        <n x="8"/>
      </t>
    </mdx>
    <mdx n="0" f="v">
      <t c="7" si="7">
        <n x="1" s="1"/>
        <n x="2" s="1"/>
        <n x="3" s="1"/>
        <n x="4" s="1"/>
        <n x="5" s="1"/>
        <n x="11"/>
        <n x="6"/>
      </t>
    </mdx>
    <mdx n="0" f="v">
      <t c="7" si="7">
        <n x="1" s="1"/>
        <n x="2" s="1"/>
        <n x="3" s="1"/>
        <n x="4" s="1"/>
        <n x="5" s="1"/>
        <n x="12"/>
        <n x="6"/>
      </t>
    </mdx>
    <mdx n="0" f="v">
      <t c="7" si="7">
        <n x="1" s="1"/>
        <n x="2" s="1"/>
        <n x="3" s="1"/>
        <n x="4" s="1"/>
        <n x="5" s="1"/>
        <n x="13"/>
        <n x="6"/>
      </t>
    </mdx>
    <mdx n="0" f="v">
      <t c="7" si="7">
        <n x="1" s="1"/>
        <n x="2" s="1"/>
        <n x="3" s="1"/>
        <n x="4" s="1"/>
        <n x="5" s="1"/>
        <n x="14"/>
        <n x="6"/>
      </t>
    </mdx>
    <mdx n="0" f="v">
      <t c="7" si="7">
        <n x="1" s="1"/>
        <n x="2" s="1"/>
        <n x="3" s="1"/>
        <n x="4" s="1"/>
        <n x="5" s="1"/>
        <n x="15"/>
        <n x="6"/>
      </t>
    </mdx>
    <mdx n="0" f="v">
      <t c="7" si="7">
        <n x="1" s="1"/>
        <n x="2" s="1"/>
        <n x="3" s="1"/>
        <n x="4" s="1"/>
        <n x="5" s="1"/>
        <n x="16"/>
        <n x="6"/>
      </t>
    </mdx>
    <mdx n="0" f="v">
      <t c="7" fi="14">
        <n x="1" s="1"/>
        <n x="2" s="1"/>
        <n x="3" s="1"/>
        <n x="4" s="1"/>
        <n x="5" s="1"/>
        <n x="16"/>
        <n x="8"/>
      </t>
    </mdx>
    <mdx n="0" f="v">
      <t c="7" si="7">
        <n x="1" s="1"/>
        <n x="2" s="1"/>
        <n x="3" s="1"/>
        <n x="4" s="1"/>
        <n x="5" s="1"/>
        <n x="17"/>
        <n x="6"/>
      </t>
    </mdx>
    <mdx n="0" f="v">
      <t c="7" fi="14">
        <n x="1" s="1"/>
        <n x="2" s="1"/>
        <n x="3" s="1"/>
        <n x="4" s="1"/>
        <n x="5" s="1"/>
        <n x="17"/>
        <n x="8"/>
      </t>
    </mdx>
    <mdx n="0" f="v">
      <t c="7" si="7">
        <n x="1" s="1"/>
        <n x="2" s="1"/>
        <n x="3" s="1"/>
        <n x="4" s="1"/>
        <n x="5" s="1"/>
        <n x="18"/>
        <n x="6"/>
      </t>
    </mdx>
    <mdx n="0" f="v">
      <t c="7" fi="14">
        <n x="1" s="1"/>
        <n x="2" s="1"/>
        <n x="3" s="1"/>
        <n x="4" s="1"/>
        <n x="5" s="1"/>
        <n x="18"/>
        <n x="8"/>
      </t>
    </mdx>
    <mdx n="0" f="v">
      <t c="7" si="7">
        <n x="1" s="1"/>
        <n x="2" s="1"/>
        <n x="3" s="1"/>
        <n x="4" s="1"/>
        <n x="5" s="1"/>
        <n x="19"/>
        <n x="6"/>
      </t>
    </mdx>
    <mdx n="0" f="v">
      <t c="7" si="7">
        <n x="1" s="1"/>
        <n x="2" s="1"/>
        <n x="3" s="1"/>
        <n x="4" s="1"/>
        <n x="5" s="1"/>
        <n x="20"/>
        <n x="6"/>
      </t>
    </mdx>
    <mdx n="0" f="v">
      <t c="7" si="7">
        <n x="1" s="1"/>
        <n x="2" s="1"/>
        <n x="3" s="1"/>
        <n x="4" s="1"/>
        <n x="5" s="1"/>
        <n x="21"/>
        <n x="6"/>
      </t>
    </mdx>
    <mdx n="0" f="v">
      <t c="7" si="7">
        <n x="1" s="1"/>
        <n x="2" s="1"/>
        <n x="3" s="1"/>
        <n x="4" s="1"/>
        <n x="5" s="1"/>
        <n x="22"/>
        <n x="6"/>
      </t>
    </mdx>
    <mdx n="0" f="v">
      <t c="7" si="7">
        <n x="1" s="1"/>
        <n x="2" s="1"/>
        <n x="3" s="1"/>
        <n x="4" s="1"/>
        <n x="5" s="1"/>
        <n x="23"/>
        <n x="6"/>
      </t>
    </mdx>
    <mdx n="0" f="v">
      <t c="7" fi="14">
        <n x="1" s="1"/>
        <n x="2" s="1"/>
        <n x="3" s="1"/>
        <n x="4" s="1"/>
        <n x="5" s="1"/>
        <n x="23"/>
        <n x="8"/>
      </t>
    </mdx>
    <mdx n="0" f="v">
      <t c="7" si="7">
        <n x="1" s="1"/>
        <n x="2" s="1"/>
        <n x="3" s="1"/>
        <n x="4" s="1"/>
        <n x="5" s="1"/>
        <n x="24"/>
        <n x="6"/>
      </t>
    </mdx>
    <mdx n="0" f="v">
      <t c="7" si="7">
        <n x="1" s="1"/>
        <n x="2" s="1"/>
        <n x="3" s="1"/>
        <n x="4" s="1"/>
        <n x="5" s="1"/>
        <n x="25"/>
        <n x="6"/>
      </t>
    </mdx>
    <mdx n="0" f="v">
      <t c="7" fi="14">
        <n x="1" s="1"/>
        <n x="2" s="1"/>
        <n x="3" s="1"/>
        <n x="4" s="1"/>
        <n x="5" s="1"/>
        <n x="25"/>
        <n x="8"/>
      </t>
    </mdx>
    <mdx n="0" f="v">
      <t c="7" si="7">
        <n x="1" s="1"/>
        <n x="2" s="1"/>
        <n x="3" s="1"/>
        <n x="4" s="1"/>
        <n x="5" s="1"/>
        <n x="26"/>
        <n x="6"/>
      </t>
    </mdx>
    <mdx n="0" f="v">
      <t c="7" fi="14">
        <n x="1" s="1"/>
        <n x="2" s="1"/>
        <n x="3" s="1"/>
        <n x="4" s="1"/>
        <n x="5" s="1"/>
        <n x="26"/>
        <n x="8"/>
      </t>
    </mdx>
    <mdx n="0" f="v">
      <t c="7" si="7">
        <n x="1" s="1"/>
        <n x="2" s="1"/>
        <n x="3" s="1"/>
        <n x="4" s="1"/>
        <n x="5" s="1"/>
        <n x="27"/>
        <n x="6"/>
      </t>
    </mdx>
    <mdx n="0" f="v">
      <t c="7" fi="14">
        <n x="1" s="1"/>
        <n x="2" s="1"/>
        <n x="3" s="1"/>
        <n x="4" s="1"/>
        <n x="5" s="1"/>
        <n x="27"/>
        <n x="8"/>
      </t>
    </mdx>
    <mdx n="0" f="v">
      <t c="7" si="7">
        <n x="1" s="1"/>
        <n x="2" s="1"/>
        <n x="3" s="1"/>
        <n x="4" s="1"/>
        <n x="5" s="1"/>
        <n x="28"/>
        <n x="6"/>
      </t>
    </mdx>
    <mdx n="0" f="v">
      <t c="7" fi="14">
        <n x="1" s="1"/>
        <n x="2" s="1"/>
        <n x="3" s="1"/>
        <n x="4" s="1"/>
        <n x="5" s="1"/>
        <n x="28"/>
        <n x="8"/>
      </t>
    </mdx>
    <mdx n="0" f="v">
      <t c="7" si="7">
        <n x="1" s="1"/>
        <n x="2" s="1"/>
        <n x="3" s="1"/>
        <n x="4" s="1"/>
        <n x="5" s="1"/>
        <n x="29"/>
        <n x="6"/>
      </t>
    </mdx>
    <mdx n="0" f="v">
      <t c="7" fi="14">
        <n x="1" s="1"/>
        <n x="2" s="1"/>
        <n x="3" s="1"/>
        <n x="4" s="1"/>
        <n x="5" s="1"/>
        <n x="29"/>
        <n x="8"/>
      </t>
    </mdx>
    <mdx n="0" f="v">
      <t c="7" si="7">
        <n x="1" s="1"/>
        <n x="2" s="1"/>
        <n x="3" s="1"/>
        <n x="4" s="1"/>
        <n x="5" s="1"/>
        <n x="30"/>
        <n x="6"/>
      </t>
    </mdx>
    <mdx n="0" f="v">
      <t c="7" fi="14">
        <n x="1" s="1"/>
        <n x="2" s="1"/>
        <n x="3" s="1"/>
        <n x="4" s="1"/>
        <n x="5" s="1"/>
        <n x="30"/>
        <n x="8"/>
      </t>
    </mdx>
    <mdx n="0" f="v">
      <t c="7" si="7">
        <n x="1" s="1"/>
        <n x="2" s="1"/>
        <n x="3" s="1"/>
        <n x="4" s="1"/>
        <n x="5" s="1"/>
        <n x="31"/>
        <n x="6"/>
      </t>
    </mdx>
    <mdx n="0" f="v">
      <t c="7" fi="14">
        <n x="1" s="1"/>
        <n x="2" s="1"/>
        <n x="3" s="1"/>
        <n x="4" s="1"/>
        <n x="5" s="1"/>
        <n x="31"/>
        <n x="8"/>
      </t>
    </mdx>
    <mdx n="0" f="v">
      <t c="3" si="34">
        <n x="1" s="1"/>
        <n x="32"/>
        <n x="33"/>
      </t>
    </mdx>
    <mdx n="0" f="v">
      <t c="3" si="34">
        <n x="1" s="1"/>
        <n x="35"/>
        <n x="33"/>
      </t>
    </mdx>
    <mdx n="0" f="v">
      <t c="3" si="34">
        <n x="1" s="1"/>
        <n x="36"/>
        <n x="33"/>
      </t>
    </mdx>
    <mdx n="0" f="v">
      <t c="3" si="34">
        <n x="1" s="1"/>
        <n x="37"/>
        <n x="33"/>
      </t>
    </mdx>
    <mdx n="0" f="v">
      <t c="3" si="34">
        <n x="1" s="1"/>
        <n x="38"/>
        <n x="33"/>
      </t>
    </mdx>
    <mdx n="0" f="v">
      <t c="3" si="34">
        <n x="1" s="1"/>
        <n x="39"/>
        <n x="33"/>
      </t>
    </mdx>
    <mdx n="0" f="v">
      <t c="3" si="34">
        <n x="1" s="1"/>
        <n x="40"/>
        <n x="33"/>
      </t>
    </mdx>
    <mdx n="0" f="v">
      <t c="3" si="34">
        <n x="1" s="1"/>
        <n x="41"/>
        <n x="33"/>
      </t>
    </mdx>
    <mdx n="0" f="v">
      <t c="3" si="34">
        <n x="1" s="1"/>
        <n x="42"/>
        <n x="33"/>
      </t>
    </mdx>
    <mdx n="0" f="v">
      <t c="3" si="34">
        <n x="1" s="1"/>
        <n x="43"/>
        <n x="33"/>
      </t>
    </mdx>
  </mdxMetadata>
  <valueMetadata count="46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</valueMetadata>
</metadata>
</file>

<file path=xl/sharedStrings.xml><?xml version="1.0" encoding="utf-8"?>
<sst xmlns="http://schemas.openxmlformats.org/spreadsheetml/2006/main" count="9547" uniqueCount="2719">
  <si>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</si>
  <si>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</si>
  <si>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</si>
  <si>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</si>
  <si>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</si>
  <si>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</si>
  <si>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</si>
  <si>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</si>
  <si>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</si>
  <si>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</si>
  <si>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</si>
  <si>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</si>
  <si>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</si>
  <si>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</si>
  <si>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דירוג</t>
  </si>
  <si>
    <t>שם המדרג</t>
  </si>
  <si>
    <t>שיעור ריבית</t>
  </si>
  <si>
    <t>מח"מ</t>
  </si>
  <si>
    <t>תשואה לפידיון</t>
  </si>
  <si>
    <t>אחוזים</t>
  </si>
  <si>
    <t>שנים</t>
  </si>
  <si>
    <t>תאריך</t>
  </si>
  <si>
    <t>גליל</t>
  </si>
  <si>
    <t>סה"כ צמודות מדד</t>
  </si>
  <si>
    <t>סה"כ בישראל</t>
  </si>
  <si>
    <t>סה"כ תעודות התחייבות ממשלתיות</t>
  </si>
  <si>
    <t>אחר</t>
  </si>
  <si>
    <t>סה"כ מניות היתר</t>
  </si>
  <si>
    <t>סה"כ מניות</t>
  </si>
  <si>
    <t>סה"כ תעודות השתתפות בקרנות נאמנות</t>
  </si>
  <si>
    <t>סה"כ צמודות</t>
  </si>
  <si>
    <t>סה"כ אגרות חוב קונצרניות</t>
  </si>
  <si>
    <t>סה"כ חוזים עתידיים בישראל</t>
  </si>
  <si>
    <t>שיעור ריבית ממוצע</t>
  </si>
  <si>
    <t>סה"כ מובטחות בבטחונות אחרים</t>
  </si>
  <si>
    <t>סה"כ הלוואות בחו"ל</t>
  </si>
  <si>
    <t>סה"כ בחו"ל</t>
  </si>
  <si>
    <t>יתרות מזומנים ועו"ש בש"ח</t>
  </si>
  <si>
    <t>יתרות מזומנים ועו"ש נקובים במט"ח</t>
  </si>
  <si>
    <t>סה"כ מזומנים ושווי מזומנים</t>
  </si>
  <si>
    <t>מספר ני"ע</t>
  </si>
  <si>
    <t>סה"כ לא צמודות</t>
  </si>
  <si>
    <t>סה"כ צמודות למט"ח</t>
  </si>
  <si>
    <t>סה"כ כתבי אופציה</t>
  </si>
  <si>
    <t>סה"כ חוזים עתידיים</t>
  </si>
  <si>
    <t>סה"כ אופציות</t>
  </si>
  <si>
    <t>נכס הבסיס</t>
  </si>
  <si>
    <t>סה"כ אג"ח קונצרני</t>
  </si>
  <si>
    <t>תנאי ושיעור ריבית</t>
  </si>
  <si>
    <t>תשואה לפדיון</t>
  </si>
  <si>
    <t>תאריך שערוך אחרון</t>
  </si>
  <si>
    <t>שעור תשואה במהלך התקופה</t>
  </si>
  <si>
    <t>שעור הריבית</t>
  </si>
  <si>
    <t>שעור מערך נקוב מונפק</t>
  </si>
  <si>
    <t>סה"כ צמוד מדד</t>
  </si>
  <si>
    <t>סה"כ לא צמוד</t>
  </si>
  <si>
    <t>שווי שוק</t>
  </si>
  <si>
    <t>סה"כ חברות זרות בחו"ל</t>
  </si>
  <si>
    <t>סה"כ חברות ישראליות בחו"ל</t>
  </si>
  <si>
    <t>ענף מסחר</t>
  </si>
  <si>
    <t>שם מדרג</t>
  </si>
  <si>
    <t>סה"כ אג"ח קונצרני של חברות זרות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</si>
  <si>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</si>
  <si>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</si>
  <si>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</si>
  <si>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</si>
  <si>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</si>
  <si>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</si>
  <si>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</si>
  <si>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</si>
  <si>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</si>
  <si>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</si>
  <si>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</si>
  <si>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</si>
  <si>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</si>
  <si>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</si>
  <si>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(9) מוצרים מובנים</t>
  </si>
  <si>
    <t>סה"כ סכום נכסי המסלול או הקרן</t>
  </si>
  <si>
    <t>אופי הנכס</t>
  </si>
  <si>
    <t>1. תעודות התחייבות ממשלתיות</t>
  </si>
  <si>
    <t>2. תעודות חוב מסחריות</t>
  </si>
  <si>
    <t>3. אג"ח קונצרני</t>
  </si>
  <si>
    <t>4. מניות</t>
  </si>
  <si>
    <t>6. קרנות נאמנות</t>
  </si>
  <si>
    <t>7. כתבי אופציה</t>
  </si>
  <si>
    <t>8. אופציות</t>
  </si>
  <si>
    <t>9. חוזים עתידיים</t>
  </si>
  <si>
    <t>10. מוצרים מובנים</t>
  </si>
  <si>
    <t>5. קרנות השקעה</t>
  </si>
  <si>
    <t>6. כתבי אופציה</t>
  </si>
  <si>
    <t>7. אופציות</t>
  </si>
  <si>
    <t>8. חוזים עתידיים</t>
  </si>
  <si>
    <t>9. מוצרים מובנים</t>
  </si>
  <si>
    <t>סוג מטבע</t>
  </si>
  <si>
    <t>תאריך רכישה</t>
  </si>
  <si>
    <t>שע"ח</t>
  </si>
  <si>
    <t>(8) חוזים עתידיים</t>
  </si>
  <si>
    <t>תאריך סיום ההתחייבות</t>
  </si>
  <si>
    <t>סכום ההתחייבות</t>
  </si>
  <si>
    <t>שעור מנכסי השקעה*</t>
  </si>
  <si>
    <t>* בהתאם לשיטה שיושמה בדוח הכספי</t>
  </si>
  <si>
    <t>שווי הוגן</t>
  </si>
  <si>
    <t>** בהתאם לשיטה שיושמה בדוח הכספי</t>
  </si>
  <si>
    <t>(15)</t>
  </si>
  <si>
    <t>(16)</t>
  </si>
  <si>
    <t xml:space="preserve">שם המנפיק/שם נייר ערך </t>
  </si>
  <si>
    <t>שם המנפיק/שם נייר ערך</t>
  </si>
  <si>
    <t>מספר מנפיק</t>
  </si>
  <si>
    <t>ספק המידע</t>
  </si>
  <si>
    <t>זירת מסחר</t>
  </si>
  <si>
    <t>TASE</t>
  </si>
  <si>
    <t>LSE</t>
  </si>
  <si>
    <t>TSE</t>
  </si>
  <si>
    <t>ASX</t>
  </si>
  <si>
    <t>ISE</t>
  </si>
  <si>
    <t>◄</t>
  </si>
  <si>
    <t>חיפושי נפט וגז</t>
  </si>
  <si>
    <t>מסחר</t>
  </si>
  <si>
    <t>שירותים</t>
  </si>
  <si>
    <t>שירותים פיננסיים</t>
  </si>
  <si>
    <t>מידרוג</t>
  </si>
  <si>
    <t>דולר אמריקאי</t>
  </si>
  <si>
    <t>שקל חדש</t>
  </si>
  <si>
    <t>אירו</t>
  </si>
  <si>
    <t>לירה שטרלינג</t>
  </si>
  <si>
    <t>דולר אוסטרלי</t>
  </si>
  <si>
    <t>דולר הונג קונג</t>
  </si>
  <si>
    <t>כתר שבדי</t>
  </si>
  <si>
    <t>כתר דני</t>
  </si>
  <si>
    <t>דולר קנדי</t>
  </si>
  <si>
    <t>יין יפני</t>
  </si>
  <si>
    <t>מקסיקו פזו</t>
  </si>
  <si>
    <t>ריאל ברזילאי</t>
  </si>
  <si>
    <t>ראנד דרום אפריקאי</t>
  </si>
  <si>
    <t>החברה המדווחת</t>
  </si>
  <si>
    <t>תאריך הדיווח</t>
  </si>
  <si>
    <t>שם מסלול/קרן/קופה</t>
  </si>
  <si>
    <t>מספר מסלול/קרן/קופה</t>
  </si>
  <si>
    <t>שעור מנכסי אפיק ההשקעה</t>
  </si>
  <si>
    <t>שעור מסך נכסי השקעה</t>
  </si>
  <si>
    <t>שעור מסך נכסי השקעה**</t>
  </si>
  <si>
    <t>(17)</t>
  </si>
  <si>
    <t>שם מטבע</t>
  </si>
  <si>
    <t>אופנה והלבשה</t>
  </si>
  <si>
    <t>קלינטק</t>
  </si>
  <si>
    <t>תקשורת ומדיה</t>
  </si>
  <si>
    <t>תוכנה ואינטרנט</t>
  </si>
  <si>
    <t>1. נכסים המוצגים לפי שווי הוגן</t>
  </si>
  <si>
    <t>סכום נכסי ההשקעה:</t>
  </si>
  <si>
    <t>א. מזומנים</t>
  </si>
  <si>
    <t>ב. ניירות ערך סחירים:</t>
  </si>
  <si>
    <t>ג. ניירות ערך לא סחירים: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</si>
  <si>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</si>
  <si>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</si>
  <si>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</si>
  <si>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</si>
  <si>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</si>
  <si>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ט. יתרות התחייבות להשקעה:</t>
  </si>
  <si>
    <t>2. נכסים המוצגים לפי עלות מתואמת</t>
  </si>
  <si>
    <t>א. אג"ח קונצרני סחיר</t>
  </si>
  <si>
    <t>ג. מסגרות אשראי מנוצלות ללווים</t>
  </si>
  <si>
    <t>1.א. מזומנים ושווי מזומנים</t>
  </si>
  <si>
    <t>1.ב. ניירות ערך סחירים</t>
  </si>
  <si>
    <t>1.ג. ניירות ערך לא סחירים</t>
  </si>
  <si>
    <t>1.ד. הלוואות:</t>
  </si>
  <si>
    <t>1.ה. פקדונות מעל 3 חודשים:</t>
  </si>
  <si>
    <t>1. ו. זכויות במקרקעין:</t>
  </si>
  <si>
    <t>1. ז. השקעה בחברות מוחזקות:</t>
  </si>
  <si>
    <t xml:space="preserve">1. ח. השקעות אחרות </t>
  </si>
  <si>
    <t>1. ט. יתרות התחייבות להשקעה:</t>
  </si>
  <si>
    <t>ריבית אפקטיבית</t>
  </si>
  <si>
    <t>עלות מתואמת</t>
  </si>
  <si>
    <t>2.א. אג"ח קונצרני סחיר</t>
  </si>
  <si>
    <t>2.ב. אג"ח קונצרני לא סחיר</t>
  </si>
  <si>
    <t>(7) אופציות</t>
  </si>
  <si>
    <t>2.ג. מסגרות אשראי מנוצלות ללווים</t>
  </si>
  <si>
    <t>קונסורציום כן/לא</t>
  </si>
  <si>
    <t>שווי משוערך</t>
  </si>
  <si>
    <t>ספק מידע</t>
  </si>
  <si>
    <t>(18)</t>
  </si>
  <si>
    <t>סה"כ מדדים כולל מניות</t>
  </si>
  <si>
    <t>סה"כ קרנות הון סיכון</t>
  </si>
  <si>
    <t>סה"כ מט"ח/ מט"ח</t>
  </si>
  <si>
    <t>סה"כ קרנות נדל"ן</t>
  </si>
  <si>
    <t>סה"כ קרנות השקעה אחרות</t>
  </si>
  <si>
    <t>סה"כ בחו"ל:</t>
  </si>
  <si>
    <t>סה"כ בישראל:</t>
  </si>
  <si>
    <t>סה"כ כתבי אופציה בחו"ל</t>
  </si>
  <si>
    <t>סה"כ חו"ל:</t>
  </si>
  <si>
    <t>סה"כ חוזים עתידיים בחו"ל:</t>
  </si>
  <si>
    <t>***שער-יוצג במאית המטבע המקומי, קרי /סנט וכ'ו</t>
  </si>
  <si>
    <t>שער***</t>
  </si>
  <si>
    <t>ערך נקוב****</t>
  </si>
  <si>
    <t>ב. אג"ח קונצרני לא סחיר</t>
  </si>
  <si>
    <t>שעור מערך נקוב**** מונפק</t>
  </si>
  <si>
    <t>אלפי ש"ח</t>
  </si>
  <si>
    <t xml:space="preserve">ש"ח אלפי </t>
  </si>
  <si>
    <t>ערך נקוב ****</t>
  </si>
  <si>
    <t>****ערך נקוב-יוצג היחידות במטבע בו בוצעה העסקה במקור</t>
  </si>
  <si>
    <t>יחידות</t>
  </si>
  <si>
    <t>אלפי יחידות</t>
  </si>
  <si>
    <t>(19)</t>
  </si>
  <si>
    <t>כתובת הנכס</t>
  </si>
  <si>
    <t>*****כאשר טרם חלף מועד תשלום הריבית/ פדיון קרן/ דיבידנד, יצוין סכום פדיון/ ריבית/ דיבידנד שעתיד להתקבל</t>
  </si>
  <si>
    <t xml:space="preserve">*****כאשר טרם חלף מועד תשלום הריבית/ פדיון קרן/ דיבידנד, יצוין סכום פדיון/ ריבית/ דיבידנד שעתיד להתקבל </t>
  </si>
  <si>
    <t xml:space="preserve">****כאשר טרם חלף מועד תשלום הריבית/ פדיון קרן/ דיבידנד, יצוין סכום פדיון/ ריבית/ דיבידנד שעתיד להתקבל </t>
  </si>
  <si>
    <t xml:space="preserve">פדיון/ ריבית/ דיבידנד לקבל*****  </t>
  </si>
  <si>
    <t>* בעל ענין/צד קשור</t>
  </si>
  <si>
    <t>(5) קרנות סל</t>
  </si>
  <si>
    <t>סה"כ קרנות סל</t>
  </si>
  <si>
    <t>סה"כ שעוקבות אחר מדדי מניות בישראל</t>
  </si>
  <si>
    <t>סה"כ שעוקבות אחר מדדים אחרים בישראל</t>
  </si>
  <si>
    <t>סה"כ שעוקבות אחר מדדי מניות</t>
  </si>
  <si>
    <t>5. קרנות סל</t>
  </si>
  <si>
    <t>ענף משק</t>
  </si>
  <si>
    <t>31/12/2022</t>
  </si>
  <si>
    <t>מגדל מקפת קרנות פנסיה וקופות גמל בע"מ</t>
  </si>
  <si>
    <t xml:space="preserve">מגדל מקפת משלימה (מספר אוצר 659) - מסלול כללי למקבלי קצבה קיימים </t>
  </si>
  <si>
    <t>גליל 5904</t>
  </si>
  <si>
    <t>9590431</t>
  </si>
  <si>
    <t>RF</t>
  </si>
  <si>
    <t>ממשל צמודה 0527</t>
  </si>
  <si>
    <t>1140847</t>
  </si>
  <si>
    <t>ממשל צמודה 0529</t>
  </si>
  <si>
    <t>1157023</t>
  </si>
  <si>
    <t>ממשל צמודה 0536</t>
  </si>
  <si>
    <t>1097708</t>
  </si>
  <si>
    <t>ממשל צמודה 0545</t>
  </si>
  <si>
    <t>1134865</t>
  </si>
  <si>
    <t>ממשל צמודה 0726</t>
  </si>
  <si>
    <t>1169564</t>
  </si>
  <si>
    <t>ממשל צמודה 0841</t>
  </si>
  <si>
    <t>1120583</t>
  </si>
  <si>
    <t>ממשל צמודה 0923</t>
  </si>
  <si>
    <t>1128081</t>
  </si>
  <si>
    <t>ממשל צמודה 1025</t>
  </si>
  <si>
    <t>1135912</t>
  </si>
  <si>
    <t>ממשל צמודה 1131</t>
  </si>
  <si>
    <t>1172220</t>
  </si>
  <si>
    <t>ממשל צמודה 1151</t>
  </si>
  <si>
    <t>1168301</t>
  </si>
  <si>
    <t>אלה פקדון אגח ה</t>
  </si>
  <si>
    <t>1162577</t>
  </si>
  <si>
    <t>מגמה</t>
  </si>
  <si>
    <t>515666881</t>
  </si>
  <si>
    <t>אג"ח מובנות</t>
  </si>
  <si>
    <t>ilAAA</t>
  </si>
  <si>
    <t>מעלות S&amp;P</t>
  </si>
  <si>
    <t>בינל הנפק אגח י</t>
  </si>
  <si>
    <t>1160290</t>
  </si>
  <si>
    <t>513141879</t>
  </si>
  <si>
    <t>בנקים</t>
  </si>
  <si>
    <t>Aaa.il</t>
  </si>
  <si>
    <t>דיסק מנ אגח טו</t>
  </si>
  <si>
    <t>7480304</t>
  </si>
  <si>
    <t>520029935</t>
  </si>
  <si>
    <t>לאומי אגח 179</t>
  </si>
  <si>
    <t>6040372</t>
  </si>
  <si>
    <t>520018078</t>
  </si>
  <si>
    <t>מז טפ הנפק 45</t>
  </si>
  <si>
    <t>2310217</t>
  </si>
  <si>
    <t>520032046</t>
  </si>
  <si>
    <t>מז טפ הנפק 49</t>
  </si>
  <si>
    <t>2310282</t>
  </si>
  <si>
    <t>מז טפ הנפק 52</t>
  </si>
  <si>
    <t>2310381</t>
  </si>
  <si>
    <t>מקורות אגח 11</t>
  </si>
  <si>
    <t>1158476</t>
  </si>
  <si>
    <t>520010869</t>
  </si>
  <si>
    <t>מרכנתיל הנ אגחג</t>
  </si>
  <si>
    <t>1171297</t>
  </si>
  <si>
    <t>513686154</t>
  </si>
  <si>
    <t>מרכנתיל הנ אגחד</t>
  </si>
  <si>
    <t>1171305</t>
  </si>
  <si>
    <t>נמלי ישראל אגחא</t>
  </si>
  <si>
    <t>1145564</t>
  </si>
  <si>
    <t>513569780</t>
  </si>
  <si>
    <t>נדל"ן מניב בישראל</t>
  </si>
  <si>
    <t>נמלי ישראל אגחב</t>
  </si>
  <si>
    <t>1145572</t>
  </si>
  <si>
    <t>פועלים אגח 200</t>
  </si>
  <si>
    <t>6620496</t>
  </si>
  <si>
    <t>520000118</t>
  </si>
  <si>
    <t>פועלים הנ אגח32</t>
  </si>
  <si>
    <t>1940535</t>
  </si>
  <si>
    <t>520032640</t>
  </si>
  <si>
    <t>פועלים הנ אגח34</t>
  </si>
  <si>
    <t>1940576</t>
  </si>
  <si>
    <t>פועלים הנ אגח35</t>
  </si>
  <si>
    <t>1940618</t>
  </si>
  <si>
    <t>פועלים הנ אגח36</t>
  </si>
  <si>
    <t>1940659</t>
  </si>
  <si>
    <t>חשמל אגח 27</t>
  </si>
  <si>
    <t>6000210</t>
  </si>
  <si>
    <t>520000472</t>
  </si>
  <si>
    <t>אנרגיה</t>
  </si>
  <si>
    <t>Aa1.il</t>
  </si>
  <si>
    <t>חשמל אגח 29</t>
  </si>
  <si>
    <t>6000236</t>
  </si>
  <si>
    <t>חשמל אגח 31</t>
  </si>
  <si>
    <t>6000285</t>
  </si>
  <si>
    <t>חשמל אגח 32</t>
  </si>
  <si>
    <t>6000384</t>
  </si>
  <si>
    <t>חשמל אגח 33</t>
  </si>
  <si>
    <t>6000392</t>
  </si>
  <si>
    <t>נתיבי גז אגח ד</t>
  </si>
  <si>
    <t>1147503</t>
  </si>
  <si>
    <t>513436394</t>
  </si>
  <si>
    <t>עזריאלי אגח ב</t>
  </si>
  <si>
    <t>1134436</t>
  </si>
  <si>
    <t>510960719</t>
  </si>
  <si>
    <t>ilAA+</t>
  </si>
  <si>
    <t>עזריאלי אגח ד</t>
  </si>
  <si>
    <t>1138650</t>
  </si>
  <si>
    <t>עזריאלי אגח ה</t>
  </si>
  <si>
    <t>1156603</t>
  </si>
  <si>
    <t>עזריאלי אגח ו</t>
  </si>
  <si>
    <t>1156611</t>
  </si>
  <si>
    <t>עזריאלי אגח ז</t>
  </si>
  <si>
    <t>1178672</t>
  </si>
  <si>
    <t>עזריאלי אגח ח</t>
  </si>
  <si>
    <t>1178680</t>
  </si>
  <si>
    <t>פועלים הנ הת טו</t>
  </si>
  <si>
    <t>1940543</t>
  </si>
  <si>
    <t>אמות אגח ד</t>
  </si>
  <si>
    <t>1133149</t>
  </si>
  <si>
    <t>520026683</t>
  </si>
  <si>
    <t>Aa2.il</t>
  </si>
  <si>
    <t>אמות אגח ו</t>
  </si>
  <si>
    <t>1158609</t>
  </si>
  <si>
    <t>אמות אגח ח</t>
  </si>
  <si>
    <t>1172782</t>
  </si>
  <si>
    <t>ארפורט אגח ה</t>
  </si>
  <si>
    <t>1133487</t>
  </si>
  <si>
    <t>511659401</t>
  </si>
  <si>
    <t>ilAA</t>
  </si>
  <si>
    <t>ארפורט אגח ט</t>
  </si>
  <si>
    <t>1160944</t>
  </si>
  <si>
    <t>ביג אגח ח</t>
  </si>
  <si>
    <t>1138924</t>
  </si>
  <si>
    <t>513623314</t>
  </si>
  <si>
    <t>ביג אגח יא</t>
  </si>
  <si>
    <t>1151117</t>
  </si>
  <si>
    <t>ביג אגח יג</t>
  </si>
  <si>
    <t>1159516</t>
  </si>
  <si>
    <t>ביג אגח יד</t>
  </si>
  <si>
    <t>1161512</t>
  </si>
  <si>
    <t>גב ים אגח ו</t>
  </si>
  <si>
    <t>7590128</t>
  </si>
  <si>
    <t>520001736</t>
  </si>
  <si>
    <t>גב ים אגח ט</t>
  </si>
  <si>
    <t>7590219</t>
  </si>
  <si>
    <t>גב ים אגח י</t>
  </si>
  <si>
    <t>7590284</t>
  </si>
  <si>
    <t>ישרס אגח טו</t>
  </si>
  <si>
    <t>6130207</t>
  </si>
  <si>
    <t>520017807</t>
  </si>
  <si>
    <t>ישרס אגח יח</t>
  </si>
  <si>
    <t>6130280</t>
  </si>
  <si>
    <t>לאומי התח נד401</t>
  </si>
  <si>
    <t>6040380</t>
  </si>
  <si>
    <t>לאומי התח נד402</t>
  </si>
  <si>
    <t>6040398</t>
  </si>
  <si>
    <t>לאומי התח נד403</t>
  </si>
  <si>
    <t>6040430</t>
  </si>
  <si>
    <t>לאומי התח נד404</t>
  </si>
  <si>
    <t>6040471</t>
  </si>
  <si>
    <t>לאומי התח נד405</t>
  </si>
  <si>
    <t>6040620</t>
  </si>
  <si>
    <t>מבנה אגח יז*</t>
  </si>
  <si>
    <t>2260446</t>
  </si>
  <si>
    <t>520024126</t>
  </si>
  <si>
    <t>מבנה אגח יח*</t>
  </si>
  <si>
    <t>2260479</t>
  </si>
  <si>
    <t>מבנה אגח כ*</t>
  </si>
  <si>
    <t>2260495</t>
  </si>
  <si>
    <t>מבנה אגח כג*</t>
  </si>
  <si>
    <t>2260545</t>
  </si>
  <si>
    <t>מבנה אגח כד*</t>
  </si>
  <si>
    <t>2260552</t>
  </si>
  <si>
    <t>מבנה אגח כה*</t>
  </si>
  <si>
    <t>2260636</t>
  </si>
  <si>
    <t>מליסרון אגח ו*</t>
  </si>
  <si>
    <t>3230125</t>
  </si>
  <si>
    <t>520037789</t>
  </si>
  <si>
    <t>מליסרון אגח טז*</t>
  </si>
  <si>
    <t>3230265</t>
  </si>
  <si>
    <t>מליסרון אגח י*</t>
  </si>
  <si>
    <t>3230190</t>
  </si>
  <si>
    <t>מליסרון אגח יג*</t>
  </si>
  <si>
    <t>3230224</t>
  </si>
  <si>
    <t>מליסרון אגח יד*</t>
  </si>
  <si>
    <t>3230232</t>
  </si>
  <si>
    <t>מליסרון אגח יז*</t>
  </si>
  <si>
    <t>3230273</t>
  </si>
  <si>
    <t>מליסרון אגח יח*</t>
  </si>
  <si>
    <t>3230372</t>
  </si>
  <si>
    <t>מליסרון אגח יט*</t>
  </si>
  <si>
    <t>3230398</t>
  </si>
  <si>
    <t>מליסרון אגח כ*</t>
  </si>
  <si>
    <t>3230422</t>
  </si>
  <si>
    <t>פועלים הנ הת יח</t>
  </si>
  <si>
    <t>1940600</t>
  </si>
  <si>
    <t>פועלים הנ הת יט</t>
  </si>
  <si>
    <t>1940626</t>
  </si>
  <si>
    <t>פועלים הנ הת כא</t>
  </si>
  <si>
    <t>1940725</t>
  </si>
  <si>
    <t>פועלים הנפ הת כ</t>
  </si>
  <si>
    <t>1940691</t>
  </si>
  <si>
    <t>פועלים התח נד ה</t>
  </si>
  <si>
    <t>6620462</t>
  </si>
  <si>
    <t>פועלים התח נד ו</t>
  </si>
  <si>
    <t>6620553</t>
  </si>
  <si>
    <t>פועלים התח נד ז</t>
  </si>
  <si>
    <t>1191329</t>
  </si>
  <si>
    <t>רבוע נדלן אגח ח*</t>
  </si>
  <si>
    <t>1157569</t>
  </si>
  <si>
    <t>513765859</t>
  </si>
  <si>
    <t>ריט 1 אגח ד*</t>
  </si>
  <si>
    <t>1129899</t>
  </si>
  <si>
    <t>513821488</t>
  </si>
  <si>
    <t>ריט 1 אגח ה*</t>
  </si>
  <si>
    <t>1136753</t>
  </si>
  <si>
    <t>ריט 1 אגח ו*</t>
  </si>
  <si>
    <t>1138544</t>
  </si>
  <si>
    <t>ריט 1 אגח ז*</t>
  </si>
  <si>
    <t>1171271</t>
  </si>
  <si>
    <t>שופרסל אגח ו*</t>
  </si>
  <si>
    <t>7770217</t>
  </si>
  <si>
    <t>520022732</t>
  </si>
  <si>
    <t>רשתות שיווק</t>
  </si>
  <si>
    <t>שלמה החז אגח טז</t>
  </si>
  <si>
    <t>1410281</t>
  </si>
  <si>
    <t>520034372</t>
  </si>
  <si>
    <t>שלמה החז אגח יח</t>
  </si>
  <si>
    <t>1410307</t>
  </si>
  <si>
    <t>אדמה אגח ב</t>
  </si>
  <si>
    <t>1110915</t>
  </si>
  <si>
    <t>520043605</t>
  </si>
  <si>
    <t>כימיה, גומי ופלסטיק</t>
  </si>
  <si>
    <t>ilAA-</t>
  </si>
  <si>
    <t>בזק אגח 10</t>
  </si>
  <si>
    <t>2300184</t>
  </si>
  <si>
    <t>520031931</t>
  </si>
  <si>
    <t>Aa3.il</t>
  </si>
  <si>
    <t>בזק אגח 12</t>
  </si>
  <si>
    <t>2300242</t>
  </si>
  <si>
    <t>ביג אגח ז</t>
  </si>
  <si>
    <t>1136084</t>
  </si>
  <si>
    <t>ביג אגח ט</t>
  </si>
  <si>
    <t>1141050</t>
  </si>
  <si>
    <t>ביג אגח טו</t>
  </si>
  <si>
    <t>1162221</t>
  </si>
  <si>
    <t>ביג אגח יב</t>
  </si>
  <si>
    <t>1156231</t>
  </si>
  <si>
    <t>ביג אגח יח</t>
  </si>
  <si>
    <t>1174226</t>
  </si>
  <si>
    <t>ביג אגח כ</t>
  </si>
  <si>
    <t>1186188</t>
  </si>
  <si>
    <t>בינל הנפ התח כו</t>
  </si>
  <si>
    <t>1185537</t>
  </si>
  <si>
    <t>בינל הנפק התחכד</t>
  </si>
  <si>
    <t>1151000</t>
  </si>
  <si>
    <t>בינל הנפק התחכה</t>
  </si>
  <si>
    <t>1167030</t>
  </si>
  <si>
    <t>בינל הנפקות כז</t>
  </si>
  <si>
    <t>1189497</t>
  </si>
  <si>
    <t>דיסקונט מנ נד ו</t>
  </si>
  <si>
    <t>7480197</t>
  </si>
  <si>
    <t>דיסקונט מנ נד ז</t>
  </si>
  <si>
    <t>7480247</t>
  </si>
  <si>
    <t>דיסקונט מנ נד ח</t>
  </si>
  <si>
    <t>7480312</t>
  </si>
  <si>
    <t>דיסקונט מנ נד ט</t>
  </si>
  <si>
    <t>1191246</t>
  </si>
  <si>
    <t>הפניקס אגח 5</t>
  </si>
  <si>
    <t>7670284</t>
  </si>
  <si>
    <t>520017450</t>
  </si>
  <si>
    <t>ביטוח</t>
  </si>
  <si>
    <t>הראל הנפק אגח ו</t>
  </si>
  <si>
    <t>1126069</t>
  </si>
  <si>
    <t>513834200</t>
  </si>
  <si>
    <t>הראל הנפק אגח ז</t>
  </si>
  <si>
    <t>1126077</t>
  </si>
  <si>
    <t>ישרס אגח טז</t>
  </si>
  <si>
    <t>6130223</t>
  </si>
  <si>
    <t>ישרס אגח יג</t>
  </si>
  <si>
    <t>6130181</t>
  </si>
  <si>
    <t>ישרס אגח יט</t>
  </si>
  <si>
    <t>6130348</t>
  </si>
  <si>
    <t>כללביט אגח ט</t>
  </si>
  <si>
    <t>1136050</t>
  </si>
  <si>
    <t>513754069</t>
  </si>
  <si>
    <t>מגה אור אגח ח*</t>
  </si>
  <si>
    <t>1147602</t>
  </si>
  <si>
    <t>513257873</t>
  </si>
  <si>
    <t>מז טפ הנפ הת 53</t>
  </si>
  <si>
    <t>2310399</t>
  </si>
  <si>
    <t>מז טפ הנפק הת48</t>
  </si>
  <si>
    <t>2310266</t>
  </si>
  <si>
    <t>מז טפ הנפק הת50</t>
  </si>
  <si>
    <t>2310290</t>
  </si>
  <si>
    <t>מזטפ הנפ הת65</t>
  </si>
  <si>
    <t>1191675</t>
  </si>
  <si>
    <t>סלע נדלן אגח ב</t>
  </si>
  <si>
    <t>1132927</t>
  </si>
  <si>
    <t>513992529</t>
  </si>
  <si>
    <t>סלע נדלן אגח ג</t>
  </si>
  <si>
    <t>1138973</t>
  </si>
  <si>
    <t>סלע נדלן אגח ד</t>
  </si>
  <si>
    <t>1167147</t>
  </si>
  <si>
    <t>פניקס הון אגח ה</t>
  </si>
  <si>
    <t>1135417</t>
  </si>
  <si>
    <t>514290345</t>
  </si>
  <si>
    <t>רבוע נדלן אגח ו*</t>
  </si>
  <si>
    <t>1140607</t>
  </si>
  <si>
    <t>רבוע נדלן אגח ט*</t>
  </si>
  <si>
    <t>1174556</t>
  </si>
  <si>
    <t>אלדן תחבו אגח ה</t>
  </si>
  <si>
    <t>1155357</t>
  </si>
  <si>
    <t>510454333</t>
  </si>
  <si>
    <t>ilA+</t>
  </si>
  <si>
    <t>אלדן תחבו אגח ז</t>
  </si>
  <si>
    <t>1184779</t>
  </si>
  <si>
    <t>גירון אגח ו</t>
  </si>
  <si>
    <t>1139849</t>
  </si>
  <si>
    <t>520044520</t>
  </si>
  <si>
    <t>A1.il</t>
  </si>
  <si>
    <t>גירון אגח ז</t>
  </si>
  <si>
    <t>1142629</t>
  </si>
  <si>
    <t>גירון אגח ח</t>
  </si>
  <si>
    <t>1183151</t>
  </si>
  <si>
    <t>ג'נרישן קפ אגחב*</t>
  </si>
  <si>
    <t>1177526</t>
  </si>
  <si>
    <t>515846558</t>
  </si>
  <si>
    <t>השקעה ואחזקות</t>
  </si>
  <si>
    <t>ג'נרישן קפ אגחג*</t>
  </si>
  <si>
    <t>1184555</t>
  </si>
  <si>
    <t>מגה אור אגח ד*</t>
  </si>
  <si>
    <t>1130632</t>
  </si>
  <si>
    <t>מגה אור אגח ז*</t>
  </si>
  <si>
    <t>1141696</t>
  </si>
  <si>
    <t>מגה אור אגח ט*</t>
  </si>
  <si>
    <t>1165141</t>
  </si>
  <si>
    <t>מגה אור אגח יא*</t>
  </si>
  <si>
    <t>1178375</t>
  </si>
  <si>
    <t>מימון ישיר אגחג</t>
  </si>
  <si>
    <t>1171214</t>
  </si>
  <si>
    <t>513893123</t>
  </si>
  <si>
    <t>אשראי חוץ בנקאי</t>
  </si>
  <si>
    <t>מימון ישיר אגחד</t>
  </si>
  <si>
    <t>1175660</t>
  </si>
  <si>
    <t>מימון ישיר אגחה</t>
  </si>
  <si>
    <t>1182831</t>
  </si>
  <si>
    <t>מימון ישיר אגחו</t>
  </si>
  <si>
    <t>1191659</t>
  </si>
  <si>
    <t>פז נפט אגח ו*</t>
  </si>
  <si>
    <t>1139542</t>
  </si>
  <si>
    <t>510216054</t>
  </si>
  <si>
    <t>פז נפט אגח ז*</t>
  </si>
  <si>
    <t>1142595</t>
  </si>
  <si>
    <t>אדגר אגח ט*</t>
  </si>
  <si>
    <t>1820190</t>
  </si>
  <si>
    <t>520035171</t>
  </si>
  <si>
    <t>נדל"ן מניב בחו"ל</t>
  </si>
  <si>
    <t>A2.il</t>
  </si>
  <si>
    <t>אלבר אגח יט</t>
  </si>
  <si>
    <t>1191824</t>
  </si>
  <si>
    <t>512025891</t>
  </si>
  <si>
    <t>ilA</t>
  </si>
  <si>
    <t>אפי נכסים אגח 8</t>
  </si>
  <si>
    <t>1142231</t>
  </si>
  <si>
    <t>510560188</t>
  </si>
  <si>
    <t>אפי נכסים אגחיג</t>
  </si>
  <si>
    <t>1178292</t>
  </si>
  <si>
    <t>אפי נכסים אגחיד</t>
  </si>
  <si>
    <t>1184530</t>
  </si>
  <si>
    <t>אשטרום קבוצה אגח ד</t>
  </si>
  <si>
    <t>1182989</t>
  </si>
  <si>
    <t>510381601</t>
  </si>
  <si>
    <t>בנייה</t>
  </si>
  <si>
    <t>ג'י סיטי אגח טו</t>
  </si>
  <si>
    <t>1260769</t>
  </si>
  <si>
    <t>520033234</t>
  </si>
  <si>
    <t>הכשרת ישוב אג21</t>
  </si>
  <si>
    <t>6120224</t>
  </si>
  <si>
    <t>520020116</t>
  </si>
  <si>
    <t>סלקום אגח ח*</t>
  </si>
  <si>
    <t>1132828</t>
  </si>
  <si>
    <t>511930125</t>
  </si>
  <si>
    <t>או פי סי אגח ב*</t>
  </si>
  <si>
    <t>1166057</t>
  </si>
  <si>
    <t>514401702</t>
  </si>
  <si>
    <t>ilA-</t>
  </si>
  <si>
    <t>ג'י סיטי אגח יב</t>
  </si>
  <si>
    <t>1260603</t>
  </si>
  <si>
    <t>A3.il</t>
  </si>
  <si>
    <t>ג'י סיטי אגח יג</t>
  </si>
  <si>
    <t>1260652</t>
  </si>
  <si>
    <t>ג'י סיטי אגח יד</t>
  </si>
  <si>
    <t>1260736</t>
  </si>
  <si>
    <t>הכשרת ישוב אג23</t>
  </si>
  <si>
    <t>6120323</t>
  </si>
  <si>
    <t>מגוריט אגח ב</t>
  </si>
  <si>
    <t>1168350</t>
  </si>
  <si>
    <t>515434074</t>
  </si>
  <si>
    <t>מגוריט אגח ג</t>
  </si>
  <si>
    <t>1175975</t>
  </si>
  <si>
    <t>מגוריט אגח ד</t>
  </si>
  <si>
    <t>1185834</t>
  </si>
  <si>
    <t>פתאל החזקות אגח ד*</t>
  </si>
  <si>
    <t>1188192</t>
  </si>
  <si>
    <t>512607888</t>
  </si>
  <si>
    <t>מלונאות ותיירות</t>
  </si>
  <si>
    <t>אגח הפחתת שווי ניירות חסומים</t>
  </si>
  <si>
    <t>259026600</t>
  </si>
  <si>
    <t>ל.ר.</t>
  </si>
  <si>
    <t>NR</t>
  </si>
  <si>
    <t>ארי נדלן אגח א</t>
  </si>
  <si>
    <t>3660156</t>
  </si>
  <si>
    <t>520038332</t>
  </si>
  <si>
    <t>מניבים ריט אגחא*</t>
  </si>
  <si>
    <t>1140581</t>
  </si>
  <si>
    <t>515327120</t>
  </si>
  <si>
    <t>מניבים ריט אגחב*</t>
  </si>
  <si>
    <t>1155928</t>
  </si>
  <si>
    <t>מניבים ריט אגחג*</t>
  </si>
  <si>
    <t>1177658</t>
  </si>
  <si>
    <t>משק אנרג אגח א</t>
  </si>
  <si>
    <t>1169531</t>
  </si>
  <si>
    <t>516167343</t>
  </si>
  <si>
    <t>נופר אנרג אגח א*</t>
  </si>
  <si>
    <t>1179340</t>
  </si>
  <si>
    <t>514599943</t>
  </si>
  <si>
    <t>אנרגיה מתחדשת</t>
  </si>
  <si>
    <t>קרדן אןוי אגח ב*</t>
  </si>
  <si>
    <t>1113034</t>
  </si>
  <si>
    <t>NV1239114</t>
  </si>
  <si>
    <t>דיסק מנ אגח יד</t>
  </si>
  <si>
    <t>7480163</t>
  </si>
  <si>
    <t>עמידר אגח א</t>
  </si>
  <si>
    <t>1143585</t>
  </si>
  <si>
    <t>520017393</t>
  </si>
  <si>
    <t>פועלים אגח 100</t>
  </si>
  <si>
    <t>6620488</t>
  </si>
  <si>
    <t>חשמל אגח 26</t>
  </si>
  <si>
    <t>6000202</t>
  </si>
  <si>
    <t>שטראוס אגח ה</t>
  </si>
  <si>
    <t>7460389</t>
  </si>
  <si>
    <t>520003781</t>
  </si>
  <si>
    <t>מזון</t>
  </si>
  <si>
    <t>תעש אוירית אגחד</t>
  </si>
  <si>
    <t>1133131</t>
  </si>
  <si>
    <t>520027194</t>
  </si>
  <si>
    <t>ביטחוניות</t>
  </si>
  <si>
    <t>אייסיאל אגח ז*</t>
  </si>
  <si>
    <t>2810372</t>
  </si>
  <si>
    <t>520027830</t>
  </si>
  <si>
    <t>אמות אגח ה</t>
  </si>
  <si>
    <t>1138114</t>
  </si>
  <si>
    <t>אמות אגח ז</t>
  </si>
  <si>
    <t>1162866</t>
  </si>
  <si>
    <t>ביג אגח ו</t>
  </si>
  <si>
    <t>1132521</t>
  </si>
  <si>
    <t>גב ים אגח ח</t>
  </si>
  <si>
    <t>7590151</t>
  </si>
  <si>
    <t>וילאר אגח ח</t>
  </si>
  <si>
    <t>4160156</t>
  </si>
  <si>
    <t>520038910</t>
  </si>
  <si>
    <t>ישראמקו אגח ג*</t>
  </si>
  <si>
    <t>2320232</t>
  </si>
  <si>
    <t>550010003</t>
  </si>
  <si>
    <t>מבנה אגח טו*</t>
  </si>
  <si>
    <t>2260420</t>
  </si>
  <si>
    <t>מנורה הון התח ד</t>
  </si>
  <si>
    <t>1135920</t>
  </si>
  <si>
    <t>513937714</t>
  </si>
  <si>
    <t>שופרסל אגח ה*</t>
  </si>
  <si>
    <t>7770209</t>
  </si>
  <si>
    <t>שופרסל אגח ז*</t>
  </si>
  <si>
    <t>7770258</t>
  </si>
  <si>
    <t>שלמה החז אגח יז</t>
  </si>
  <si>
    <t>1410299</t>
  </si>
  <si>
    <t>בזק אגח 9</t>
  </si>
  <si>
    <t>2300176</t>
  </si>
  <si>
    <t>גמא אגח 3</t>
  </si>
  <si>
    <t>1185941</t>
  </si>
  <si>
    <t>512711789</t>
  </si>
  <si>
    <t>דה זראסאי אגח ג</t>
  </si>
  <si>
    <t>1137975</t>
  </si>
  <si>
    <t>1744984</t>
  </si>
  <si>
    <t>הראל הנפ אגח טו</t>
  </si>
  <si>
    <t>1143130</t>
  </si>
  <si>
    <t>הראל הנפ אגח טז</t>
  </si>
  <si>
    <t>1157601</t>
  </si>
  <si>
    <t>הראל הנפ אגח יב</t>
  </si>
  <si>
    <t>1138163</t>
  </si>
  <si>
    <t>הראל הנפ אגח יד</t>
  </si>
  <si>
    <t>1143122</t>
  </si>
  <si>
    <t>הראל הנפ אגח יח</t>
  </si>
  <si>
    <t>1182666</t>
  </si>
  <si>
    <t>יוניברסל אגח ב</t>
  </si>
  <si>
    <t>1141647</t>
  </si>
  <si>
    <t>511809071</t>
  </si>
  <si>
    <t>כללביט אגח י</t>
  </si>
  <si>
    <t>1136068</t>
  </si>
  <si>
    <t>כללביט אגח יא</t>
  </si>
  <si>
    <t>1160647</t>
  </si>
  <si>
    <t>כללביט אגח יב</t>
  </si>
  <si>
    <t>1179928</t>
  </si>
  <si>
    <t>מנורה הון התח ה</t>
  </si>
  <si>
    <t>1143411</t>
  </si>
  <si>
    <t>מנורה הון התח ז</t>
  </si>
  <si>
    <t>1184191</t>
  </si>
  <si>
    <t>פניקס הון אגח ח</t>
  </si>
  <si>
    <t>1139815</t>
  </si>
  <si>
    <t>פניקס הון אגח ט</t>
  </si>
  <si>
    <t>1155522</t>
  </si>
  <si>
    <t>פניקס הון אגחיא</t>
  </si>
  <si>
    <t>1159359</t>
  </si>
  <si>
    <t>קרסו אגח ב</t>
  </si>
  <si>
    <t>1139591</t>
  </si>
  <si>
    <t>514065283</t>
  </si>
  <si>
    <t>קרסו אגח ג</t>
  </si>
  <si>
    <t>1141829</t>
  </si>
  <si>
    <t>קרסו אגח ד</t>
  </si>
  <si>
    <t>1173566</t>
  </si>
  <si>
    <t>קרסו מוט' אגח א</t>
  </si>
  <si>
    <t>1136464</t>
  </si>
  <si>
    <t>אלדן תחבו אגח ו</t>
  </si>
  <si>
    <t>1161678</t>
  </si>
  <si>
    <t>אלקטרה אגח ד*</t>
  </si>
  <si>
    <t>7390149</t>
  </si>
  <si>
    <t>520028911</t>
  </si>
  <si>
    <t>אלקטרה אגח ה*</t>
  </si>
  <si>
    <t>7390222</t>
  </si>
  <si>
    <t>דמרי אגח ז*</t>
  </si>
  <si>
    <t>1141191</t>
  </si>
  <si>
    <t>511399388</t>
  </si>
  <si>
    <t>דמרי אגח ט*</t>
  </si>
  <si>
    <t>1168368</t>
  </si>
  <si>
    <t>ממן אגח ב</t>
  </si>
  <si>
    <t>2380046</t>
  </si>
  <si>
    <t>520036435</t>
  </si>
  <si>
    <t>ספנסר אגח ג</t>
  </si>
  <si>
    <t>1147495</t>
  </si>
  <si>
    <t>1838863</t>
  </si>
  <si>
    <t>פז נפט ד*</t>
  </si>
  <si>
    <t>1132505</t>
  </si>
  <si>
    <t>פז נפט אגח ח*</t>
  </si>
  <si>
    <t>1162817</t>
  </si>
  <si>
    <t>פרטנר אגח ו*</t>
  </si>
  <si>
    <t>1141415</t>
  </si>
  <si>
    <t>520044314</t>
  </si>
  <si>
    <t>פרטנר אגח ז*</t>
  </si>
  <si>
    <t>1156397</t>
  </si>
  <si>
    <t>שפיר הנדס אגח א*</t>
  </si>
  <si>
    <t>1136134</t>
  </si>
  <si>
    <t>514892801</t>
  </si>
  <si>
    <t>מתכת ומוצרי בניה</t>
  </si>
  <si>
    <t>שפיר הנדס אגח ב*</t>
  </si>
  <si>
    <t>1141951</t>
  </si>
  <si>
    <t>אזורים אגח 13*</t>
  </si>
  <si>
    <t>7150410</t>
  </si>
  <si>
    <t>520025990</t>
  </si>
  <si>
    <t>אזורים אגח 14*</t>
  </si>
  <si>
    <t>7150444</t>
  </si>
  <si>
    <t>איידיאייהנ הת ה</t>
  </si>
  <si>
    <t>1155878</t>
  </si>
  <si>
    <t>514486042</t>
  </si>
  <si>
    <t>אלבר אגח כ</t>
  </si>
  <si>
    <t>1191832</t>
  </si>
  <si>
    <t>אנלייט אנר אג ג*</t>
  </si>
  <si>
    <t>7200249</t>
  </si>
  <si>
    <t>520041146</t>
  </si>
  <si>
    <t>אנלייט אנר אגחו*</t>
  </si>
  <si>
    <t>7200173</t>
  </si>
  <si>
    <t>אנרג'יקס אג ב*</t>
  </si>
  <si>
    <t>1168483</t>
  </si>
  <si>
    <t>513901371</t>
  </si>
  <si>
    <t>אפריקה מג אגח ה*</t>
  </si>
  <si>
    <t>1162825</t>
  </si>
  <si>
    <t>520034760</t>
  </si>
  <si>
    <t>בזן אגח ה</t>
  </si>
  <si>
    <t>2590388</t>
  </si>
  <si>
    <t>520036658</t>
  </si>
  <si>
    <t>בזן אגח י</t>
  </si>
  <si>
    <t>2590511</t>
  </si>
  <si>
    <t>סלקום אגח ט*</t>
  </si>
  <si>
    <t>1132836</t>
  </si>
  <si>
    <t>סלקום אגח יא*</t>
  </si>
  <si>
    <t>1139252</t>
  </si>
  <si>
    <t>סלקום אגח יב*</t>
  </si>
  <si>
    <t>1143080</t>
  </si>
  <si>
    <t>סלקום אגח יג*</t>
  </si>
  <si>
    <t>1189190</t>
  </si>
  <si>
    <t>פתאל אירו אגח א</t>
  </si>
  <si>
    <t>1137512</t>
  </si>
  <si>
    <t>515328250</t>
  </si>
  <si>
    <t>פתאל אירו אגח ד</t>
  </si>
  <si>
    <t>1168038</t>
  </si>
  <si>
    <t>קרסו נדלן אגח א*</t>
  </si>
  <si>
    <t>1190008</t>
  </si>
  <si>
    <t>510488190</t>
  </si>
  <si>
    <t>אקרו אגח א</t>
  </si>
  <si>
    <t>1188572</t>
  </si>
  <si>
    <t>511996803</t>
  </si>
  <si>
    <t>פתאל החז אגח ב*</t>
  </si>
  <si>
    <t>1150812</t>
  </si>
  <si>
    <t>פתאל החז אגח ג*</t>
  </si>
  <si>
    <t>1161785</t>
  </si>
  <si>
    <t>פתאל החזק אג 1*</t>
  </si>
  <si>
    <t>1169721</t>
  </si>
  <si>
    <t>דלשה קפיטל אגחב</t>
  </si>
  <si>
    <t>1137314</t>
  </si>
  <si>
    <t>1888119</t>
  </si>
  <si>
    <t>Baa1.il</t>
  </si>
  <si>
    <t>אול יר אגח ג</t>
  </si>
  <si>
    <t>1140136</t>
  </si>
  <si>
    <t>1841580</t>
  </si>
  <si>
    <t>אול יר אגח ה</t>
  </si>
  <si>
    <t>1143304</t>
  </si>
  <si>
    <t>אנלייט אנר אגחה*</t>
  </si>
  <si>
    <t>7200116</t>
  </si>
  <si>
    <t>ריט אזורים אג ב*</t>
  </si>
  <si>
    <t>1183581</t>
  </si>
  <si>
    <t>516117181</t>
  </si>
  <si>
    <t>אלביט מע' אגח ג</t>
  </si>
  <si>
    <t>1178250</t>
  </si>
  <si>
    <t>520043027</t>
  </si>
  <si>
    <t>אלביט מע' אגח ד</t>
  </si>
  <si>
    <t>1178268</t>
  </si>
  <si>
    <t>ישראמקו אגח א*</t>
  </si>
  <si>
    <t>2320174</t>
  </si>
  <si>
    <t>ישראמקו אגח ב*</t>
  </si>
  <si>
    <t>2320224</t>
  </si>
  <si>
    <t>תמר פטרו אגח א*</t>
  </si>
  <si>
    <t>1141332</t>
  </si>
  <si>
    <t>515334662</t>
  </si>
  <si>
    <t>תמר פטרו אגח ב*</t>
  </si>
  <si>
    <t>1143593</t>
  </si>
  <si>
    <t>בזן אגח ו</t>
  </si>
  <si>
    <t>2590396</t>
  </si>
  <si>
    <t>בזן אגח ט</t>
  </si>
  <si>
    <t>2590461</t>
  </si>
  <si>
    <t>CAMT 12/01/26*</t>
  </si>
  <si>
    <t>US13469VAA61</t>
  </si>
  <si>
    <t>בלומברג</t>
  </si>
  <si>
    <t>511235434</t>
  </si>
  <si>
    <t>מוליכים למחצה</t>
  </si>
  <si>
    <t>CYBERARK SOFT 11/15/24</t>
  </si>
  <si>
    <t>US23248VAB18</t>
  </si>
  <si>
    <t>512291642</t>
  </si>
  <si>
    <t>Software &amp; Services</t>
  </si>
  <si>
    <t>NVMI 0 10/15/2025*</t>
  </si>
  <si>
    <t>US66980MAB28</t>
  </si>
  <si>
    <t>511812463</t>
  </si>
  <si>
    <t>SOLAREDGE TECH 0 09/25</t>
  </si>
  <si>
    <t>US83417MAD65</t>
  </si>
  <si>
    <t>513865329</t>
  </si>
  <si>
    <t>Semiconductors &amp; Semiconductor Equipment</t>
  </si>
  <si>
    <t>VRNT 0.25 04/26</t>
  </si>
  <si>
    <t>US92343XAC48</t>
  </si>
  <si>
    <t>512704867</t>
  </si>
  <si>
    <t>WIX 0 08/25</t>
  </si>
  <si>
    <t>US92940WAD11</t>
  </si>
  <si>
    <t>513881177</t>
  </si>
  <si>
    <t>ORA 2.5 07/27*</t>
  </si>
  <si>
    <t>US686688AA03</t>
  </si>
  <si>
    <t>880326081</t>
  </si>
  <si>
    <t>סה"כ תל אביב 35</t>
  </si>
  <si>
    <t>או פי סי אנרגיה*</t>
  </si>
  <si>
    <t>1141571</t>
  </si>
  <si>
    <t>אורמת טכנו*</t>
  </si>
  <si>
    <t>1134402</t>
  </si>
  <si>
    <t>איי.סי.אל*</t>
  </si>
  <si>
    <t>281014</t>
  </si>
  <si>
    <t>אלביט מערכות</t>
  </si>
  <si>
    <t>1081124</t>
  </si>
  <si>
    <t>אלקטרה*</t>
  </si>
  <si>
    <t>739037</t>
  </si>
  <si>
    <t>אמות</t>
  </si>
  <si>
    <t>1097278</t>
  </si>
  <si>
    <t>אנרג'יאן</t>
  </si>
  <si>
    <t>1155290</t>
  </si>
  <si>
    <t>10758801</t>
  </si>
  <si>
    <t>אנרג'יקס*</t>
  </si>
  <si>
    <t>1123355</t>
  </si>
  <si>
    <t>ארפורט סיטי</t>
  </si>
  <si>
    <t>1095835</t>
  </si>
  <si>
    <t>אשטרום קבוצה</t>
  </si>
  <si>
    <t>1132315</t>
  </si>
  <si>
    <t>בזק</t>
  </si>
  <si>
    <t>230011</t>
  </si>
  <si>
    <t>ביג</t>
  </si>
  <si>
    <t>1097260</t>
  </si>
  <si>
    <t>בינלאומי</t>
  </si>
  <si>
    <t>593038</t>
  </si>
  <si>
    <t>520029083</t>
  </si>
  <si>
    <t>דיסקונט א</t>
  </si>
  <si>
    <t>691212</t>
  </si>
  <si>
    <t>520007030</t>
  </si>
  <si>
    <t>הפניקס</t>
  </si>
  <si>
    <t>767012</t>
  </si>
  <si>
    <t>הראל השקעות</t>
  </si>
  <si>
    <t>585018</t>
  </si>
  <si>
    <t>520033986</t>
  </si>
  <si>
    <t>חברה לישראל</t>
  </si>
  <si>
    <t>576017</t>
  </si>
  <si>
    <t>520028010</t>
  </si>
  <si>
    <t>טאואר</t>
  </si>
  <si>
    <t>1082379</t>
  </si>
  <si>
    <t>520041997</t>
  </si>
  <si>
    <t>טבע</t>
  </si>
  <si>
    <t>629014</t>
  </si>
  <si>
    <t>520013954</t>
  </si>
  <si>
    <t>פארמה</t>
  </si>
  <si>
    <t>לאומי</t>
  </si>
  <si>
    <t>604611</t>
  </si>
  <si>
    <t>מבנה*</t>
  </si>
  <si>
    <t>226019</t>
  </si>
  <si>
    <t>מזרחי טפחות</t>
  </si>
  <si>
    <t>695437</t>
  </si>
  <si>
    <t>520000522</t>
  </si>
  <si>
    <t>מליסרון*</t>
  </si>
  <si>
    <t>323014</t>
  </si>
  <si>
    <t>נובה*</t>
  </si>
  <si>
    <t>1084557</t>
  </si>
  <si>
    <t>ניו מד אנרג יהש</t>
  </si>
  <si>
    <t>475020</t>
  </si>
  <si>
    <t>550013098</t>
  </si>
  <si>
    <t>נייס</t>
  </si>
  <si>
    <t>273011</t>
  </si>
  <si>
    <t>520036872</t>
  </si>
  <si>
    <t>עזריאלי קבוצה</t>
  </si>
  <si>
    <t>1119478</t>
  </si>
  <si>
    <t>פועלים</t>
  </si>
  <si>
    <t>662577</t>
  </si>
  <si>
    <t>שטראוס</t>
  </si>
  <si>
    <t>746016</t>
  </si>
  <si>
    <t>שיכון ובינוי*</t>
  </si>
  <si>
    <t>1081942</t>
  </si>
  <si>
    <t>520036104</t>
  </si>
  <si>
    <t>שפיר הנדסה*</t>
  </si>
  <si>
    <t>1133875</t>
  </si>
  <si>
    <t>סה"כ תל אביב 90</t>
  </si>
  <si>
    <t>אזורים*</t>
  </si>
  <si>
    <t>715011</t>
  </si>
  <si>
    <t>איידיאיי ביטוח</t>
  </si>
  <si>
    <t>1129501</t>
  </si>
  <si>
    <t>513910703</t>
  </si>
  <si>
    <t>אילקס מדיקל</t>
  </si>
  <si>
    <t>1080753</t>
  </si>
  <si>
    <t>520042219</t>
  </si>
  <si>
    <t>אינרום*</t>
  </si>
  <si>
    <t>1132356</t>
  </si>
  <si>
    <t>515001659</t>
  </si>
  <si>
    <t>אלטשולר שחם פנ</t>
  </si>
  <si>
    <t>1184936</t>
  </si>
  <si>
    <t>516508603</t>
  </si>
  <si>
    <t>אלקטרה צריכה</t>
  </si>
  <si>
    <t>5010129</t>
  </si>
  <si>
    <t>520039967</t>
  </si>
  <si>
    <t>אנלייט אנרגיה*</t>
  </si>
  <si>
    <t>720011</t>
  </si>
  <si>
    <t>אפריקה מגורים*</t>
  </si>
  <si>
    <t>1097948</t>
  </si>
  <si>
    <t>אקויטל</t>
  </si>
  <si>
    <t>755017</t>
  </si>
  <si>
    <t>520030859</t>
  </si>
  <si>
    <t>אקרו</t>
  </si>
  <si>
    <t>1184902</t>
  </si>
  <si>
    <t>ארגו פרופרטיז</t>
  </si>
  <si>
    <t>1175371</t>
  </si>
  <si>
    <t>70252750</t>
  </si>
  <si>
    <t>בזן</t>
  </si>
  <si>
    <t>2590248</t>
  </si>
  <si>
    <t>ג'י סיטי</t>
  </si>
  <si>
    <t>126011</t>
  </si>
  <si>
    <t>ג'נריישן קפיטל*</t>
  </si>
  <si>
    <t>1156926</t>
  </si>
  <si>
    <t>דוראל אנרגיה*</t>
  </si>
  <si>
    <t>1166768</t>
  </si>
  <si>
    <t>515364891</t>
  </si>
  <si>
    <t>דיפלומט אחזקות</t>
  </si>
  <si>
    <t>1173491</t>
  </si>
  <si>
    <t>510400740</t>
  </si>
  <si>
    <t>דלתא גליל</t>
  </si>
  <si>
    <t>627034</t>
  </si>
  <si>
    <t>520025602</t>
  </si>
  <si>
    <t>דמרי*</t>
  </si>
  <si>
    <t>1090315</t>
  </si>
  <si>
    <t>דנאל*</t>
  </si>
  <si>
    <t>314013</t>
  </si>
  <si>
    <t>520037565</t>
  </si>
  <si>
    <t>וואן טכנולוגיות*</t>
  </si>
  <si>
    <t>161018</t>
  </si>
  <si>
    <t>520034695</t>
  </si>
  <si>
    <t>שירותי מידע</t>
  </si>
  <si>
    <t>ורידיס*</t>
  </si>
  <si>
    <t>1176387</t>
  </si>
  <si>
    <t>515935807</t>
  </si>
  <si>
    <t>חילן*</t>
  </si>
  <si>
    <t>1084698</t>
  </si>
  <si>
    <t>520039942</t>
  </si>
  <si>
    <t>יוחננוף*</t>
  </si>
  <si>
    <t>1161264</t>
  </si>
  <si>
    <t>511344186</t>
  </si>
  <si>
    <t>ישראכרט</t>
  </si>
  <si>
    <t>1157403</t>
  </si>
  <si>
    <t>510706153</t>
  </si>
  <si>
    <t>ישראל קנדה*</t>
  </si>
  <si>
    <t>434019</t>
  </si>
  <si>
    <t>520039298</t>
  </si>
  <si>
    <t>ישראמקו יהש*</t>
  </si>
  <si>
    <t>232017</t>
  </si>
  <si>
    <t>ישרס</t>
  </si>
  <si>
    <t>613034</t>
  </si>
  <si>
    <t>כלל עסקי ביטוח</t>
  </si>
  <si>
    <t>224014</t>
  </si>
  <si>
    <t>520036120</t>
  </si>
  <si>
    <t>מגה אור*</t>
  </si>
  <si>
    <t>1104488</t>
  </si>
  <si>
    <t>מטריקס*</t>
  </si>
  <si>
    <t>445015</t>
  </si>
  <si>
    <t>520039413</t>
  </si>
  <si>
    <t>מיטרוניקס*</t>
  </si>
  <si>
    <t>1091065</t>
  </si>
  <si>
    <t>511527202</t>
  </si>
  <si>
    <t>רובוטיקה ותלת מימד</t>
  </si>
  <si>
    <t>מנורה מב החז</t>
  </si>
  <si>
    <t>566018</t>
  </si>
  <si>
    <t>520007469</t>
  </si>
  <si>
    <t>מניבים ריט*</t>
  </si>
  <si>
    <t>1140573</t>
  </si>
  <si>
    <t>מספנות ישראל*</t>
  </si>
  <si>
    <t>1168533</t>
  </si>
  <si>
    <t>516084753</t>
  </si>
  <si>
    <t>נאוויטס פטר יהש</t>
  </si>
  <si>
    <t>1141969</t>
  </si>
  <si>
    <t>550263107</t>
  </si>
  <si>
    <t>נאייקס</t>
  </si>
  <si>
    <t>1175116</t>
  </si>
  <si>
    <t>513639013</t>
  </si>
  <si>
    <t>נובולוג*</t>
  </si>
  <si>
    <t>1140151</t>
  </si>
  <si>
    <t>510475312</t>
  </si>
  <si>
    <t>נופר אנרג'י*</t>
  </si>
  <si>
    <t>1170877</t>
  </si>
  <si>
    <t>נפטא*</t>
  </si>
  <si>
    <t>643015</t>
  </si>
  <si>
    <t>520020942</t>
  </si>
  <si>
    <t>סאפיינס</t>
  </si>
  <si>
    <t>1087659</t>
  </si>
  <si>
    <t>53368</t>
  </si>
  <si>
    <t>סלקום*</t>
  </si>
  <si>
    <t>1101534</t>
  </si>
  <si>
    <t>סקופ*</t>
  </si>
  <si>
    <t>288019</t>
  </si>
  <si>
    <t>520037425</t>
  </si>
  <si>
    <t>ערד*</t>
  </si>
  <si>
    <t>731018</t>
  </si>
  <si>
    <t>520025198</t>
  </si>
  <si>
    <t>פולירם*</t>
  </si>
  <si>
    <t>1170216</t>
  </si>
  <si>
    <t>515251593</t>
  </si>
  <si>
    <t>פוקס</t>
  </si>
  <si>
    <t>1087022</t>
  </si>
  <si>
    <t>512157603</t>
  </si>
  <si>
    <t>פז נפט*</t>
  </si>
  <si>
    <t>1100007</t>
  </si>
  <si>
    <t>פיבי</t>
  </si>
  <si>
    <t>763011</t>
  </si>
  <si>
    <t>520029026</t>
  </si>
  <si>
    <t>פלסאון תעשיות*</t>
  </si>
  <si>
    <t>1081603</t>
  </si>
  <si>
    <t>520042912</t>
  </si>
  <si>
    <t>פרטנר*</t>
  </si>
  <si>
    <t>1083484</t>
  </si>
  <si>
    <t>פריון נטוורק</t>
  </si>
  <si>
    <t>1095819</t>
  </si>
  <si>
    <t>512849498</t>
  </si>
  <si>
    <t>פתאל החזקות*</t>
  </si>
  <si>
    <t>1143429</t>
  </si>
  <si>
    <t>קמטק*</t>
  </si>
  <si>
    <t>1095264</t>
  </si>
  <si>
    <t>קרסו נדלן*</t>
  </si>
  <si>
    <t>1187962</t>
  </si>
  <si>
    <t>רבוע נדלן*</t>
  </si>
  <si>
    <t>1098565</t>
  </si>
  <si>
    <t>ריט 1*</t>
  </si>
  <si>
    <t>1098920</t>
  </si>
  <si>
    <t>ריטיילורס</t>
  </si>
  <si>
    <t>1175488</t>
  </si>
  <si>
    <t>514211457</t>
  </si>
  <si>
    <t>רמי לוי</t>
  </si>
  <si>
    <t>1104249</t>
  </si>
  <si>
    <t>513770669</t>
  </si>
  <si>
    <t>רציו יהש</t>
  </si>
  <si>
    <t>394015</t>
  </si>
  <si>
    <t>550012777</t>
  </si>
  <si>
    <t>שוב אנרגיה</t>
  </si>
  <si>
    <t>1188242</t>
  </si>
  <si>
    <t>510459928</t>
  </si>
  <si>
    <t>שופרסל*</t>
  </si>
  <si>
    <t>777037</t>
  </si>
  <si>
    <t>תדיראן גרופ*</t>
  </si>
  <si>
    <t>258012</t>
  </si>
  <si>
    <t>520036732</t>
  </si>
  <si>
    <t>תורפז</t>
  </si>
  <si>
    <t>1175611</t>
  </si>
  <si>
    <t>514574524</t>
  </si>
  <si>
    <t>אבגול*</t>
  </si>
  <si>
    <t>1100957</t>
  </si>
  <si>
    <t>510119068</t>
  </si>
  <si>
    <t>עץ, נייר ודפוס</t>
  </si>
  <si>
    <t>אדגר*</t>
  </si>
  <si>
    <t>1820083</t>
  </si>
  <si>
    <t>או.אר.טי*</t>
  </si>
  <si>
    <t>1086230</t>
  </si>
  <si>
    <t>513057588</t>
  </si>
  <si>
    <t>השקעות בהייטק</t>
  </si>
  <si>
    <t>אוברסיז*</t>
  </si>
  <si>
    <t>1139617</t>
  </si>
  <si>
    <t>510490071</t>
  </si>
  <si>
    <t>אוריין*</t>
  </si>
  <si>
    <t>1103506</t>
  </si>
  <si>
    <t>511068256</t>
  </si>
  <si>
    <t>איי ספאק 1*</t>
  </si>
  <si>
    <t>1179589</t>
  </si>
  <si>
    <t>516247772</t>
  </si>
  <si>
    <t>אייקון גרופ</t>
  </si>
  <si>
    <t>1182484</t>
  </si>
  <si>
    <t>513955252</t>
  </si>
  <si>
    <t>אלומיי</t>
  </si>
  <si>
    <t>1082635</t>
  </si>
  <si>
    <t>520039868</t>
  </si>
  <si>
    <t>אלספק*</t>
  </si>
  <si>
    <t>1090364</t>
  </si>
  <si>
    <t>511297541</t>
  </si>
  <si>
    <t>חשמל</t>
  </si>
  <si>
    <t>אלקטריאון</t>
  </si>
  <si>
    <t>368019</t>
  </si>
  <si>
    <t>520038126</t>
  </si>
  <si>
    <t>אלרון</t>
  </si>
  <si>
    <t>749077</t>
  </si>
  <si>
    <t>520028036</t>
  </si>
  <si>
    <t>אמיליה פיתוח</t>
  </si>
  <si>
    <t>589010</t>
  </si>
  <si>
    <t>520014846</t>
  </si>
  <si>
    <t>אמנת*</t>
  </si>
  <si>
    <t>654012</t>
  </si>
  <si>
    <t>520040833</t>
  </si>
  <si>
    <t>אפקון החזקות*</t>
  </si>
  <si>
    <t>578013</t>
  </si>
  <si>
    <t>520033473</t>
  </si>
  <si>
    <t>אקוואריוס מנוע</t>
  </si>
  <si>
    <t>1170240</t>
  </si>
  <si>
    <t>515114429</t>
  </si>
  <si>
    <t>אלקטרוניקה ואופטיקה</t>
  </si>
  <si>
    <t>אקונרג'י</t>
  </si>
  <si>
    <t>1178334</t>
  </si>
  <si>
    <t>516339777</t>
  </si>
  <si>
    <t>אקופיה</t>
  </si>
  <si>
    <t>1169895</t>
  </si>
  <si>
    <t>514856772</t>
  </si>
  <si>
    <t>ארד*</t>
  </si>
  <si>
    <t>1091651</t>
  </si>
  <si>
    <t>510007800</t>
  </si>
  <si>
    <t>בית שמש*</t>
  </si>
  <si>
    <t>1081561</t>
  </si>
  <si>
    <t>520043480</t>
  </si>
  <si>
    <t>בכורי שדה*</t>
  </si>
  <si>
    <t>1172618</t>
  </si>
  <si>
    <t>512402538</t>
  </si>
  <si>
    <t>ברנמילר*</t>
  </si>
  <si>
    <t>1141530</t>
  </si>
  <si>
    <t>514720374</t>
  </si>
  <si>
    <t>ג'י וואן*</t>
  </si>
  <si>
    <t>1156280</t>
  </si>
  <si>
    <t>510095987</t>
  </si>
  <si>
    <t>ג'נסל*</t>
  </si>
  <si>
    <t>1169689</t>
  </si>
  <si>
    <t>514579887</t>
  </si>
  <si>
    <t>גולן פלסטיק*</t>
  </si>
  <si>
    <t>1091933</t>
  </si>
  <si>
    <t>513029975</t>
  </si>
  <si>
    <t>גלאסבוקס*</t>
  </si>
  <si>
    <t>1176288</t>
  </si>
  <si>
    <t>514525260</t>
  </si>
  <si>
    <t>גמא ניהול</t>
  </si>
  <si>
    <t>1177484</t>
  </si>
  <si>
    <t>גניגר*</t>
  </si>
  <si>
    <t>1095892</t>
  </si>
  <si>
    <t>512416991</t>
  </si>
  <si>
    <t>הום ביוגז*</t>
  </si>
  <si>
    <t>1172204</t>
  </si>
  <si>
    <t>514739325</t>
  </si>
  <si>
    <t>הייקון מערכות*</t>
  </si>
  <si>
    <t>1169945</t>
  </si>
  <si>
    <t>514347160</t>
  </si>
  <si>
    <t>המשביר 365</t>
  </si>
  <si>
    <t>1104959</t>
  </si>
  <si>
    <t>513389270</t>
  </si>
  <si>
    <t>זנלכל*</t>
  </si>
  <si>
    <t>130013</t>
  </si>
  <si>
    <t>520034208</t>
  </si>
  <si>
    <t>טופ גאם*</t>
  </si>
  <si>
    <t>1179142</t>
  </si>
  <si>
    <t>513561399</t>
  </si>
  <si>
    <t>פודטק</t>
  </si>
  <si>
    <t>טי.ג'י.איי</t>
  </si>
  <si>
    <t>1090141</t>
  </si>
  <si>
    <t>511870891</t>
  </si>
  <si>
    <t>טראלייט</t>
  </si>
  <si>
    <t>1180173</t>
  </si>
  <si>
    <t>516414679</t>
  </si>
  <si>
    <t>טרמינל איקס</t>
  </si>
  <si>
    <t>1178714</t>
  </si>
  <si>
    <t>515722536</t>
  </si>
  <si>
    <t>ישרוטל</t>
  </si>
  <si>
    <t>1080985</t>
  </si>
  <si>
    <t>520042482</t>
  </si>
  <si>
    <t>לודן*</t>
  </si>
  <si>
    <t>1081439</t>
  </si>
  <si>
    <t>520043381</t>
  </si>
  <si>
    <t>לוינשטין הנדסה*</t>
  </si>
  <si>
    <t>573014</t>
  </si>
  <si>
    <t>520033424</t>
  </si>
  <si>
    <t>מאסיבית*</t>
  </si>
  <si>
    <t>1172972</t>
  </si>
  <si>
    <t>514919810</t>
  </si>
  <si>
    <t>מהדרין</t>
  </si>
  <si>
    <t>686014</t>
  </si>
  <si>
    <t>520018482</t>
  </si>
  <si>
    <t>מנדלסוןתשת*</t>
  </si>
  <si>
    <t>1129444</t>
  </si>
  <si>
    <t>513660373</t>
  </si>
  <si>
    <t>מניות הפחתת שווי ניירות חסומים</t>
  </si>
  <si>
    <t>112239100</t>
  </si>
  <si>
    <t>מקס סטוק</t>
  </si>
  <si>
    <t>1168558</t>
  </si>
  <si>
    <t>513618967</t>
  </si>
  <si>
    <t>משק אנרגיה</t>
  </si>
  <si>
    <t>1166974</t>
  </si>
  <si>
    <t>נוסטרומו*</t>
  </si>
  <si>
    <t>1129451</t>
  </si>
  <si>
    <t>1522277</t>
  </si>
  <si>
    <t>סולגרין*</t>
  </si>
  <si>
    <t>1102235</t>
  </si>
  <si>
    <t>512882747</t>
  </si>
  <si>
    <t>סופרגז*</t>
  </si>
  <si>
    <t>1166917</t>
  </si>
  <si>
    <t>516077989</t>
  </si>
  <si>
    <t>סיפיה וויז'ן*</t>
  </si>
  <si>
    <t>1181932</t>
  </si>
  <si>
    <t>513476010</t>
  </si>
  <si>
    <t>עלבד</t>
  </si>
  <si>
    <t>625012</t>
  </si>
  <si>
    <t>520040205</t>
  </si>
  <si>
    <t>פינרג'י*</t>
  </si>
  <si>
    <t>1172360</t>
  </si>
  <si>
    <t>514354786</t>
  </si>
  <si>
    <t>פלאזה סנטר  ס</t>
  </si>
  <si>
    <t>1109917</t>
  </si>
  <si>
    <t>33248324</t>
  </si>
  <si>
    <t>פלסאנמור</t>
  </si>
  <si>
    <t>1176700</t>
  </si>
  <si>
    <t>515139129</t>
  </si>
  <si>
    <t>מכשור רפואי</t>
  </si>
  <si>
    <t>פלסטופיל</t>
  </si>
  <si>
    <t>1092840</t>
  </si>
  <si>
    <t>513681247</t>
  </si>
  <si>
    <t>פלרם*</t>
  </si>
  <si>
    <t>644013</t>
  </si>
  <si>
    <t>520039843</t>
  </si>
  <si>
    <t>פנינסולה*</t>
  </si>
  <si>
    <t>333013</t>
  </si>
  <si>
    <t>520033713</t>
  </si>
  <si>
    <t>קבוצת אקרשטיין</t>
  </si>
  <si>
    <t>1176205</t>
  </si>
  <si>
    <t>512714494</t>
  </si>
  <si>
    <t>קיסטון ריט*</t>
  </si>
  <si>
    <t>1175934</t>
  </si>
  <si>
    <t>515983476</t>
  </si>
  <si>
    <t>קליל*</t>
  </si>
  <si>
    <t>797035</t>
  </si>
  <si>
    <t>520032442</t>
  </si>
  <si>
    <t>קמהדע</t>
  </si>
  <si>
    <t>1094119</t>
  </si>
  <si>
    <t>511524605</t>
  </si>
  <si>
    <t>ביוטכנולוגיה</t>
  </si>
  <si>
    <t>קרדן אן.וי ש*</t>
  </si>
  <si>
    <t>1087949</t>
  </si>
  <si>
    <t>קרור*</t>
  </si>
  <si>
    <t>621011</t>
  </si>
  <si>
    <t>520001546</t>
  </si>
  <si>
    <t>רבל*</t>
  </si>
  <si>
    <t>1103878</t>
  </si>
  <si>
    <t>513506329</t>
  </si>
  <si>
    <t>ריט אזורים ליוי*</t>
  </si>
  <si>
    <t>1162775</t>
  </si>
  <si>
    <t>רייזור</t>
  </si>
  <si>
    <t>1172527</t>
  </si>
  <si>
    <t>515369296</t>
  </si>
  <si>
    <t>רימון*</t>
  </si>
  <si>
    <t>1178722</t>
  </si>
  <si>
    <t>512467994</t>
  </si>
  <si>
    <t>רימוני*</t>
  </si>
  <si>
    <t>1080456</t>
  </si>
  <si>
    <t>520041823</t>
  </si>
  <si>
    <t>רם און*</t>
  </si>
  <si>
    <t>1090943</t>
  </si>
  <si>
    <t>512776964</t>
  </si>
  <si>
    <t>תומר אנרגיה*</t>
  </si>
  <si>
    <t>1129493</t>
  </si>
  <si>
    <t>514837111</t>
  </si>
  <si>
    <t>תמר פטרוליום*</t>
  </si>
  <si>
    <t>1141357</t>
  </si>
  <si>
    <t>ARBE ROBOTICS</t>
  </si>
  <si>
    <t>IL0011796625</t>
  </si>
  <si>
    <t>NASDAQ</t>
  </si>
  <si>
    <t>515333128</t>
  </si>
  <si>
    <t>Technology Hardware &amp; Equipment</t>
  </si>
  <si>
    <t>CAMTEK*</t>
  </si>
  <si>
    <t>IL0010952641</t>
  </si>
  <si>
    <t>CHECK POINT SOFTWARE TECH</t>
  </si>
  <si>
    <t>IL0010824113</t>
  </si>
  <si>
    <t>520042821</t>
  </si>
  <si>
    <t>CYBERARK SOFTWARE</t>
  </si>
  <si>
    <t>IL0011334468</t>
  </si>
  <si>
    <t>ELBIT SYSTEMS LTD</t>
  </si>
  <si>
    <t>IL0010811243</t>
  </si>
  <si>
    <t>ENERGEAN OIL &amp; GAS</t>
  </si>
  <si>
    <t>GB00BG12Y042</t>
  </si>
  <si>
    <t>FIVERR INTERNATIONAL LTD</t>
  </si>
  <si>
    <t>IL0011582033</t>
  </si>
  <si>
    <t>NYSE</t>
  </si>
  <si>
    <t>514440874</t>
  </si>
  <si>
    <t>Retailing</t>
  </si>
  <si>
    <t>GLOBAL E ONLINE LTD</t>
  </si>
  <si>
    <t>IL0011741688</t>
  </si>
  <si>
    <t>514889534</t>
  </si>
  <si>
    <t>INMODE LTD</t>
  </si>
  <si>
    <t>IL0011595993</t>
  </si>
  <si>
    <t>514073618</t>
  </si>
  <si>
    <t>Health Care Equipment &amp; Services</t>
  </si>
  <si>
    <t>INNOVID CORP</t>
  </si>
  <si>
    <t>US4576791085</t>
  </si>
  <si>
    <t>514001338</t>
  </si>
  <si>
    <t>Media</t>
  </si>
  <si>
    <t>INNOVIZ TECHNOLOGIES LTD</t>
  </si>
  <si>
    <t>IL0011745804</t>
  </si>
  <si>
    <t>515382422</t>
  </si>
  <si>
    <t>KORNIT DIGITAL LTD</t>
  </si>
  <si>
    <t>IL0011216723</t>
  </si>
  <si>
    <t>513195420</t>
  </si>
  <si>
    <t>Capital Goods</t>
  </si>
  <si>
    <t>LEONARDO DRS INC</t>
  </si>
  <si>
    <t>US52661A1088</t>
  </si>
  <si>
    <t>MONDAY.COM LTD</t>
  </si>
  <si>
    <t>IL0011762130</t>
  </si>
  <si>
    <t>514025428</t>
  </si>
  <si>
    <t>NICE</t>
  </si>
  <si>
    <t>US6536561086</t>
  </si>
  <si>
    <t>NOVA MEASURING INSTRUMENTS*</t>
  </si>
  <si>
    <t>IL0010845571</t>
  </si>
  <si>
    <t>ORMAT TECHNOLOGIES INC*</t>
  </si>
  <si>
    <t>US6866881021</t>
  </si>
  <si>
    <t>PERION NETWORK LTD</t>
  </si>
  <si>
    <t>IL0010958192</t>
  </si>
  <si>
    <t>RISKIFIED</t>
  </si>
  <si>
    <t>IL0011786493</t>
  </si>
  <si>
    <t>514844117</t>
  </si>
  <si>
    <t>SAPIENS INTERNATIONAL CORP</t>
  </si>
  <si>
    <t>KYG7T16G1039</t>
  </si>
  <si>
    <t>SIMILARWEB LTD</t>
  </si>
  <si>
    <t>IL0011751653</t>
  </si>
  <si>
    <t>514244714</t>
  </si>
  <si>
    <t>SOL GEL TECHNOLOGIES LTD</t>
  </si>
  <si>
    <t>IL0011417206</t>
  </si>
  <si>
    <t>512544693</t>
  </si>
  <si>
    <t>Pharmaceuticals &amp; Biotechnology</t>
  </si>
  <si>
    <t>SOLAREDGE TECHNOLOGIES</t>
  </si>
  <si>
    <t>US83417M1045</t>
  </si>
  <si>
    <t>SPLITIT PAYMENTS</t>
  </si>
  <si>
    <t>IL0011570806</t>
  </si>
  <si>
    <t>514193291</t>
  </si>
  <si>
    <t>TEVA PHARMACEUTICAL SP ADR</t>
  </si>
  <si>
    <t>US8816242098</t>
  </si>
  <si>
    <t>TOWER SEMICONDUCTOR LTD</t>
  </si>
  <si>
    <t>IL0010823792</t>
  </si>
  <si>
    <t>UROGEN PHARMA</t>
  </si>
  <si>
    <t>IL0011407140</t>
  </si>
  <si>
    <t>513537621</t>
  </si>
  <si>
    <t>WIX.COM LTD</t>
  </si>
  <si>
    <t>IL0011301780</t>
  </si>
  <si>
    <t>ADOBE INC</t>
  </si>
  <si>
    <t>US00724F1012</t>
  </si>
  <si>
    <t>AIRBUS</t>
  </si>
  <si>
    <t>NL0000235190</t>
  </si>
  <si>
    <t>ALPHABET INC CL C</t>
  </si>
  <si>
    <t>US02079K1079</t>
  </si>
  <si>
    <t>APPLE INC</t>
  </si>
  <si>
    <t>US0378331005</t>
  </si>
  <si>
    <t>AROUNDTOWN</t>
  </si>
  <si>
    <t>LU1673108939</t>
  </si>
  <si>
    <t>Real Estate</t>
  </si>
  <si>
    <t>ASML HOLDING NV</t>
  </si>
  <si>
    <t>NL0010273215</t>
  </si>
  <si>
    <t>BOEING</t>
  </si>
  <si>
    <t>US0970231058</t>
  </si>
  <si>
    <t>BROADCOM LTD</t>
  </si>
  <si>
    <t>US11135F1012</t>
  </si>
  <si>
    <t>BYTE ACQUISITION</t>
  </si>
  <si>
    <t>KYG1R25Q1059</t>
  </si>
  <si>
    <t>Diversified Financials</t>
  </si>
  <si>
    <t>CROWDSTRIKE HOLDINGS INC  A</t>
  </si>
  <si>
    <t>US22788C1053</t>
  </si>
  <si>
    <t>EIFFAGE</t>
  </si>
  <si>
    <t>FR0000130452</t>
  </si>
  <si>
    <t>EMERSON ELECTRIC CO</t>
  </si>
  <si>
    <t>US2910111044</t>
  </si>
  <si>
    <t>ESTEE LAUDER COMPANIES CL A</t>
  </si>
  <si>
    <t>US5184391044</t>
  </si>
  <si>
    <t>Household &amp; Personal Products</t>
  </si>
  <si>
    <t>FORD MOTOR</t>
  </si>
  <si>
    <t>US3453708600</t>
  </si>
  <si>
    <t>Automobiles &amp; Components</t>
  </si>
  <si>
    <t>FORTINET</t>
  </si>
  <si>
    <t>US34959E1091</t>
  </si>
  <si>
    <t>GENERAL DYNAMICS CORP</t>
  </si>
  <si>
    <t>US3695501086</t>
  </si>
  <si>
    <t>GENERAL MOTORS CO</t>
  </si>
  <si>
    <t>US37045V1008</t>
  </si>
  <si>
    <t>GOLDMAN SACHS GROUP INC</t>
  </si>
  <si>
    <t>US38141G1040</t>
  </si>
  <si>
    <t>META PLATFORMS</t>
  </si>
  <si>
    <t>US30303M1027</t>
  </si>
  <si>
    <t>MICROSOFT CORP</t>
  </si>
  <si>
    <t>US5949181045</t>
  </si>
  <si>
    <t>MORGAN STANLEY</t>
  </si>
  <si>
    <t>US6174464486</t>
  </si>
  <si>
    <t>NUTRIEN LTD</t>
  </si>
  <si>
    <t>CA67077M1086</t>
  </si>
  <si>
    <t>MATERIALS</t>
  </si>
  <si>
    <t>PALO ALTO NETWORKS</t>
  </si>
  <si>
    <t>US6974351057</t>
  </si>
  <si>
    <t>SALESFORCE.COM INC</t>
  </si>
  <si>
    <t>US79466L3024</t>
  </si>
  <si>
    <t>SCHNEIDER ELECTRIC</t>
  </si>
  <si>
    <t>FR0000121972</t>
  </si>
  <si>
    <t>SENTINELONE INC  CLASS A</t>
  </si>
  <si>
    <t>US81730H1095</t>
  </si>
  <si>
    <t>Taboola</t>
  </si>
  <si>
    <t>IL0011754137</t>
  </si>
  <si>
    <t>TALKSPACE INC US</t>
  </si>
  <si>
    <t>US87427V1035</t>
  </si>
  <si>
    <t>TESLA INC</t>
  </si>
  <si>
    <t>US88160R1014</t>
  </si>
  <si>
    <t>THALES SA</t>
  </si>
  <si>
    <t>FR0000121329</t>
  </si>
  <si>
    <t>VINCI SA</t>
  </si>
  <si>
    <t>FR0000125486</t>
  </si>
  <si>
    <t>הראל סל תא 125</t>
  </si>
  <si>
    <t>1148899</t>
  </si>
  <si>
    <t>511776783</t>
  </si>
  <si>
    <t>מניות</t>
  </si>
  <si>
    <t>הראל סל תא 90</t>
  </si>
  <si>
    <t>1148931</t>
  </si>
  <si>
    <t>הראל סל תא בנקים</t>
  </si>
  <si>
    <t>1148949</t>
  </si>
  <si>
    <t>פסגות ETF תא 90</t>
  </si>
  <si>
    <t>1148642</t>
  </si>
  <si>
    <t>513765339</t>
  </si>
  <si>
    <t>פסגות סל בנקים סדרה 1</t>
  </si>
  <si>
    <t>1148774</t>
  </si>
  <si>
    <t>קסם סל תא 90</t>
  </si>
  <si>
    <t>1146331</t>
  </si>
  <si>
    <t>510938608</t>
  </si>
  <si>
    <t>קסם תא 35</t>
  </si>
  <si>
    <t>1146570</t>
  </si>
  <si>
    <t>קסם תא בנקים</t>
  </si>
  <si>
    <t>1146430</t>
  </si>
  <si>
    <t>קסם תא125</t>
  </si>
  <si>
    <t>1146356</t>
  </si>
  <si>
    <t>תכלית סל תא 90</t>
  </si>
  <si>
    <t>1143783</t>
  </si>
  <si>
    <t>513534974</t>
  </si>
  <si>
    <t>תכלית תא 125</t>
  </si>
  <si>
    <t>1143718</t>
  </si>
  <si>
    <t>תכלית תא 35</t>
  </si>
  <si>
    <t>1143700</t>
  </si>
  <si>
    <t>תכלית תא בנקים</t>
  </si>
  <si>
    <t>1143726</t>
  </si>
  <si>
    <t>הראל סל תלבונד 60</t>
  </si>
  <si>
    <t>1150473</t>
  </si>
  <si>
    <t>אג"ח</t>
  </si>
  <si>
    <t>פסגות ETF תל בונד 60</t>
  </si>
  <si>
    <t>1148006</t>
  </si>
  <si>
    <t>פסגות ETF תלבונד שקלי</t>
  </si>
  <si>
    <t>1148261</t>
  </si>
  <si>
    <t>תכלית סל תלבונד 60</t>
  </si>
  <si>
    <t>1145101</t>
  </si>
  <si>
    <t>תכלית סל תלבונד שקלי</t>
  </si>
  <si>
    <t>1145184</t>
  </si>
  <si>
    <t>AMUNDI INDEX MSCI EM UCITS</t>
  </si>
  <si>
    <t>LU1437017350</t>
  </si>
  <si>
    <t>COMM SERV SELECT SECTOR SPDR</t>
  </si>
  <si>
    <t>US81369Y8527</t>
  </si>
  <si>
    <t>CONSUMER DISCRETIONARY SELT</t>
  </si>
  <si>
    <t>US81369Y4070</t>
  </si>
  <si>
    <t>CONSUMER STAPLES SPDR</t>
  </si>
  <si>
    <t>US81369Y3080</t>
  </si>
  <si>
    <t>ENERGY SELECT SECTOR SPDR</t>
  </si>
  <si>
    <t>US81369Y5069</t>
  </si>
  <si>
    <t>FINANCIAL SELECT SECTOR SPDR</t>
  </si>
  <si>
    <t>US81369Y6059</t>
  </si>
  <si>
    <t>HORIZONS S&amp;P/TSX 60 INDEX</t>
  </si>
  <si>
    <t>CA44056G1054</t>
  </si>
  <si>
    <t>HSBC MSCI EMERGING MARKETS</t>
  </si>
  <si>
    <t>IE00B5SSQT16</t>
  </si>
  <si>
    <t>INDUSTRIAL SELECT SECT SPDR</t>
  </si>
  <si>
    <t>US81369Y7040</t>
  </si>
  <si>
    <t>INVESCO KBW BANK ETF</t>
  </si>
  <si>
    <t>US46138E6288</t>
  </si>
  <si>
    <t>INVESCO MSCI EMERGING MKTS</t>
  </si>
  <si>
    <t>IE00B3DWVS88</t>
  </si>
  <si>
    <t>INVESCO S&amp;P 500 EQUAL WEIGHT</t>
  </si>
  <si>
    <t>US46137V3814</t>
  </si>
  <si>
    <t>INVESCO S&amp;P500 ESG ACC</t>
  </si>
  <si>
    <t>IE00BKS7L097</t>
  </si>
  <si>
    <t>ISH MSCI USA ESG EHNCD USD D</t>
  </si>
  <si>
    <t>IE00BHZPJ890</t>
  </si>
  <si>
    <t>ISHARES CORE MSCI CH IND ETF</t>
  </si>
  <si>
    <t>HK2801040828</t>
  </si>
  <si>
    <t>HKSE</t>
  </si>
  <si>
    <t>ISHARES CORE MSCI EURPOE</t>
  </si>
  <si>
    <t>IE00B1YZSC51</t>
  </si>
  <si>
    <t>ISHARES DJ CONSRU</t>
  </si>
  <si>
    <t>US4642887529</t>
  </si>
  <si>
    <t>ISHARES MSCI BRAZIL</t>
  </si>
  <si>
    <t>IE00B0M63516</t>
  </si>
  <si>
    <t>ISHARES MSCI CHINA ETF</t>
  </si>
  <si>
    <t>US46429B6719</t>
  </si>
  <si>
    <t>ISHARES MSCI EM ESG ENHANCED UCITS ETF</t>
  </si>
  <si>
    <t>IE00BHZPJ122</t>
  </si>
  <si>
    <t>ISHARES MSCI EUROPE ESG EHNCD</t>
  </si>
  <si>
    <t>IE00BHZPJ783</t>
  </si>
  <si>
    <t>ISHARES S&amp;P HEALTH CARE</t>
  </si>
  <si>
    <t>IE00B43HR379</t>
  </si>
  <si>
    <t>ISHARES S&amp;P NA TECH SOFT IF</t>
  </si>
  <si>
    <t>US4642875151</t>
  </si>
  <si>
    <t>ISHARES S&amp;P500 SWAP UCITS</t>
  </si>
  <si>
    <t>IE00BMTX1Y45</t>
  </si>
  <si>
    <t>LYXOR CORE EURSTX 600 DR</t>
  </si>
  <si>
    <t>LU0908500753</t>
  </si>
  <si>
    <t>Lyxor ETF CAC 40</t>
  </si>
  <si>
    <t>FR0007052782</t>
  </si>
  <si>
    <t>LYXOR ETF STOXX OIL &amp; GAS</t>
  </si>
  <si>
    <t>LU1834988278</t>
  </si>
  <si>
    <t>LYXOR STOXX BASIC RSRCES</t>
  </si>
  <si>
    <t>LU1834983550</t>
  </si>
  <si>
    <t>LYXOR STOXX EUROPE 600 BKS UCITS</t>
  </si>
  <si>
    <t>LU1834983477</t>
  </si>
  <si>
    <t>NOMURA ETF</t>
  </si>
  <si>
    <t>JP3027630007</t>
  </si>
  <si>
    <t>NOMURA ETF BANKS</t>
  </si>
  <si>
    <t>JP3040170007</t>
  </si>
  <si>
    <t>POWERSHARES QQQ NASDAQ 100</t>
  </si>
  <si>
    <t>US46090E1038</t>
  </si>
  <si>
    <t>SOURCE S&amp;P 500 UCITS ETF</t>
  </si>
  <si>
    <t>IE00B3YCGJ38</t>
  </si>
  <si>
    <t>SPDR MSCI EUROPE CONSUMER ST</t>
  </si>
  <si>
    <t>IE00BKWQ0D84</t>
  </si>
  <si>
    <t>SPDR MSCI Europe Health CareSM UCITS</t>
  </si>
  <si>
    <t>IE00BKWQ0H23</t>
  </si>
  <si>
    <t>SPDR S&amp;P BIOTECH ETF</t>
  </si>
  <si>
    <t>US78464A8707</t>
  </si>
  <si>
    <t>TECHNOLOGY SELECT SECT SPDR</t>
  </si>
  <si>
    <t>US81369Y8030</t>
  </si>
  <si>
    <t>UTILITIES SELECT SECTOR SPDR</t>
  </si>
  <si>
    <t>US81369Y8865</t>
  </si>
  <si>
    <t>VANECK SEMICONDUCTOR ETF</t>
  </si>
  <si>
    <t>US92189F6768</t>
  </si>
  <si>
    <t>VANGUARD AUST SHARES IDX ETF</t>
  </si>
  <si>
    <t>AU000000VAS1</t>
  </si>
  <si>
    <t>WISDMTREE EMERG MKT EX ST</t>
  </si>
  <si>
    <t>US97717X5784</t>
  </si>
  <si>
    <t>ISHARE EMKT IF I AUSD</t>
  </si>
  <si>
    <t>IE00B3D07G23</t>
  </si>
  <si>
    <t>VANGUARD IS EM.MKTS STK.IDX</t>
  </si>
  <si>
    <t>IE00BFPM9H50</t>
  </si>
  <si>
    <t>כתבי אופציה בישראל</t>
  </si>
  <si>
    <t>אייספאק 1 אפ 1*</t>
  </si>
  <si>
    <t>1179613</t>
  </si>
  <si>
    <t>סיפיה אופציה 1*</t>
  </si>
  <si>
    <t>1182005</t>
  </si>
  <si>
    <t>קיסטון ריט אפ 1*</t>
  </si>
  <si>
    <t>1181734</t>
  </si>
  <si>
    <t>כתבי אופציה בחו"ל</t>
  </si>
  <si>
    <t>BYTE ACQUISITION CORP</t>
  </si>
  <si>
    <t>KYG1R25Q1133</t>
  </si>
  <si>
    <t>INNOVID EQY WARRANT</t>
  </si>
  <si>
    <t>US4576791168</t>
  </si>
  <si>
    <t>bC 3460 JAN 2023</t>
  </si>
  <si>
    <t>84197615</t>
  </si>
  <si>
    <t>BEZEQ C300 01/2023</t>
  </si>
  <si>
    <t>84201300</t>
  </si>
  <si>
    <t>BEZEQ P300 01/2023</t>
  </si>
  <si>
    <t>84201540</t>
  </si>
  <si>
    <t>bP 3460 JAN 2023</t>
  </si>
  <si>
    <t>84198704</t>
  </si>
  <si>
    <t>KWEB US 02/17/23 C30</t>
  </si>
  <si>
    <t>KWEB US 02/17/23 C36</t>
  </si>
  <si>
    <t>KWEB US 02/17/23 P27</t>
  </si>
  <si>
    <t>KWEB US 02/17/23 P30</t>
  </si>
  <si>
    <t>MSCI EMGMKT MAR23</t>
  </si>
  <si>
    <t>MESH3</t>
  </si>
  <si>
    <t>NASDAQ 100 MAR23</t>
  </si>
  <si>
    <t>NQH3</t>
  </si>
  <si>
    <t>S&amp;P/TSX 60 IX FUT MAR23</t>
  </si>
  <si>
    <t>PTH3</t>
  </si>
  <si>
    <t>S&amp;P500 EMINI FUT MAR23</t>
  </si>
  <si>
    <t>ESH3</t>
  </si>
  <si>
    <t>STOXX EUROPE 600 MAR23</t>
  </si>
  <si>
    <t>SXOH3</t>
  </si>
  <si>
    <t>מקורות אג סדרה 6 ל.ס 4.9%</t>
  </si>
  <si>
    <t>1100908</t>
  </si>
  <si>
    <t>מרווח הוגן</t>
  </si>
  <si>
    <t>מקורות אגח 8 רמ</t>
  </si>
  <si>
    <t>1124346</t>
  </si>
  <si>
    <t>רפאל אגח ג רצף מוסדי</t>
  </si>
  <si>
    <t>1140276</t>
  </si>
  <si>
    <t>520042185</t>
  </si>
  <si>
    <t>אגח ל.ס חשמל 2022</t>
  </si>
  <si>
    <t>6000129</t>
  </si>
  <si>
    <t>לאומי למשכנתאות שה</t>
  </si>
  <si>
    <t>6020903</t>
  </si>
  <si>
    <t>נתיבי גז  סדרה א ל.ס 5.6%</t>
  </si>
  <si>
    <t>1103084</t>
  </si>
  <si>
    <t>יהב קוקו סדרה ד (לס)  לא ברצף</t>
  </si>
  <si>
    <t>6620300</t>
  </si>
  <si>
    <t>520020421</t>
  </si>
  <si>
    <t>אלון  חברה לדלק ל.ס</t>
  </si>
  <si>
    <t>1101567</t>
  </si>
  <si>
    <t>520041690</t>
  </si>
  <si>
    <t>רפאל אגח ד רצף מוסדי</t>
  </si>
  <si>
    <t>1140284</t>
  </si>
  <si>
    <t>רפאל אגח ה רצף מוסדי</t>
  </si>
  <si>
    <t>1140292</t>
  </si>
  <si>
    <t>מתמ אגח א'  רמ</t>
  </si>
  <si>
    <t>1138999</t>
  </si>
  <si>
    <t>510687403</t>
  </si>
  <si>
    <t>אורמת אגח 4 רמ*</t>
  </si>
  <si>
    <t>1167212</t>
  </si>
  <si>
    <t>גב ים נגב אגח א</t>
  </si>
  <si>
    <t>1151141</t>
  </si>
  <si>
    <t>514189596</t>
  </si>
  <si>
    <t>נתיבים אגח א</t>
  </si>
  <si>
    <t>1090281</t>
  </si>
  <si>
    <t>513502229</t>
  </si>
  <si>
    <t>CRSLNX 4.555 06/51</t>
  </si>
  <si>
    <t>Transportation</t>
  </si>
  <si>
    <t>Baa2</t>
  </si>
  <si>
    <t>Moodys</t>
  </si>
  <si>
    <t>TRANSED PARTNERS 3.951 09/50 12/37</t>
  </si>
  <si>
    <t>BB</t>
  </si>
  <si>
    <t>DBRS</t>
  </si>
  <si>
    <t>RUBY PIPELINE 6 04/22</t>
  </si>
  <si>
    <t>ENERGY</t>
  </si>
  <si>
    <t>אלון דלק מניה לא סחירה</t>
  </si>
  <si>
    <t>Sacramento 353*</t>
  </si>
  <si>
    <t>SALEM מניה לא סחירה</t>
  </si>
  <si>
    <t>White Oak*</t>
  </si>
  <si>
    <t>white oak 2*</t>
  </si>
  <si>
    <t>סה"כ קרנות השקעה</t>
  </si>
  <si>
    <t>סה"כ קרנות השקעה בישראל</t>
  </si>
  <si>
    <t>Orbimed Israel Partners II LP</t>
  </si>
  <si>
    <t>MA Movilim Renewable Energies L.P*</t>
  </si>
  <si>
    <t>TENE GROWTH CAPITAL IV</t>
  </si>
  <si>
    <t>סה"כ קרנות השקעה בחו"ל</t>
  </si>
  <si>
    <t>Horsley Bridge XII Ventures</t>
  </si>
  <si>
    <t>Strategic Investors Fund VIII LP</t>
  </si>
  <si>
    <t>קרנות גידור</t>
  </si>
  <si>
    <t>ION TECH FEEDER FUND</t>
  </si>
  <si>
    <t>KYG4939W1188</t>
  </si>
  <si>
    <t>Portfolio EDGE</t>
  </si>
  <si>
    <t>Waterton Residential P V XIII</t>
  </si>
  <si>
    <t>חשבון ריט WATERTON EDGE</t>
  </si>
  <si>
    <t>AE Industrial Partners Fund II, LP</t>
  </si>
  <si>
    <t>APCS LP*</t>
  </si>
  <si>
    <t>Apollo Natural Resources Partners II LP</t>
  </si>
  <si>
    <t>Apollo Overseas Partners IX L.P</t>
  </si>
  <si>
    <t>CMPVIIC</t>
  </si>
  <si>
    <t>Court Square IV</t>
  </si>
  <si>
    <t>CRECH V</t>
  </si>
  <si>
    <t>Dover Street IX L.P.</t>
  </si>
  <si>
    <t>Elatec GmbH</t>
  </si>
  <si>
    <t>GTCR Fund XII/A&amp;B LP</t>
  </si>
  <si>
    <t>H.I.G. Advantage Buyout Fund, L.P.</t>
  </si>
  <si>
    <t>HarbourVest Partners Co-Investment Fund IV L.P.</t>
  </si>
  <si>
    <t>IK Small Cap Fund II No.1 SCSp</t>
  </si>
  <si>
    <t>Incline Equity Partners IV, L.P.</t>
  </si>
  <si>
    <t>Insight Venture Partners X, L.P.</t>
  </si>
  <si>
    <t>Investindustrial VII L.P.</t>
  </si>
  <si>
    <t>KCOIV SCS</t>
  </si>
  <si>
    <t>Kelso Investment Associates X, L.P.</t>
  </si>
  <si>
    <t>Lytx, Inc.</t>
  </si>
  <si>
    <t>MediFox</t>
  </si>
  <si>
    <t>Pamlico Capital IV, L.P.</t>
  </si>
  <si>
    <t>Pantheon Global Secondary Fund VI</t>
  </si>
  <si>
    <t>Paragon Fund III Feeder Limited</t>
  </si>
  <si>
    <t>PCSIII LP</t>
  </si>
  <si>
    <t>PGCO IV Co mingled Fund SCSP</t>
  </si>
  <si>
    <t>Preston Hollow Capital, LLC</t>
  </si>
  <si>
    <t>Project Draco</t>
  </si>
  <si>
    <t>Project Gridiron</t>
  </si>
  <si>
    <t>Project Saxa</t>
  </si>
  <si>
    <t>Project Starboard</t>
  </si>
  <si>
    <t>SDPIII</t>
  </si>
  <si>
    <t>SLF1</t>
  </si>
  <si>
    <t>Sun Capital Partners VII, L.P.</t>
  </si>
  <si>
    <t>Thoma Bravo Discover Fund II, L.P.</t>
  </si>
  <si>
    <t>Thoma Bravo Fund XII A  L P</t>
  </si>
  <si>
    <t>U.S. Anesthesia Partners Holdings, Inc.</t>
  </si>
  <si>
    <t>Warburg Pincus China LP</t>
  </si>
  <si>
    <t>WestView Capital Partners IV, L.P.</t>
  </si>
  <si>
    <t>Windjammer Senior Equity Fund V, L.P.</t>
  </si>
  <si>
    <t>סה"כ כתבי אופציה בישראל:</t>
  </si>
  <si>
    <t>ג'י סיטי בע"מ</t>
  </si>
  <si>
    <t>הייקון מערכות אפ 03/22*</t>
  </si>
  <si>
    <t>1185214</t>
  </si>
  <si>
    <t>נוסטרומו אופ*</t>
  </si>
  <si>
    <t>SOLGEL WARRANT</t>
  </si>
  <si>
    <t>565685</t>
  </si>
  <si>
    <t>או פי סי אנרגיה</t>
  </si>
  <si>
    <t>10000518</t>
  </si>
  <si>
    <t>10000493</t>
  </si>
  <si>
    <t>10000497</t>
  </si>
  <si>
    <t>10000507</t>
  </si>
  <si>
    <t>10000506</t>
  </si>
  <si>
    <t>10000484</t>
  </si>
  <si>
    <t>10000632</t>
  </si>
  <si>
    <t>10000485</t>
  </si>
  <si>
    <t>10000540</t>
  </si>
  <si>
    <t>10000643</t>
  </si>
  <si>
    <t>₪ / מט"ח</t>
  </si>
  <si>
    <t>+ILS/-USD 3.16 09-01-23 (11) -400</t>
  </si>
  <si>
    <t>10002416</t>
  </si>
  <si>
    <t>+ILS/-USD 3.162 09-01-23 (98) -415</t>
  </si>
  <si>
    <t>10002436</t>
  </si>
  <si>
    <t>+ILS/-USD 3.162 12-01-23 (11) -360</t>
  </si>
  <si>
    <t>10000534</t>
  </si>
  <si>
    <t>+ILS/-USD 3.163 11-01-23 (11) -369</t>
  </si>
  <si>
    <t>10002447</t>
  </si>
  <si>
    <t>+ILS/-USD 3.1632 11-01-23 (20) -368</t>
  </si>
  <si>
    <t>10002449</t>
  </si>
  <si>
    <t>+ILS/-USD 3.1635 12-01-23 (12) -365</t>
  </si>
  <si>
    <t>10000536</t>
  </si>
  <si>
    <t>+ILS/-USD 3.167 09-01-23 (11) -400</t>
  </si>
  <si>
    <t>10002422</t>
  </si>
  <si>
    <t>+ILS/-USD 3.173 05-01-23 (10) -403</t>
  </si>
  <si>
    <t>10000818</t>
  </si>
  <si>
    <t>+ILS/-USD 3.178 09-01-23 (12) -425</t>
  </si>
  <si>
    <t>10000529</t>
  </si>
  <si>
    <t>+ILS/-USD 3.18 09-01-23 (10) -422</t>
  </si>
  <si>
    <t>10000064</t>
  </si>
  <si>
    <t>+ILS/-USD 3.18 09-01-23 (20) -423</t>
  </si>
  <si>
    <t>10002424</t>
  </si>
  <si>
    <t>+ILS/-USD 3.1843 10-01-23 (11) -392</t>
  </si>
  <si>
    <t>10002431</t>
  </si>
  <si>
    <t>+ILS/-USD 3.1855 10-01-23 (12) -395</t>
  </si>
  <si>
    <t>10002433</t>
  </si>
  <si>
    <t>+ILS/-USD 3.1858 10-01-23 (20) -392</t>
  </si>
  <si>
    <t>10002432</t>
  </si>
  <si>
    <t>+ILS/-USD 3.1858 11-01-23 (11) -382</t>
  </si>
  <si>
    <t>10002440</t>
  </si>
  <si>
    <t>+ILS/-USD 3.186 10-01-23 (10) -400</t>
  </si>
  <si>
    <t>10002429</t>
  </si>
  <si>
    <t>+ILS/-USD 3.186 11-01-23 (10) -382</t>
  </si>
  <si>
    <t>10002438</t>
  </si>
  <si>
    <t>+ILS/-USD 3.187 10-01-23 (11) -400</t>
  </si>
  <si>
    <t>10002427</t>
  </si>
  <si>
    <t>+ILS/-USD 3.1906 10-01-23 (10) -394</t>
  </si>
  <si>
    <t>10000065</t>
  </si>
  <si>
    <t>+ILS/-USD 3.1908 10-01-23 (11) -392</t>
  </si>
  <si>
    <t>10002434</t>
  </si>
  <si>
    <t>+ILS/-USD 3.2452 17-01-23 (10) -478</t>
  </si>
  <si>
    <t>10002465</t>
  </si>
  <si>
    <t>+ILS/-USD 3.2545 17-01-23 (20) -515</t>
  </si>
  <si>
    <t>10002471</t>
  </si>
  <si>
    <t>+ILS/-USD 3.26 17-01-23 (10) -497</t>
  </si>
  <si>
    <t>10002469</t>
  </si>
  <si>
    <t>+ILS/-USD 3.2633 18-01-23 (98) -497</t>
  </si>
  <si>
    <t>10002483</t>
  </si>
  <si>
    <t>+ILS/-USD 3.266 18-01-23 (10) -515</t>
  </si>
  <si>
    <t>10000075</t>
  </si>
  <si>
    <t>+ILS/-USD 3.271 02-02-23 (11) -505</t>
  </si>
  <si>
    <t>10002611</t>
  </si>
  <si>
    <t>+ILS/-USD 3.2803 06-02-23 (94) -517</t>
  </si>
  <si>
    <t>10002615</t>
  </si>
  <si>
    <t>+ILS/-USD 3.2822 06-02-23 (10) -508</t>
  </si>
  <si>
    <t>10000093</t>
  </si>
  <si>
    <t>+ILS/-USD 3.285 02-02-23 (12) -509</t>
  </si>
  <si>
    <t>10002618</t>
  </si>
  <si>
    <t>+ILS/-USD 3.2866 08-02-23 (11) -464</t>
  </si>
  <si>
    <t>10002644</t>
  </si>
  <si>
    <t>+ILS/-USD 3.2875 08-02-23 (10) -460</t>
  </si>
  <si>
    <t>10000098</t>
  </si>
  <si>
    <t>+ILS/-USD 3.29 06-02-23 (11) -511</t>
  </si>
  <si>
    <t>10000574</t>
  </si>
  <si>
    <t>10002620</t>
  </si>
  <si>
    <t>+ILS/-USD 3.2915 18-01-23 (11) -485</t>
  </si>
  <si>
    <t>10002484</t>
  </si>
  <si>
    <t>+ILS/-USD 3.292 18-01-23 (12) -520</t>
  </si>
  <si>
    <t>10002485</t>
  </si>
  <si>
    <t>+ILS/-USD 3.292 19-01-23 (11) -500</t>
  </si>
  <si>
    <t>10000542</t>
  </si>
  <si>
    <t>10002492</t>
  </si>
  <si>
    <t>+ILS/-USD 3.2922 19-01-23 (11) -498</t>
  </si>
  <si>
    <t>10000544</t>
  </si>
  <si>
    <t>+ILS/-USD 3.2945 26-01-23 (98) -510</t>
  </si>
  <si>
    <t>10002576</t>
  </si>
  <si>
    <t>+ILS/-USD 3.2968 01-02-23 (93) -540</t>
  </si>
  <si>
    <t>10002580</t>
  </si>
  <si>
    <t>+ILS/-USD 3.2969 01-02-23 (11) -531</t>
  </si>
  <si>
    <t>10002578</t>
  </si>
  <si>
    <t>+ILS/-USD 3.297 07-02-23 (20) -493</t>
  </si>
  <si>
    <t>10002640</t>
  </si>
  <si>
    <t>+ILS/-USD 3.2977 07-02-23 (11) -493</t>
  </si>
  <si>
    <t>10002642</t>
  </si>
  <si>
    <t>+ILS/-USD 3.298 26-01-23 (11) -520</t>
  </si>
  <si>
    <t>10000567</t>
  </si>
  <si>
    <t>10002559</t>
  </si>
  <si>
    <t>+ILS/-USD 3.2984 12-06-23 (11) -566</t>
  </si>
  <si>
    <t>10002927</t>
  </si>
  <si>
    <t>+ILS/-USD 3.3 07-02-23 (12) -489</t>
  </si>
  <si>
    <t>10002638</t>
  </si>
  <si>
    <t>+ILS/-USD 3.3011 25-01-23 (20) -499</t>
  </si>
  <si>
    <t>10002550</t>
  </si>
  <si>
    <t>+ILS/-USD 3.3013 30-01-23 (10) -547</t>
  </si>
  <si>
    <t>10002563</t>
  </si>
  <si>
    <t>+ILS/-USD 3.3016 07-02-23 (10) -474</t>
  </si>
  <si>
    <t>10002636</t>
  </si>
  <si>
    <t>+ILS/-USD 3.3018 25-01-23 (11) -502</t>
  </si>
  <si>
    <t>10002548</t>
  </si>
  <si>
    <t>10000563</t>
  </si>
  <si>
    <t>+ILS/-USD 3.3033 30-01-23 (11) -537</t>
  </si>
  <si>
    <t>10002565</t>
  </si>
  <si>
    <t>+ILS/-USD 3.305 30-01-23 (20) -550</t>
  </si>
  <si>
    <t>10002567</t>
  </si>
  <si>
    <t>+ILS/-USD 3.305 31-01-23 (94) -501</t>
  </si>
  <si>
    <t>10002575</t>
  </si>
  <si>
    <t>+ILS/-USD 3.307 13-03-23 (11) -350</t>
  </si>
  <si>
    <t>10000593</t>
  </si>
  <si>
    <t>+ILS/-USD 3.3072 31-01-23 (11) -498</t>
  </si>
  <si>
    <t>10000570</t>
  </si>
  <si>
    <t>10002571</t>
  </si>
  <si>
    <t>+ILS/-USD 3.31 31-01-23 (12) -499</t>
  </si>
  <si>
    <t>10002573</t>
  </si>
  <si>
    <t>+ILS/-USD 3.3103 23-01-23 (20) -557</t>
  </si>
  <si>
    <t>10000548</t>
  </si>
  <si>
    <t>10002501</t>
  </si>
  <si>
    <t>+ILS/-USD 3.3104 12-01-23 (10) -536</t>
  </si>
  <si>
    <t>10000078</t>
  </si>
  <si>
    <t>+ILS/-USD 3.312 23-01-23 (12) -550</t>
  </si>
  <si>
    <t>10002499</t>
  </si>
  <si>
    <t>+ILS/-USD 3.313 23-01-23 (11) -550</t>
  </si>
  <si>
    <t>10000546</t>
  </si>
  <si>
    <t>10002497</t>
  </si>
  <si>
    <t>+ILS/-USD 3.318 28-02-23 (12) -372</t>
  </si>
  <si>
    <t>10002929</t>
  </si>
  <si>
    <t>+ILS/-USD 3.319 28-02-23 (98) -370</t>
  </si>
  <si>
    <t>10002931</t>
  </si>
  <si>
    <t>+ILS/-USD 3.326 12-06-23 (10) -578</t>
  </si>
  <si>
    <t>10002910</t>
  </si>
  <si>
    <t>+ILS/-USD 3.327 12-06-23 (12) -579</t>
  </si>
  <si>
    <t>10002914</t>
  </si>
  <si>
    <t>+ILS/-USD 3.341 23-02-23 (20) -623</t>
  </si>
  <si>
    <t>10002554</t>
  </si>
  <si>
    <t>+ILS/-USD 3.344 23-02-23 (11) -627</t>
  </si>
  <si>
    <t>10000565</t>
  </si>
  <si>
    <t>+ILS/-USD 3.346 25-05-23 (10) -395</t>
  </si>
  <si>
    <t>10003175</t>
  </si>
  <si>
    <t>10000171</t>
  </si>
  <si>
    <t>+ILS/-USD 3.348 25-05-23 (11) -395</t>
  </si>
  <si>
    <t>10003177</t>
  </si>
  <si>
    <t>+ILS/-USD 3.35 28-02-23 (20) -370</t>
  </si>
  <si>
    <t>10000597</t>
  </si>
  <si>
    <t>+ILS/-USD 3.3535 06-06-23 (94) -565</t>
  </si>
  <si>
    <t>10002883</t>
  </si>
  <si>
    <t>+ILS/-USD 3.354 06-06-23 (10) -570</t>
  </si>
  <si>
    <t>10002879</t>
  </si>
  <si>
    <t>+ILS/-USD 3.3553 28-02-23 (11) -367</t>
  </si>
  <si>
    <t>10002912</t>
  </si>
  <si>
    <t>+ILS/-USD 3.3554 15-05-23 (20) -546</t>
  </si>
  <si>
    <t>10003115</t>
  </si>
  <si>
    <t>+ILS/-USD 3.3601 06-06-23 (11) -559</t>
  </si>
  <si>
    <t>10002881</t>
  </si>
  <si>
    <t>+ILS/-USD 3.3615 15-05-23 (11) -545</t>
  </si>
  <si>
    <t>10003113</t>
  </si>
  <si>
    <t>+ILS/-USD 3.37 23-05-23 (12) -505</t>
  </si>
  <si>
    <t>10003141</t>
  </si>
  <si>
    <t>+ILS/-USD 3.3701 23-05-23 (10) -499</t>
  </si>
  <si>
    <t>10000160</t>
  </si>
  <si>
    <t>+ILS/-USD 3.3702 23-05-23 (20) -498</t>
  </si>
  <si>
    <t>10003143</t>
  </si>
  <si>
    <t>+ILS/-USD 3.3704 30-05-23 (12) -396</t>
  </si>
  <si>
    <t>10003183</t>
  </si>
  <si>
    <t>+ILS/-USD 3.371 24-01-23 (12) -670</t>
  </si>
  <si>
    <t>10002520</t>
  </si>
  <si>
    <t>+ILS/-USD 3.3733 23-05-23 (11) -497</t>
  </si>
  <si>
    <t>10003139</t>
  </si>
  <si>
    <t>+ILS/-USD 3.3772 24-01-23 (11) -638</t>
  </si>
  <si>
    <t>10000559</t>
  </si>
  <si>
    <t>+ILS/-USD 3.3801 23-05-23 (98) -499</t>
  </si>
  <si>
    <t>10003145</t>
  </si>
  <si>
    <t>+ILS/-USD 3.3805 11-01-23 (20) -595</t>
  </si>
  <si>
    <t>10002527</t>
  </si>
  <si>
    <t>+ILS/-USD 3.3809 09-01-23 (20) -591</t>
  </si>
  <si>
    <t>10002532</t>
  </si>
  <si>
    <t>+ILS/-USD 3.383 09-02-23 (20) -580</t>
  </si>
  <si>
    <t>10000090</t>
  </si>
  <si>
    <t>+ILS/-USD 3.386 09-02-23 (11) -580</t>
  </si>
  <si>
    <t>10000577</t>
  </si>
  <si>
    <t>+ILS/-USD 3.386 27-02-23 (20) -436</t>
  </si>
  <si>
    <t>10002897</t>
  </si>
  <si>
    <t>+ILS/-USD 3.388 22-02-23 (11) -367</t>
  </si>
  <si>
    <t>10002905</t>
  </si>
  <si>
    <t>+ILS/-USD 3.388 22-02-23 (12) -370</t>
  </si>
  <si>
    <t>10002907</t>
  </si>
  <si>
    <t>+ILS/-USD 3.39 27-02-23 (11) -435</t>
  </si>
  <si>
    <t>10002895</t>
  </si>
  <si>
    <t>10000595</t>
  </si>
  <si>
    <t>+ILS/-USD 3.3906 31-05-23 (10) -424</t>
  </si>
  <si>
    <t>10003201</t>
  </si>
  <si>
    <t>+ILS/-USD 3.391 09-02-23 (10) -516</t>
  </si>
  <si>
    <t>10000100</t>
  </si>
  <si>
    <t>+ILS/-USD 3.3913 16-05-23 (10) -527</t>
  </si>
  <si>
    <t>10003118</t>
  </si>
  <si>
    <t>+ILS/-USD 3.392 09-03-23 (11) -280</t>
  </si>
  <si>
    <t>10003151</t>
  </si>
  <si>
    <t>+ILS/-USD 3.3925 21-03-23 (11) -475</t>
  </si>
  <si>
    <t>10002962</t>
  </si>
  <si>
    <t>10000603</t>
  </si>
  <si>
    <t>+ILS/-USD 3.3926 21-03-23 (10) -474</t>
  </si>
  <si>
    <t>10002960</t>
  </si>
  <si>
    <t>+ILS/-USD 3.393 07-06-23 (12) -445</t>
  </si>
  <si>
    <t>10003194</t>
  </si>
  <si>
    <t>+ILS/-USD 3.393 09-03-23 (12) -439</t>
  </si>
  <si>
    <t>10002903</t>
  </si>
  <si>
    <t>+ILS/-USD 3.3936 31-05-23 (11) -424</t>
  </si>
  <si>
    <t>10003203</t>
  </si>
  <si>
    <t>10000640</t>
  </si>
  <si>
    <t>+ILS/-USD 3.394 02-03-23 (10) -184</t>
  </si>
  <si>
    <t>10000169</t>
  </si>
  <si>
    <t>10003164</t>
  </si>
  <si>
    <t>+ILS/-USD 3.394 02-03-23 (20) -184</t>
  </si>
  <si>
    <t>10003166</t>
  </si>
  <si>
    <t>+ILS/-USD 3.394 25-01-23 (10) -100</t>
  </si>
  <si>
    <t>10003214</t>
  </si>
  <si>
    <t>+ILS/-USD 3.3944 09-03-23 (20) -271</t>
  </si>
  <si>
    <t>10003137</t>
  </si>
  <si>
    <t>+ILS/-USD 3.395 24-05-23 (12) -448</t>
  </si>
  <si>
    <t>10003157</t>
  </si>
  <si>
    <t>+ILS/-USD 3.3955 07-06-23 (11) -445</t>
  </si>
  <si>
    <t>10003192</t>
  </si>
  <si>
    <t>+ILS/-USD 3.396 02-02-23 (10) -340</t>
  </si>
  <si>
    <t>10002936</t>
  </si>
  <si>
    <t>+ILS/-USD 3.396 30-05-23 (11) -410</t>
  </si>
  <si>
    <t>10003188</t>
  </si>
  <si>
    <t>10000638</t>
  </si>
  <si>
    <t>+ILS/-USD 3.3965 02-02-23 (11) -335</t>
  </si>
  <si>
    <t>10000599</t>
  </si>
  <si>
    <t>10002938</t>
  </si>
  <si>
    <t>+ILS/-USD 3.397 24-05-23 (10) -449</t>
  </si>
  <si>
    <t>10000162</t>
  </si>
  <si>
    <t>+ILS/-USD 3.397 26-01-23 (20) -318</t>
  </si>
  <si>
    <t>10000102</t>
  </si>
  <si>
    <t>10002940</t>
  </si>
  <si>
    <t>+ILS/-USD 3.397 30-05-23 (12) -410</t>
  </si>
  <si>
    <t>10003190</t>
  </si>
  <si>
    <t>+ILS/-USD 3.398 21-01-23 (11) -618</t>
  </si>
  <si>
    <t>10000561</t>
  </si>
  <si>
    <t>+ILS/-USD 3.398 24-05-23 (11) -448</t>
  </si>
  <si>
    <t>10003155</t>
  </si>
  <si>
    <t>+ILS/-USD 3.3988 24-01-23 (94) -612</t>
  </si>
  <si>
    <t>10002545</t>
  </si>
  <si>
    <t>+ILS/-USD 3.399 05-01-23 (10) -270</t>
  </si>
  <si>
    <t>10000826</t>
  </si>
  <si>
    <t>+ILS/-USD 3.399 24-01-23 (94) -610</t>
  </si>
  <si>
    <t>10002541</t>
  </si>
  <si>
    <t>+ILS/-USD 3.3995 16-03-23 (10) -460</t>
  </si>
  <si>
    <t>10002948</t>
  </si>
  <si>
    <t>+ILS/-USD 3.4 16-03-23 (12) -460</t>
  </si>
  <si>
    <t>10002952</t>
  </si>
  <si>
    <t>+ILS/-USD 3.4 16-05-23 (11) -528</t>
  </si>
  <si>
    <t>10003120</t>
  </si>
  <si>
    <t>+ILS/-USD 3.4 16-05-23 (12) -530</t>
  </si>
  <si>
    <t>10003122</t>
  </si>
  <si>
    <t>+ILS/-USD 3.4041 16-03-23 (11) -459</t>
  </si>
  <si>
    <t>10002950</t>
  </si>
  <si>
    <t>10000601</t>
  </si>
  <si>
    <t>+ILS/-USD 3.4042 16-03-23 (20) -458</t>
  </si>
  <si>
    <t>10002954</t>
  </si>
  <si>
    <t>+ILS/-USD 3.405 16-02-23 (11) -515</t>
  </si>
  <si>
    <t>10000587</t>
  </si>
  <si>
    <t>10002774</t>
  </si>
  <si>
    <t>+ILS/-USD 3.405 16-02-23 (98) -515</t>
  </si>
  <si>
    <t>10002776</t>
  </si>
  <si>
    <t>+ILS/-USD 3.405 18-01-23 (98) -72</t>
  </si>
  <si>
    <t>10003185</t>
  </si>
  <si>
    <t>+ILS/-USD 3.406 16-03-23 (20) -464</t>
  </si>
  <si>
    <t>10002956</t>
  </si>
  <si>
    <t>+ILS/-USD 3.407 18-01-23 (10) -72</t>
  </si>
  <si>
    <t>10003181</t>
  </si>
  <si>
    <t>+ILS/-USD 3.4097 05-01-23 (10) -448</t>
  </si>
  <si>
    <t>10000823</t>
  </si>
  <si>
    <t>+ILS/-USD 3.41 04-04-23 (94) -480</t>
  </si>
  <si>
    <t>10002972</t>
  </si>
  <si>
    <t>+ILS/-USD 3.41 09-03-23 (98) -441</t>
  </si>
  <si>
    <t>10002958</t>
  </si>
  <si>
    <t>+ILS/-USD 3.41 27-02-23 (12) -429</t>
  </si>
  <si>
    <t>10002964</t>
  </si>
  <si>
    <t>+ILS/-USD 3.4127 01-03-23 (20) -203</t>
  </si>
  <si>
    <t>10003161</t>
  </si>
  <si>
    <t>+ILS/-USD 3.4138 04-04-23 (10) -482</t>
  </si>
  <si>
    <t>10002968</t>
  </si>
  <si>
    <t>10000136</t>
  </si>
  <si>
    <t>10000605</t>
  </si>
  <si>
    <t>+ILS/-USD 3.4148 17-05-23 (12) -552</t>
  </si>
  <si>
    <t>10003124</t>
  </si>
  <si>
    <t>+ILS/-USD 3.415 01-03-23 (11) -200</t>
  </si>
  <si>
    <t>10003159</t>
  </si>
  <si>
    <t>+ILS/-USD 3.415 01-03-23 (93) -209</t>
  </si>
  <si>
    <t>10000636</t>
  </si>
  <si>
    <t>+ILS/-USD 3.4169 04-04-23 (11) -481</t>
  </si>
  <si>
    <t>10000607</t>
  </si>
  <si>
    <t>10002970</t>
  </si>
  <si>
    <t>+ILS/-USD 3.419 18-05-23 (20) -570</t>
  </si>
  <si>
    <t>10003127</t>
  </si>
  <si>
    <t>10000108</t>
  </si>
  <si>
    <t>+ILS/-USD 3.42 17-05-23 (11) -540</t>
  </si>
  <si>
    <t>10000634</t>
  </si>
  <si>
    <t>+ILS/-USD 3.4215 24-04-23 (20) -500</t>
  </si>
  <si>
    <t>10003125</t>
  </si>
  <si>
    <t>+ILS/-USD 3.422 16-02-23 (12) -295</t>
  </si>
  <si>
    <t>10003130</t>
  </si>
  <si>
    <t>+ILS/-USD 3.423 17-05-23 (10) -550</t>
  </si>
  <si>
    <t>10000106</t>
  </si>
  <si>
    <t>+ILS/-USD 3.424 11-01-23 (20) -448</t>
  </si>
  <si>
    <t>10002758</t>
  </si>
  <si>
    <t>+ILS/-USD 3.4255 11-01-23 (11) -445</t>
  </si>
  <si>
    <t>10000585</t>
  </si>
  <si>
    <t>+ILS/-USD 3.4276 09-01-23 (10) -444</t>
  </si>
  <si>
    <t>10002756</t>
  </si>
  <si>
    <t>+ILS/-USD 3.43 09-01-23 (12) -446</t>
  </si>
  <si>
    <t>10002763</t>
  </si>
  <si>
    <t>+ILS/-USD 3.436 14-03-23 (12) -467</t>
  </si>
  <si>
    <t>10002981</t>
  </si>
  <si>
    <t>+ILS/-USD 3.4476 09-03-23 (11) -344</t>
  </si>
  <si>
    <t>10003129</t>
  </si>
  <si>
    <t>+ILS/-USD 3.46 02-05-23 (12) -585</t>
  </si>
  <si>
    <t>10003002</t>
  </si>
  <si>
    <t>+ILS/-USD 3.4614 02-05-23 (10) -586</t>
  </si>
  <si>
    <t>10000609</t>
  </si>
  <si>
    <t>10000140</t>
  </si>
  <si>
    <t>+ILS/-USD 3.4614 02-05-23 (11) -586</t>
  </si>
  <si>
    <t>10003000</t>
  </si>
  <si>
    <t>+ILS/-USD 3.4617 23-02-23 (20) -408</t>
  </si>
  <si>
    <t>10003054</t>
  </si>
  <si>
    <t>+ILS/-USD 3.469 20-04-23 (10) -535</t>
  </si>
  <si>
    <t>10000104</t>
  </si>
  <si>
    <t>10000147</t>
  </si>
  <si>
    <t>+ILS/-USD 3.471 20-04-23 (11) -530</t>
  </si>
  <si>
    <t>10003066</t>
  </si>
  <si>
    <t>+ILS/-USD 3.479 09-05-23 (11) -570</t>
  </si>
  <si>
    <t>10003068</t>
  </si>
  <si>
    <t>+ILS/-USD 3.48 03-05-23 (11) -595</t>
  </si>
  <si>
    <t>10000611</t>
  </si>
  <si>
    <t>+ILS/-USD 3.48 03-05-23 (20) -593</t>
  </si>
  <si>
    <t>10000613</t>
  </si>
  <si>
    <t>+ILS/-USD 3.48 08-05-23 (11) -575</t>
  </si>
  <si>
    <t>10003064</t>
  </si>
  <si>
    <t>10000622</t>
  </si>
  <si>
    <t>+ILS/-USD 3.481 13-06-23 (11) -720</t>
  </si>
  <si>
    <t>10003036</t>
  </si>
  <si>
    <t>+ILS/-USD 3.4829 24-04-23 (12) -541</t>
  </si>
  <si>
    <t>10003070</t>
  </si>
  <si>
    <t>+ILS/-USD 3.485 04-05-23 (11) -595</t>
  </si>
  <si>
    <t>10003013</t>
  </si>
  <si>
    <t>10000615</t>
  </si>
  <si>
    <t>+ILS/-USD 3.4855 04-05-23 (10) -595</t>
  </si>
  <si>
    <t>10003011</t>
  </si>
  <si>
    <t>+ILS/-USD 3.4857 24-04-23 (98) -543</t>
  </si>
  <si>
    <t>10003074</t>
  </si>
  <si>
    <t>+ILS/-USD 3.486 13-06-23 (11) -706</t>
  </si>
  <si>
    <t>10003040</t>
  </si>
  <si>
    <t>+ILS/-USD 3.4872 30-03-23 (93) -492</t>
  </si>
  <si>
    <t>10003092</t>
  </si>
  <si>
    <t>+ILS/-USD 3.49 19-04-23 (11) -571</t>
  </si>
  <si>
    <t>10003016</t>
  </si>
  <si>
    <t>10000617</t>
  </si>
  <si>
    <t>+ILS/-USD 3.49 30-03-23 (12) -475</t>
  </si>
  <si>
    <t>10003088</t>
  </si>
  <si>
    <t>+ILS/-USD 3.491 28-03-23 (10) -470</t>
  </si>
  <si>
    <t>10003062</t>
  </si>
  <si>
    <t>10000145</t>
  </si>
  <si>
    <t>+ILS/-USD 3.4916 30-03-23 (20) -484</t>
  </si>
  <si>
    <t>10000626</t>
  </si>
  <si>
    <t>10003090</t>
  </si>
  <si>
    <t>+ILS/-USD 3.4917 19-04-23 (93) -572</t>
  </si>
  <si>
    <t>10003018</t>
  </si>
  <si>
    <t>+ILS/-USD 3.4939 19-04-23 (94) -565</t>
  </si>
  <si>
    <t>10003020</t>
  </si>
  <si>
    <t>+ILS/-USD 3.4976 23-03-23 (20) -504</t>
  </si>
  <si>
    <t>10003038</t>
  </si>
  <si>
    <t>+ILS/-USD 3.498 24-04-23 (94) -543</t>
  </si>
  <si>
    <t>10003072</t>
  </si>
  <si>
    <t>+ILS/-USD 3.4987 23-03-23 (10) -513</t>
  </si>
  <si>
    <t>10000620</t>
  </si>
  <si>
    <t>10000142</t>
  </si>
  <si>
    <t>+ILS/-USD 3.499 27-04-23 (11) -580</t>
  </si>
  <si>
    <t>10002995</t>
  </si>
  <si>
    <t>+ILS/-USD 3.5 22-03-23 (12) -489</t>
  </si>
  <si>
    <t>10003027</t>
  </si>
  <si>
    <t>+ILS/-USD 3.5026 28-03-23 (20) -514</t>
  </si>
  <si>
    <t>10003044</t>
  </si>
  <si>
    <t>+ILS/-USD 3.504 28-03-23 (12) -513</t>
  </si>
  <si>
    <t>10003042</t>
  </si>
  <si>
    <t>+ILS/-USD 3.52 03-04-23 (10) -515</t>
  </si>
  <si>
    <t>10003080</t>
  </si>
  <si>
    <t>+ILS/-USD 3.52 03-04-23 (94) -520</t>
  </si>
  <si>
    <t>10003086</t>
  </si>
  <si>
    <t>+ILS/-USD 3.5212 03-04-23 (11) -518</t>
  </si>
  <si>
    <t>10000624</t>
  </si>
  <si>
    <t>10003082</t>
  </si>
  <si>
    <t>+ILS/-USD 3.522 03-04-23 (94) -510</t>
  </si>
  <si>
    <t>10003084</t>
  </si>
  <si>
    <t>+ILS/-USD 3.5225 29-03-23 (10) -475</t>
  </si>
  <si>
    <t>10003078</t>
  </si>
  <si>
    <t>+ILS/-USD 3.527 29-03-23 (12) -476</t>
  </si>
  <si>
    <t>10003076</t>
  </si>
  <si>
    <t>+USD/-ILS 3.279 06-02-23 (10) -423</t>
  </si>
  <si>
    <t>10000129</t>
  </si>
  <si>
    <t>+USD/-ILS 3.2825 07-02-23 (11) -425</t>
  </si>
  <si>
    <t>10002839</t>
  </si>
  <si>
    <t>+USD/-ILS 3.2842 01-02-23 (11) -408</t>
  </si>
  <si>
    <t>10002837</t>
  </si>
  <si>
    <t>+USD/-ILS 3.41 11-01-23 (20) -416</t>
  </si>
  <si>
    <t>10002780</t>
  </si>
  <si>
    <t>+USD/-ILS 3.41 31-01-23 (11) -84</t>
  </si>
  <si>
    <t>10000642</t>
  </si>
  <si>
    <t>+USD/-ILS 3.4148 05-01-23 (10) -62</t>
  </si>
  <si>
    <t>10000829</t>
  </si>
  <si>
    <t>+USD/-ILS 3.4361 09-01-23 (20) -439</t>
  </si>
  <si>
    <t>10002746</t>
  </si>
  <si>
    <t>+USD/-ILS 3.4535 11-01-23 (20) -455</t>
  </si>
  <si>
    <t>10002727</t>
  </si>
  <si>
    <t>+USD/-ILS 3.512 12-01-23 (10) -15</t>
  </si>
  <si>
    <t>10000176</t>
  </si>
  <si>
    <t>+AUD/-USD 0.67486 15-02-23 (10) +14.6</t>
  </si>
  <si>
    <t>10003235</t>
  </si>
  <si>
    <t>+AUD/-USD 0.67545 15-02-23 (20) +14.5</t>
  </si>
  <si>
    <t>10003247</t>
  </si>
  <si>
    <t>+AUD/-USD 0.67665 15-02-23 (10) +21.5</t>
  </si>
  <si>
    <t>10003147</t>
  </si>
  <si>
    <t>+AUD/-USD 0.67875 15-02-23 (10) +16.5</t>
  </si>
  <si>
    <t>10003223</t>
  </si>
  <si>
    <t>+AUD/-USD 0.68884 15-02-23 (10) +17.4</t>
  </si>
  <si>
    <t>10003219</t>
  </si>
  <si>
    <t>+CAD/-USD 1.29955 15-02-23 (10) -4.5</t>
  </si>
  <si>
    <t>10002748</t>
  </si>
  <si>
    <t>+CAD/-USD 1.33302 15-02-23 (10) -17.8</t>
  </si>
  <si>
    <t>10003149</t>
  </si>
  <si>
    <t>+CAD/-USD 1.36595 15-02-23 (20) -10.5</t>
  </si>
  <si>
    <t>10003206</t>
  </si>
  <si>
    <t>+CAD/-USD 1.3719 15-02-23 (20) -21</t>
  </si>
  <si>
    <t>10003007</t>
  </si>
  <si>
    <t>+CAD/-USD 1.372 15-02-23 (20) -15</t>
  </si>
  <si>
    <t>10003031</t>
  </si>
  <si>
    <t>+EUR/-USD 1.05385 05-04-23 (10) +98.5</t>
  </si>
  <si>
    <t>10003169</t>
  </si>
  <si>
    <t>+EUR/-USD 1.07115 20-03-23 (10) +63.5</t>
  </si>
  <si>
    <t>10000831</t>
  </si>
  <si>
    <t>+EUR/-USD 1.072564 27-03-23 (10) +70.64</t>
  </si>
  <si>
    <t>10003250</t>
  </si>
  <si>
    <t>+EUR/-USD 1.077 14-02-23 (10) +49</t>
  </si>
  <si>
    <t>10003227</t>
  </si>
  <si>
    <t>+GBP/-USD 1.2208 13-02-23 (10) +28</t>
  </si>
  <si>
    <t>10003171</t>
  </si>
  <si>
    <t>+JPY/-USD 131.088 15-02-23 (10) -97.2</t>
  </si>
  <si>
    <t>10003232</t>
  </si>
  <si>
    <t>+JPY/-USD 131.16 15-02-23 (20) -1</t>
  </si>
  <si>
    <t>10003241</t>
  </si>
  <si>
    <t>+JPY/-USD 131.4 15-02-23 (12) -89</t>
  </si>
  <si>
    <t>10003243</t>
  </si>
  <si>
    <t>+JPY/-USD 131.502 15-02-23 (11) -96.8</t>
  </si>
  <si>
    <t>10003239</t>
  </si>
  <si>
    <t>+JPY/-USD 132.358 15-02-23 (20) -89.2</t>
  </si>
  <si>
    <t>10003245</t>
  </si>
  <si>
    <t>+JPY/-USD 133.66 15-02-23 (10) -112</t>
  </si>
  <si>
    <t>10003220</t>
  </si>
  <si>
    <t>+JPY/-USD 135.459 15-02-23 (10) -106.1</t>
  </si>
  <si>
    <t>10003222</t>
  </si>
  <si>
    <t>+USD/-AUD 0.64965 15-02-23 (10) +23.5</t>
  </si>
  <si>
    <t>10003050</t>
  </si>
  <si>
    <t>+USD/-AUD 0.68749 15-02-23 (10) +5.9</t>
  </si>
  <si>
    <t>10002785</t>
  </si>
  <si>
    <t>+USD/-CAD 1.28636 15-02-23 (20) -1.4</t>
  </si>
  <si>
    <t>10002796</t>
  </si>
  <si>
    <t>+USD/-CAD 1.2882 15-02-23 (11) -2</t>
  </si>
  <si>
    <t>10002798</t>
  </si>
  <si>
    <t>+USD/-CAD 1.29965 15-02-23 (20) -3.5</t>
  </si>
  <si>
    <t>10002744</t>
  </si>
  <si>
    <t>+USD/-CAD 1.30035 15-02-23 (11) -3.5</t>
  </si>
  <si>
    <t>10002740</t>
  </si>
  <si>
    <t>+USD/-CAD 1.300612 15-02-23 (10) -3.5</t>
  </si>
  <si>
    <t>10002738</t>
  </si>
  <si>
    <t>+USD/-CAD 1.30067 15-02-23 (12) -3.3</t>
  </si>
  <si>
    <t>10002742</t>
  </si>
  <si>
    <t>+USD/-CAD 1.31029 15-02-23 (10) +0.9</t>
  </si>
  <si>
    <t>10002869</t>
  </si>
  <si>
    <t>+USD/-CAD 1.35485 15-02-23 (10) -10.5</t>
  </si>
  <si>
    <t>10003221</t>
  </si>
  <si>
    <t>+USD/-EUR 0.96884 27-03-23 (10) +128.4</t>
  </si>
  <si>
    <t>10002984</t>
  </si>
  <si>
    <t>+USD/-EUR 0.985 27-04-23 (10) +143</t>
  </si>
  <si>
    <t>10002998</t>
  </si>
  <si>
    <t>+USD/-EUR 0.98735 14-02-23 (10) +103.5</t>
  </si>
  <si>
    <t>10002991</t>
  </si>
  <si>
    <t>+USD/-EUR 0.99315 27-04-23 (10) +146.5</t>
  </si>
  <si>
    <t>10003024</t>
  </si>
  <si>
    <t>+USD/-EUR 1.00411 06-03-23 (10) +126.1</t>
  </si>
  <si>
    <t>10002974</t>
  </si>
  <si>
    <t>+USD/-EUR 1.00485 27-04-23 (12) +158.5</t>
  </si>
  <si>
    <t>10002901</t>
  </si>
  <si>
    <t>+USD/-EUR 1.0053 27-04-23 (10) +159</t>
  </si>
  <si>
    <t>10002899</t>
  </si>
  <si>
    <t>+USD/-EUR 1.01095 14-02-23 (10) +119.5</t>
  </si>
  <si>
    <t>10002872</t>
  </si>
  <si>
    <t>+USD/-EUR 1.01693 27-04-23 (10) +143.3</t>
  </si>
  <si>
    <t>10003052</t>
  </si>
  <si>
    <t>+USD/-EUR 1.01915 05-04-23 (10) +126.5</t>
  </si>
  <si>
    <t>10003057</t>
  </si>
  <si>
    <t>+USD/-EUR 1.0281 05-04-23 (10) +211</t>
  </si>
  <si>
    <t>10002764</t>
  </si>
  <si>
    <t>+USD/-EUR 1.02923 05-04-23 (11) +207.3</t>
  </si>
  <si>
    <t>10002752</t>
  </si>
  <si>
    <t>+USD/-EUR 1.0349 17-04-23 (10) +204</t>
  </si>
  <si>
    <t>10002800</t>
  </si>
  <si>
    <t>+USD/-EUR 1.0352 06-03-23 (10) +182</t>
  </si>
  <si>
    <t>10002788</t>
  </si>
  <si>
    <t>+USD/-EUR 1.0354 17-04-23 (12) +204</t>
  </si>
  <si>
    <t>10002802</t>
  </si>
  <si>
    <t>+USD/-EUR 1.0376 27-03-23 (10) +184</t>
  </si>
  <si>
    <t>10002825</t>
  </si>
  <si>
    <t>+USD/-EUR 1.0512 05-04-23 (11) +187</t>
  </si>
  <si>
    <t>10002847</t>
  </si>
  <si>
    <t>+USD/-EUR 1.05365 11-05-23 (12) +136.5</t>
  </si>
  <si>
    <t>10003109</t>
  </si>
  <si>
    <t>+USD/-EUR 1.0542 11-05-23 (11) +137</t>
  </si>
  <si>
    <t>10003107</t>
  </si>
  <si>
    <t>+USD/-EUR 1.05455 11-05-23 (10) +136.5</t>
  </si>
  <si>
    <t>10003105</t>
  </si>
  <si>
    <t>10000157</t>
  </si>
  <si>
    <t>+USD/-EUR 1.06128 05-04-23 (10) +92.8</t>
  </si>
  <si>
    <t>10003197</t>
  </si>
  <si>
    <t>+USD/-EUR 1.06505 06-03-23 (12) +200.5</t>
  </si>
  <si>
    <t>10002662</t>
  </si>
  <si>
    <t>+USD/-EUR 1.0669 17-04-23 (10) +99</t>
  </si>
  <si>
    <t>10003208</t>
  </si>
  <si>
    <t>+USD/-EUR 1.06825 27-04-23 (10) +112.5</t>
  </si>
  <si>
    <t>10003179</t>
  </si>
  <si>
    <t>+USD/-EUR 1.06964 05-06-23 (10) +131.4</t>
  </si>
  <si>
    <t>10003211</t>
  </si>
  <si>
    <t>+USD/-EUR 1.07013 05-06-23 (20) +131.3</t>
  </si>
  <si>
    <t>10003213</t>
  </si>
  <si>
    <t>+USD/-EUR 1.07215 06-03-23 (10) +203.5</t>
  </si>
  <si>
    <t>10002670</t>
  </si>
  <si>
    <t>+USD/-EUR 1.07279 06-03-23 (12) +204.9</t>
  </si>
  <si>
    <t>10002672</t>
  </si>
  <si>
    <t>+USD/-EUR 1.07282 06-03-23 (20) +204.2</t>
  </si>
  <si>
    <t>10002674</t>
  </si>
  <si>
    <t>+USD/-EUR 1.0733 27-03-23 (10) +83</t>
  </si>
  <si>
    <t>10003217</t>
  </si>
  <si>
    <t>+USD/-EUR 1.07355 27-03-23 (20) +220.5</t>
  </si>
  <si>
    <t>10002678</t>
  </si>
  <si>
    <t>+USD/-EUR 1.07361 27-03-23 (12) +220.1</t>
  </si>
  <si>
    <t>10002676</t>
  </si>
  <si>
    <t>+USD/-EUR 1.0754 05-06-23 (10) +130</t>
  </si>
  <si>
    <t>10003226</t>
  </si>
  <si>
    <t>+USD/-EUR 1.07555 27-03-23 (10) +219.5</t>
  </si>
  <si>
    <t>10002680</t>
  </si>
  <si>
    <t>+USD/-EUR 1.07598 20-03-23 (10) +212.8</t>
  </si>
  <si>
    <t>10000825</t>
  </si>
  <si>
    <t>+USD/-EUR 1.07694 14-02-23 (10) +189.4</t>
  </si>
  <si>
    <t>10000110</t>
  </si>
  <si>
    <t>+USD/-GBP 1.1616 13-02-23 (10) +36</t>
  </si>
  <si>
    <t>10003053</t>
  </si>
  <si>
    <t>+USD/-GBP 1.198 22-05-23 (10) +55</t>
  </si>
  <si>
    <t>10000828</t>
  </si>
  <si>
    <t>10003132</t>
  </si>
  <si>
    <t>+USD/-GBP 1.198 22-05-23 (12) +55</t>
  </si>
  <si>
    <t>10003136</t>
  </si>
  <si>
    <t>+USD/-GBP 1.1985 22-05-23 (11) +55</t>
  </si>
  <si>
    <t>10003134</t>
  </si>
  <si>
    <t>+USD/-GBP 1.21817 18-04-23 (12) +76.7</t>
  </si>
  <si>
    <t>10002835</t>
  </si>
  <si>
    <t>+USD/-GBP 1.21942 18-04-23 (10) +76.2</t>
  </si>
  <si>
    <t>10002833</t>
  </si>
  <si>
    <t>+USD/-GBP 1.2243 13-02-23 (10) +48.5</t>
  </si>
  <si>
    <t>10002654</t>
  </si>
  <si>
    <t>+USD/-GBP 1.24205 22-05-23 (11) +48.5</t>
  </si>
  <si>
    <t>10003218</t>
  </si>
  <si>
    <t>+USD/-GBP 1.24474 18-04-23 (11) +39.4</t>
  </si>
  <si>
    <t>10003215</t>
  </si>
  <si>
    <t>+USD/-GBP 1.2583 13-02-23 (12) +39</t>
  </si>
  <si>
    <t>10002616</t>
  </si>
  <si>
    <t>+USD/-GBP 1.25885 13-02-23 (11) +37.5</t>
  </si>
  <si>
    <t>10002621</t>
  </si>
  <si>
    <t>+USD/-GBP 1.2631 13-02-23 (12) +41</t>
  </si>
  <si>
    <t>10002609</t>
  </si>
  <si>
    <t>+USD/-GBP 1.26325 13-02-23 (11) +40.5</t>
  </si>
  <si>
    <t>10002607</t>
  </si>
  <si>
    <t>+USD/-GBP 1.26335 13-02-23 (10) +40.5</t>
  </si>
  <si>
    <t>10000822</t>
  </si>
  <si>
    <t>10002605</t>
  </si>
  <si>
    <t>+USD/-JPY 141.16 15-02-23 (10) -254</t>
  </si>
  <si>
    <t>10002966</t>
  </si>
  <si>
    <t>+USD/-JPY 142.2 15-02-23 (10) -242</t>
  </si>
  <si>
    <t>10002987</t>
  </si>
  <si>
    <t>NIKKEI 225 TOTAL RETURN</t>
  </si>
  <si>
    <t>10003228</t>
  </si>
  <si>
    <t>10003229</t>
  </si>
  <si>
    <t>SPNASEUT INDX</t>
  </si>
  <si>
    <t>10003094</t>
  </si>
  <si>
    <t>SPTR</t>
  </si>
  <si>
    <t>10002855</t>
  </si>
  <si>
    <t>10002850</t>
  </si>
  <si>
    <t>10002854</t>
  </si>
  <si>
    <t>10002622</t>
  </si>
  <si>
    <t>SZCOMP</t>
  </si>
  <si>
    <t>10002718</t>
  </si>
  <si>
    <t>TOPIX TOTAL RETURN INDEX JPY</t>
  </si>
  <si>
    <t>10002629</t>
  </si>
  <si>
    <t>TRS</t>
  </si>
  <si>
    <t>10003059</t>
  </si>
  <si>
    <t/>
  </si>
  <si>
    <t>פרנק שווצרי</t>
  </si>
  <si>
    <t>דולר ניו-זילנד</t>
  </si>
  <si>
    <t>כתר נורבגי</t>
  </si>
  <si>
    <t>רובל רוסי</t>
  </si>
  <si>
    <t>יואן סיני</t>
  </si>
  <si>
    <t>בנק דיסקונט לישראל בע"מ</t>
  </si>
  <si>
    <t>30011000</t>
  </si>
  <si>
    <t>בנק הפועלים בע"מ</t>
  </si>
  <si>
    <t>30012000</t>
  </si>
  <si>
    <t>בנק לאומי לישראל בע"מ</t>
  </si>
  <si>
    <t>34810000</t>
  </si>
  <si>
    <t>34110000</t>
  </si>
  <si>
    <t>בנק מזרחי טפחות בע"מ</t>
  </si>
  <si>
    <t>30120000</t>
  </si>
  <si>
    <t>יו בנק</t>
  </si>
  <si>
    <t>30026000</t>
  </si>
  <si>
    <t>31711000</t>
  </si>
  <si>
    <t>30211000</t>
  </si>
  <si>
    <t>32011000</t>
  </si>
  <si>
    <t>30311000</t>
  </si>
  <si>
    <t>31211000</t>
  </si>
  <si>
    <t>30212000</t>
  </si>
  <si>
    <t>31712000</t>
  </si>
  <si>
    <t>30312000</t>
  </si>
  <si>
    <t>32012000</t>
  </si>
  <si>
    <t>34010000</t>
  </si>
  <si>
    <t>30710000</t>
  </si>
  <si>
    <t>32610000</t>
  </si>
  <si>
    <t>31010000</t>
  </si>
  <si>
    <t>34510000</t>
  </si>
  <si>
    <t>34610000</t>
  </si>
  <si>
    <t>34710000</t>
  </si>
  <si>
    <t>30910000</t>
  </si>
  <si>
    <t>31710000</t>
  </si>
  <si>
    <t>30810000</t>
  </si>
  <si>
    <t>31110000</t>
  </si>
  <si>
    <t>33810000</t>
  </si>
  <si>
    <t>31120000</t>
  </si>
  <si>
    <t>30820000</t>
  </si>
  <si>
    <t>31720000</t>
  </si>
  <si>
    <t>31220000</t>
  </si>
  <si>
    <t>34520000</t>
  </si>
  <si>
    <t>34020000</t>
  </si>
  <si>
    <t>30326000</t>
  </si>
  <si>
    <t>31726000</t>
  </si>
  <si>
    <t>30226000</t>
  </si>
  <si>
    <t>JP MORGAN</t>
  </si>
  <si>
    <t>30385000</t>
  </si>
  <si>
    <t>A-</t>
  </si>
  <si>
    <t>S&amp;P</t>
  </si>
  <si>
    <t>32085000</t>
  </si>
  <si>
    <t>דירוג פנימי</t>
  </si>
  <si>
    <t>לא</t>
  </si>
  <si>
    <t>כן</t>
  </si>
  <si>
    <t>90148620</t>
  </si>
  <si>
    <t>90148621</t>
  </si>
  <si>
    <t>90148622</t>
  </si>
  <si>
    <t>90148623</t>
  </si>
  <si>
    <t>90148624</t>
  </si>
  <si>
    <t>90148625</t>
  </si>
  <si>
    <t>90148626</t>
  </si>
  <si>
    <t>90148627</t>
  </si>
  <si>
    <t>90150400</t>
  </si>
  <si>
    <t>90145563</t>
  </si>
  <si>
    <t>14760843</t>
  </si>
  <si>
    <t>AA</t>
  </si>
  <si>
    <t>11898602</t>
  </si>
  <si>
    <t>11898601</t>
  </si>
  <si>
    <t>11898600</t>
  </si>
  <si>
    <t>11898611</t>
  </si>
  <si>
    <t>11898612</t>
  </si>
  <si>
    <t>11898613</t>
  </si>
  <si>
    <t>11898614</t>
  </si>
  <si>
    <t>11898615</t>
  </si>
  <si>
    <t>11898616</t>
  </si>
  <si>
    <t>11898617</t>
  </si>
  <si>
    <t>11898603</t>
  </si>
  <si>
    <t>11898604</t>
  </si>
  <si>
    <t>11898606</t>
  </si>
  <si>
    <t>11898607</t>
  </si>
  <si>
    <t>11898608</t>
  </si>
  <si>
    <t>11898609</t>
  </si>
  <si>
    <t>AA-</t>
  </si>
  <si>
    <t>472710</t>
  </si>
  <si>
    <t>11898420</t>
  </si>
  <si>
    <t>11898421</t>
  </si>
  <si>
    <t>11898422</t>
  </si>
  <si>
    <t>11896110</t>
  </si>
  <si>
    <t>11898200</t>
  </si>
  <si>
    <t>11898230</t>
  </si>
  <si>
    <t>11898120</t>
  </si>
  <si>
    <t>11898130</t>
  </si>
  <si>
    <t>11898140</t>
  </si>
  <si>
    <t>11898150</t>
  </si>
  <si>
    <t>11898160</t>
  </si>
  <si>
    <t>11898270</t>
  </si>
  <si>
    <t>11898280</t>
  </si>
  <si>
    <t>11898290</t>
  </si>
  <si>
    <t>11896120</t>
  </si>
  <si>
    <t>11898300</t>
  </si>
  <si>
    <t>11898310</t>
  </si>
  <si>
    <t>11898320</t>
  </si>
  <si>
    <t>11898330</t>
  </si>
  <si>
    <t>11898340</t>
  </si>
  <si>
    <t>11898350</t>
  </si>
  <si>
    <t>11898360</t>
  </si>
  <si>
    <t>11898380</t>
  </si>
  <si>
    <t>11898390</t>
  </si>
  <si>
    <t>11898400</t>
  </si>
  <si>
    <t>11896130</t>
  </si>
  <si>
    <t>11898410</t>
  </si>
  <si>
    <t>11896140</t>
  </si>
  <si>
    <t>11896150</t>
  </si>
  <si>
    <t>11896160</t>
  </si>
  <si>
    <t>11898170</t>
  </si>
  <si>
    <t>11898180</t>
  </si>
  <si>
    <t>11898190</t>
  </si>
  <si>
    <t>40999</t>
  </si>
  <si>
    <t>95350604</t>
  </si>
  <si>
    <t>95350603</t>
  </si>
  <si>
    <t>95350605</t>
  </si>
  <si>
    <t>95350602</t>
  </si>
  <si>
    <t>95350502</t>
  </si>
  <si>
    <t>95350101</t>
  </si>
  <si>
    <t>95350102</t>
  </si>
  <si>
    <t>95350202</t>
  </si>
  <si>
    <t>95350201</t>
  </si>
  <si>
    <t>95350301</t>
  </si>
  <si>
    <t>95350302</t>
  </si>
  <si>
    <t>95350401</t>
  </si>
  <si>
    <t>95350402</t>
  </si>
  <si>
    <t>95350501</t>
  </si>
  <si>
    <t>95350601</t>
  </si>
  <si>
    <t>94100001</t>
  </si>
  <si>
    <t>9912270</t>
  </si>
  <si>
    <t>A+</t>
  </si>
  <si>
    <t>74006127</t>
  </si>
  <si>
    <t>74006128</t>
  </si>
  <si>
    <t>74006129</t>
  </si>
  <si>
    <t>74006130</t>
  </si>
  <si>
    <t>74006131</t>
  </si>
  <si>
    <t>74006132</t>
  </si>
  <si>
    <t>74006219</t>
  </si>
  <si>
    <t>90840015</t>
  </si>
  <si>
    <t>90840016</t>
  </si>
  <si>
    <t>90840017</t>
  </si>
  <si>
    <t>90840018</t>
  </si>
  <si>
    <t>90840019</t>
  </si>
  <si>
    <t>90840020</t>
  </si>
  <si>
    <t>90840021</t>
  </si>
  <si>
    <t>90840022</t>
  </si>
  <si>
    <t>90840002</t>
  </si>
  <si>
    <t>90840004</t>
  </si>
  <si>
    <t>90840006</t>
  </si>
  <si>
    <t>90840008</t>
  </si>
  <si>
    <t>90840010</t>
  </si>
  <si>
    <t>90840012</t>
  </si>
  <si>
    <t>90840013</t>
  </si>
  <si>
    <t>90840014</t>
  </si>
  <si>
    <t>90840000</t>
  </si>
  <si>
    <t>14760844</t>
  </si>
  <si>
    <t>14811160</t>
  </si>
  <si>
    <t>90136004</t>
  </si>
  <si>
    <t>8170011</t>
  </si>
  <si>
    <t>8170012</t>
  </si>
  <si>
    <t>414968</t>
  </si>
  <si>
    <t>90145980</t>
  </si>
  <si>
    <t>487742</t>
  </si>
  <si>
    <t>90701001</t>
  </si>
  <si>
    <t>90701002</t>
  </si>
  <si>
    <t>90701003</t>
  </si>
  <si>
    <t>90143221</t>
  </si>
  <si>
    <t>482153</t>
  </si>
  <si>
    <t>90145362</t>
  </si>
  <si>
    <t>90312001</t>
  </si>
  <si>
    <t>90312002</t>
  </si>
  <si>
    <t>90136001</t>
  </si>
  <si>
    <t>90136005</t>
  </si>
  <si>
    <t>90136035</t>
  </si>
  <si>
    <t>90136025</t>
  </si>
  <si>
    <t>90136002</t>
  </si>
  <si>
    <t>545876</t>
  </si>
  <si>
    <t>90310012</t>
  </si>
  <si>
    <t>90310010</t>
  </si>
  <si>
    <t>90310011</t>
  </si>
  <si>
    <t>90310002</t>
  </si>
  <si>
    <t>90310003</t>
  </si>
  <si>
    <t>90310004</t>
  </si>
  <si>
    <t>90310001</t>
  </si>
  <si>
    <t>90310005</t>
  </si>
  <si>
    <t>90310006</t>
  </si>
  <si>
    <t>90310008</t>
  </si>
  <si>
    <t>90310009</t>
  </si>
  <si>
    <t>90310007</t>
  </si>
  <si>
    <t>458870</t>
  </si>
  <si>
    <t>458869</t>
  </si>
  <si>
    <t>84666730</t>
  </si>
  <si>
    <t>A</t>
  </si>
  <si>
    <t>455954</t>
  </si>
  <si>
    <t>90839511</t>
  </si>
  <si>
    <t>90839541</t>
  </si>
  <si>
    <t>90839542</t>
  </si>
  <si>
    <t>90839544</t>
  </si>
  <si>
    <t>90839545</t>
  </si>
  <si>
    <t>90839546</t>
  </si>
  <si>
    <t>90839547</t>
  </si>
  <si>
    <t>90839548</t>
  </si>
  <si>
    <t>90839550</t>
  </si>
  <si>
    <t>90839551</t>
  </si>
  <si>
    <t>90839512</t>
  </si>
  <si>
    <t>90839513</t>
  </si>
  <si>
    <t>90839515</t>
  </si>
  <si>
    <t>90839516</t>
  </si>
  <si>
    <t>90839517</t>
  </si>
  <si>
    <t>90839518</t>
  </si>
  <si>
    <t>90839519</t>
  </si>
  <si>
    <t>90839520</t>
  </si>
  <si>
    <t>90000104</t>
  </si>
  <si>
    <t>84666732</t>
  </si>
  <si>
    <t>90241690</t>
  </si>
  <si>
    <t>90240790</t>
  </si>
  <si>
    <t>90240792</t>
  </si>
  <si>
    <t>90240793</t>
  </si>
  <si>
    <t>90240794</t>
  </si>
  <si>
    <t>90240795</t>
  </si>
  <si>
    <t>90240796</t>
  </si>
  <si>
    <t>90240797</t>
  </si>
  <si>
    <t>90141407</t>
  </si>
  <si>
    <t>90000001</t>
  </si>
  <si>
    <t>66240</t>
  </si>
  <si>
    <t>BBB-</t>
  </si>
  <si>
    <t>FITCH</t>
  </si>
  <si>
    <t>508309</t>
  </si>
  <si>
    <t>464740</t>
  </si>
  <si>
    <t>TELECOMMUNICATION SERVICES</t>
  </si>
  <si>
    <t>469140</t>
  </si>
  <si>
    <t>475042</t>
  </si>
  <si>
    <t>95004024</t>
  </si>
  <si>
    <t>סה"כ תעודות חוב מסחריות</t>
  </si>
  <si>
    <t>סה"כ מוצרים מובנים</t>
  </si>
  <si>
    <t>סה"כ  פקדונות מעל 3 חודשים</t>
  </si>
  <si>
    <t>סה"כ מקרקעין</t>
  </si>
  <si>
    <t>סה"כ השקעה בחברות מוחזקות</t>
  </si>
  <si>
    <t>סה"כ השקעות אחרות</t>
  </si>
  <si>
    <t>סה"כ יתרות התחייבות להשקעה</t>
  </si>
  <si>
    <t>סה"כ אג"ח קונצרני סחיר</t>
  </si>
  <si>
    <t>סה"כ אג"ח קונצרני לא סחיר</t>
  </si>
  <si>
    <t>סה"כ מסגרת אשראי מנוצלות ללווים</t>
  </si>
  <si>
    <t xml:space="preserve"> M.A Movilim Renewable Energies, Limited Partnership </t>
  </si>
  <si>
    <t xml:space="preserve"> Orbimed Israel Partners II </t>
  </si>
  <si>
    <t xml:space="preserve"> Tene Growth Capital IV </t>
  </si>
  <si>
    <t xml:space="preserve"> Apollo Investment Fund IX </t>
  </si>
  <si>
    <t xml:space="preserve"> Apollo Natural Resources Partners II LP </t>
  </si>
  <si>
    <t xml:space="preserve"> Ares Private Credit Solutions </t>
  </si>
  <si>
    <t xml:space="preserve"> Bluebay Senior Loan Fund I </t>
  </si>
  <si>
    <t xml:space="preserve"> Court Square Capital Partners IV </t>
  </si>
  <si>
    <t xml:space="preserve"> Crescent Mezzanine VII </t>
  </si>
  <si>
    <t xml:space="preserve"> Horsley Bridge XII Ventures </t>
  </si>
  <si>
    <t xml:space="preserve"> ICG Senior Debt Partners III </t>
  </si>
  <si>
    <t xml:space="preserve"> Kartesia Credit Opportunities IV </t>
  </si>
  <si>
    <t xml:space="preserve"> Migdal-HarbourVest 2016 Fund L.P </t>
  </si>
  <si>
    <t xml:space="preserve"> Migdal-HarbourVest 2016 Fund L.P. (Tranche B) </t>
  </si>
  <si>
    <t xml:space="preserve"> Pantheon Global Co-Investment Opportunities IV </t>
  </si>
  <si>
    <t xml:space="preserve"> Pantheon Global Secondary Fund VI </t>
  </si>
  <si>
    <t xml:space="preserve"> Permira Credit Solutions III </t>
  </si>
  <si>
    <t xml:space="preserve"> Strategic Investors Fund VIII </t>
  </si>
  <si>
    <t xml:space="preserve"> Thoma Bravo Fund XII </t>
  </si>
  <si>
    <t xml:space="preserve"> Waterton Residential Property Venture XIII </t>
  </si>
  <si>
    <t xml:space="preserve"> Waterton Residential Property Venture XIII Edge Co-Invest L.P </t>
  </si>
  <si>
    <t>Skywalker Airtrunk</t>
  </si>
  <si>
    <t>מובטחות משכנתא - גורם 01</t>
  </si>
  <si>
    <t>בבטחונות אחרים - גורם 80</t>
  </si>
  <si>
    <t>בבטחונות אחרים - גורם 7</t>
  </si>
  <si>
    <t>בבטחונות אחרים - גורם 37</t>
  </si>
  <si>
    <t>בבטחונות אחרים - גורם 29</t>
  </si>
  <si>
    <t>בבטחונות אחרים - גורם 111</t>
  </si>
  <si>
    <t>בבטחונות אחרים- גורם 162</t>
  </si>
  <si>
    <t>בבטחונות אחרים - גורם 144</t>
  </si>
  <si>
    <t>בבטחונות אחרים - גורם 69</t>
  </si>
  <si>
    <t>בבטחונות אחרים - גורם 63</t>
  </si>
  <si>
    <t>בבטחונות אחרים - גורם 33</t>
  </si>
  <si>
    <t>בבטחונות אחרים - גורם 26</t>
  </si>
  <si>
    <t>בבטחונות אחרים - גורם 62</t>
  </si>
  <si>
    <t>בבטחונות אחרים - גורם 156</t>
  </si>
  <si>
    <t>בבטחונות אחרים - גורם 64</t>
  </si>
  <si>
    <t>בבטחונות אחרים - גורם 35</t>
  </si>
  <si>
    <t>בבטחונות אחרים - גורם 185</t>
  </si>
  <si>
    <t>בבטחונות אחרים - גורם 147</t>
  </si>
  <si>
    <t>בבטחונות אחרים - גורם 152</t>
  </si>
  <si>
    <t>בבטחונות אחרים - גורם 158</t>
  </si>
  <si>
    <t>בבטחונות אחרים - גורם 159</t>
  </si>
  <si>
    <t>בבטחונות אחרים - גורם 105</t>
  </si>
  <si>
    <t>בבטחונות אחרים - גורם 40</t>
  </si>
  <si>
    <t>בבטחונות אחרים - גורם 180</t>
  </si>
  <si>
    <t>בבטחונות אחרים - גורם 76</t>
  </si>
  <si>
    <t>בבטחונות אחרים - גורם 30</t>
  </si>
  <si>
    <t>בבטחונות אחרים - גורם 47</t>
  </si>
  <si>
    <t>בבטחונות אחרים - גורם 172</t>
  </si>
  <si>
    <t>בבטחונות אחרים - גורם 81</t>
  </si>
  <si>
    <t>בבטחונות אחרים - גורם 103</t>
  </si>
  <si>
    <t>בבטחונות אחרים - גורם 90</t>
  </si>
  <si>
    <t>בבטחונות אחרים - גורם 104</t>
  </si>
  <si>
    <t>בבטחונות אחרים - גורם 96</t>
  </si>
  <si>
    <t>בבטחונות אחרים - גורם 41</t>
  </si>
  <si>
    <t>בבטחונות אחרים - גורם 155</t>
  </si>
  <si>
    <t>בבטחונות אחרים - גורם 129</t>
  </si>
  <si>
    <t>בבטחונות אחרים - גורם 154</t>
  </si>
  <si>
    <t>בבטחונות אחרים - גורם 89</t>
  </si>
  <si>
    <t>בבטחונות אחרים - גורם 61</t>
  </si>
  <si>
    <t>בבטחונות אחרים - גורם 43</t>
  </si>
  <si>
    <t>בבטחונות אחרים - גורם 167</t>
  </si>
  <si>
    <t>בבטחונות אחרים - גורם 130</t>
  </si>
  <si>
    <t>בבטחונות אחרים - גורם 78</t>
  </si>
  <si>
    <t>בבטחונות אחרים - גורם 77</t>
  </si>
  <si>
    <t>בבטחונות אחרים - גורם 70</t>
  </si>
  <si>
    <t>בבטחונות אחרים - גורם 17</t>
  </si>
  <si>
    <t>בבטחונות אחרים - גורם 115*</t>
  </si>
  <si>
    <t>בבטחונות אחרים - גורם 84</t>
  </si>
  <si>
    <t>בבטחונות אחרים - גורם 117</t>
  </si>
  <si>
    <t>בבטחונות אחרים - גורם 133</t>
  </si>
  <si>
    <t>בבטחונות אחרים - גורם 141</t>
  </si>
  <si>
    <t>בבטחונות אחרים - גורם 97</t>
  </si>
  <si>
    <t>בבטחונות אחרים - גורם 178</t>
  </si>
  <si>
    <t>בבטחונות אחרים - גורם 182</t>
  </si>
  <si>
    <t>בבטחונות אחרים - גורם 186</t>
  </si>
  <si>
    <t>בבטחונות אחרים - גורם 181</t>
  </si>
  <si>
    <t>בבטחונות אחרים - גורם 100</t>
  </si>
  <si>
    <t>בבטחונות אחרים - גורם 125</t>
  </si>
  <si>
    <t>בבטחונות אחרים - גורם 138</t>
  </si>
  <si>
    <t>בבטחונות אחרים - גורם 112</t>
  </si>
  <si>
    <t>בבטחונות אחרים - גורם 107</t>
  </si>
  <si>
    <t>בבטחונות אחרים - גורם 153</t>
  </si>
  <si>
    <t>בבטחונות אחרים - גורם 142</t>
  </si>
  <si>
    <t>בבטחונות אחרים - גורם 127</t>
  </si>
  <si>
    <t>בבטחונות אחרים - גורם 135</t>
  </si>
  <si>
    <t>בבטחונות אחרים - גורם 139</t>
  </si>
  <si>
    <t>בבטחונות אחרים - גורם 120</t>
  </si>
  <si>
    <t>בבטחונות אחרים - גורם 177</t>
  </si>
  <si>
    <t>בבטחונות אחרים - גורם 161</t>
  </si>
  <si>
    <t>בבטחונות אחרים - גורם 160</t>
  </si>
  <si>
    <t>בבטחונות אחרים - גורם 157</t>
  </si>
  <si>
    <t>גורם 171</t>
  </si>
  <si>
    <t>גורם 155</t>
  </si>
  <si>
    <t>גורם 43</t>
  </si>
  <si>
    <t>גורם 187</t>
  </si>
  <si>
    <t>גורם 183</t>
  </si>
  <si>
    <t>גורם 37</t>
  </si>
  <si>
    <t>גורם 158</t>
  </si>
  <si>
    <t>גורם 105</t>
  </si>
  <si>
    <t>גורם 172</t>
  </si>
  <si>
    <t>גורם 188</t>
  </si>
  <si>
    <t>גורם 104</t>
  </si>
  <si>
    <t>גורם 167</t>
  </si>
  <si>
    <t>גורם 168</t>
  </si>
  <si>
    <t>גורם 184</t>
  </si>
  <si>
    <t>גורם 176</t>
  </si>
  <si>
    <t>גורם 181</t>
  </si>
  <si>
    <t>גורם 125</t>
  </si>
  <si>
    <t>גורם 173</t>
  </si>
  <si>
    <t>גורם 112</t>
  </si>
  <si>
    <t>גורם 153</t>
  </si>
  <si>
    <t>גורם 142</t>
  </si>
  <si>
    <t>גורם 128</t>
  </si>
  <si>
    <t>גורם 177</t>
  </si>
  <si>
    <t>גורם 161</t>
  </si>
  <si>
    <t>בבטחונות אחרים - גורם 187</t>
  </si>
  <si>
    <t>בבטחונות אחרים - גורם 183</t>
  </si>
  <si>
    <t>בבטחונות אחרים - גורם 173</t>
  </si>
  <si>
    <t>בבטחונות אחרים - גורם 134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</si>
</sst>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  <numFmt numFmtId="168" formatCode="0.0000"/>
  </numFmts>
  <fonts count="33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2"/>
      <name val="David"/>
      <family val="2"/>
      <charset val="177"/>
    </font>
    <font>
      <b/>
      <sz val="14"/>
      <name val="Arial"/>
      <family val="2"/>
    </font>
    <font>
      <b/>
      <u/>
      <sz val="14"/>
      <name val="David"/>
      <family val="2"/>
      <charset val="177"/>
    </font>
    <font>
      <b/>
      <sz val="16"/>
      <name val="Arial"/>
      <family val="2"/>
    </font>
    <font>
      <sz val="10"/>
      <name val="David"/>
      <family val="2"/>
      <charset val="177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3"/>
      <name val="David"/>
      <family val="2"/>
      <charset val="177"/>
    </font>
    <font>
      <sz val="12"/>
      <name val="Times New Roman"/>
      <family val="1"/>
    </font>
    <font>
      <sz val="10"/>
      <name val="Arial"/>
      <family val="2"/>
    </font>
    <font>
      <b/>
      <sz val="12"/>
      <name val="David"/>
      <family val="2"/>
      <charset val="177"/>
    </font>
    <font>
      <sz val="14"/>
      <name val="arial"/>
      <family val="2"/>
    </font>
    <font>
      <sz val="10"/>
      <color indexed="12"/>
      <name val="Arial"/>
      <family val="2"/>
    </font>
    <font>
      <b/>
      <sz val="14"/>
      <name val="David"/>
      <family val="2"/>
      <charset val="177"/>
    </font>
    <font>
      <b/>
      <sz val="12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10"/>
      <name val="Arial"/>
      <family val="2"/>
    </font>
    <font>
      <sz val="11"/>
      <color rgb="FF000000"/>
      <name val="Arial"/>
      <family val="2"/>
      <charset val="177"/>
    </font>
    <font>
      <b/>
      <sz val="11"/>
      <color rgb="FF000000"/>
      <name val="Arial"/>
      <family val="2"/>
      <charset val="177"/>
    </font>
    <font>
      <b/>
      <sz val="14"/>
      <name val="arial"/>
      <family val="2"/>
      <charset val="177"/>
    </font>
    <font>
      <b/>
      <sz val="12"/>
      <name val="David"/>
      <family val="2"/>
    </font>
    <font>
      <b/>
      <sz val="11"/>
      <color theme="1"/>
      <name val="Arial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/>
      <bottom style="thin">
        <color rgb="FF95B3D7"/>
      </bottom>
      <diagonal/>
    </border>
    <border>
      <left style="hair">
        <color auto="1"/>
      </left>
      <right/>
      <top/>
      <bottom style="thin">
        <color rgb="FF95B3D7"/>
      </bottom>
      <diagonal/>
    </border>
    <border>
      <left style="hair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8">
    <xf numFmtId="0" fontId="0" fillId="0" borderId="0"/>
    <xf numFmtId="164" fontId="23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17" fillId="0" borderId="0"/>
    <xf numFmtId="0" fontId="23" fillId="0" borderId="0"/>
    <xf numFmtId="0" fontId="2" fillId="0" borderId="0"/>
    <xf numFmtId="9" fontId="23" fillId="0" borderId="0" applyFont="0" applyFill="0" applyBorder="0" applyAlignment="0" applyProtection="0"/>
    <xf numFmtId="166" fontId="13" fillId="0" borderId="0" applyFill="0" applyBorder="0" applyProtection="0">
      <alignment horizontal="right"/>
    </xf>
    <xf numFmtId="166" fontId="14" fillId="0" borderId="0" applyFill="0" applyBorder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164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</cellStyleXfs>
  <cellXfs count="153">
    <xf numFmtId="0" fontId="0" fillId="0" borderId="0" xfId="0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11" fillId="0" borderId="0" xfId="0" applyFont="1" applyAlignment="1">
      <alignment horizontal="right" readingOrder="2"/>
    </xf>
    <xf numFmtId="0" fontId="5" fillId="0" borderId="0" xfId="0" applyFont="1" applyAlignment="1">
      <alignment horizontal="center" readingOrder="2"/>
    </xf>
    <xf numFmtId="0" fontId="5" fillId="0" borderId="0" xfId="7" applyFont="1" applyAlignment="1">
      <alignment horizontal="right"/>
    </xf>
    <xf numFmtId="0" fontId="5" fillId="0" borderId="0" xfId="7" applyFont="1" applyAlignment="1">
      <alignment horizontal="center"/>
    </xf>
    <xf numFmtId="0" fontId="7" fillId="0" borderId="0" xfId="7" applyFont="1" applyAlignment="1">
      <alignment horizontal="center" vertical="center" wrapText="1"/>
    </xf>
    <xf numFmtId="0" fontId="9" fillId="0" borderId="0" xfId="7" applyFont="1" applyAlignment="1">
      <alignment horizontal="center" wrapText="1"/>
    </xf>
    <xf numFmtId="0" fontId="16" fillId="0" borderId="0" xfId="7" applyFont="1" applyAlignment="1">
      <alignment horizontal="justify" readingOrder="2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wrapText="1"/>
    </xf>
    <xf numFmtId="49" fontId="6" fillId="2" borderId="2" xfId="0" applyNumberFormat="1" applyFont="1" applyFill="1" applyBorder="1" applyAlignment="1">
      <alignment horizontal="center" wrapText="1"/>
    </xf>
    <xf numFmtId="49" fontId="6" fillId="2" borderId="3" xfId="0" applyNumberFormat="1" applyFont="1" applyFill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49" fontId="15" fillId="2" borderId="1" xfId="7" applyNumberFormat="1" applyFont="1" applyFill="1" applyBorder="1" applyAlignment="1">
      <alignment horizontal="center" vertical="center" wrapText="1" readingOrder="2"/>
    </xf>
    <xf numFmtId="0" fontId="6" fillId="2" borderId="2" xfId="7" applyFont="1" applyFill="1" applyBorder="1" applyAlignment="1">
      <alignment horizontal="center" vertical="center" wrapText="1"/>
    </xf>
    <xf numFmtId="0" fontId="6" fillId="2" borderId="3" xfId="7" applyFont="1" applyFill="1" applyBorder="1" applyAlignment="1">
      <alignment horizontal="center" vertical="center" wrapText="1"/>
    </xf>
    <xf numFmtId="0" fontId="10" fillId="2" borderId="2" xfId="7" applyFont="1" applyFill="1" applyBorder="1" applyAlignment="1">
      <alignment horizontal="center" vertical="center" wrapText="1"/>
    </xf>
    <xf numFmtId="0" fontId="10" fillId="2" borderId="3" xfId="7" applyFont="1" applyFill="1" applyBorder="1" applyAlignment="1">
      <alignment horizontal="center" vertical="center" wrapText="1"/>
    </xf>
    <xf numFmtId="49" fontId="6" fillId="2" borderId="3" xfId="7" applyNumberFormat="1" applyFont="1" applyFill="1" applyBorder="1" applyAlignment="1">
      <alignment horizontal="center" wrapText="1"/>
    </xf>
    <xf numFmtId="0" fontId="15" fillId="2" borderId="1" xfId="7" applyNumberFormat="1" applyFont="1" applyFill="1" applyBorder="1" applyAlignment="1">
      <alignment horizontal="right" vertical="center" wrapText="1" indent="1"/>
    </xf>
    <xf numFmtId="49" fontId="15" fillId="2" borderId="1" xfId="7" applyNumberFormat="1" applyFont="1" applyFill="1" applyBorder="1" applyAlignment="1">
      <alignment horizontal="right" vertical="center" wrapText="1" indent="3" readingOrder="2"/>
    </xf>
    <xf numFmtId="3" fontId="6" fillId="2" borderId="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3" fontId="10" fillId="2" borderId="3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wrapText="1"/>
    </xf>
    <xf numFmtId="0" fontId="6" fillId="2" borderId="4" xfId="7" applyFont="1" applyFill="1" applyBorder="1" applyAlignment="1">
      <alignment horizontal="center" vertical="center" wrapText="1"/>
    </xf>
    <xf numFmtId="49" fontId="15" fillId="2" borderId="5" xfId="7" applyNumberFormat="1" applyFont="1" applyFill="1" applyBorder="1" applyAlignment="1">
      <alignment horizontal="center" vertical="center" wrapText="1" readingOrder="2"/>
    </xf>
    <xf numFmtId="49" fontId="15" fillId="2" borderId="7" xfId="7" applyNumberFormat="1" applyFont="1" applyFill="1" applyBorder="1" applyAlignment="1">
      <alignment horizontal="center" vertical="center" wrapText="1" readingOrder="2"/>
    </xf>
    <xf numFmtId="0" fontId="6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wrapText="1"/>
    </xf>
    <xf numFmtId="49" fontId="18" fillId="2" borderId="2" xfId="0" applyNumberFormat="1" applyFont="1" applyFill="1" applyBorder="1" applyAlignment="1">
      <alignment horizontal="center" wrapText="1"/>
    </xf>
    <xf numFmtId="0" fontId="19" fillId="0" borderId="0" xfId="0" applyFont="1" applyAlignment="1">
      <alignment horizontal="center"/>
    </xf>
    <xf numFmtId="0" fontId="20" fillId="0" borderId="0" xfId="11" applyFont="1" applyFill="1" applyBorder="1" applyAlignment="1" applyProtection="1">
      <alignment horizontal="center" readingOrder="2"/>
    </xf>
    <xf numFmtId="49" fontId="6" fillId="2" borderId="6" xfId="0" applyNumberFormat="1" applyFont="1" applyFill="1" applyBorder="1" applyAlignment="1">
      <alignment horizontal="center" wrapText="1"/>
    </xf>
    <xf numFmtId="0" fontId="3" fillId="0" borderId="0" xfId="11" applyFill="1" applyBorder="1" applyAlignment="1" applyProtection="1">
      <alignment horizontal="center" readingOrder="2"/>
    </xf>
    <xf numFmtId="0" fontId="15" fillId="2" borderId="5" xfId="7" applyNumberFormat="1" applyFont="1" applyFill="1" applyBorder="1" applyAlignment="1">
      <alignment horizontal="right" vertical="center" wrapText="1" indent="1"/>
    </xf>
    <xf numFmtId="0" fontId="22" fillId="0" borderId="0" xfId="7" applyFont="1" applyAlignment="1">
      <alignment horizontal="right"/>
    </xf>
    <xf numFmtId="49" fontId="15" fillId="2" borderId="10" xfId="7" applyNumberFormat="1" applyFont="1" applyFill="1" applyBorder="1" applyAlignment="1">
      <alignment horizontal="center" vertical="center" wrapText="1" readingOrder="2"/>
    </xf>
    <xf numFmtId="3" fontId="6" fillId="2" borderId="11" xfId="0" applyNumberFormat="1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3" fontId="6" fillId="2" borderId="9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49" fontId="15" fillId="2" borderId="5" xfId="7" applyNumberFormat="1" applyFont="1" applyFill="1" applyBorder="1" applyAlignment="1">
      <alignment horizontal="right" vertical="center" wrapText="1" readingOrder="2"/>
    </xf>
    <xf numFmtId="0" fontId="15" fillId="2" borderId="1" xfId="7" applyNumberFormat="1" applyFont="1" applyFill="1" applyBorder="1" applyAlignment="1">
      <alignment horizontal="right" vertical="center" wrapText="1" readingOrder="2"/>
    </xf>
    <xf numFmtId="0" fontId="15" fillId="2" borderId="5" xfId="7" applyNumberFormat="1" applyFont="1" applyFill="1" applyBorder="1" applyAlignment="1">
      <alignment horizontal="right" vertical="center" wrapText="1" indent="1" readingOrder="2"/>
    </xf>
    <xf numFmtId="0" fontId="10" fillId="2" borderId="21" xfId="0" applyFont="1" applyFill="1" applyBorder="1" applyAlignment="1">
      <alignment horizontal="center" vertical="center" wrapText="1"/>
    </xf>
    <xf numFmtId="3" fontId="6" fillId="3" borderId="2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 vertical="center" wrapText="1"/>
    </xf>
    <xf numFmtId="0" fontId="6" fillId="2" borderId="14" xfId="7" applyFont="1" applyFill="1" applyBorder="1" applyAlignment="1">
      <alignment horizontal="center" vertical="center" wrapText="1"/>
    </xf>
    <xf numFmtId="0" fontId="6" fillId="2" borderId="1" xfId="7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3" fontId="6" fillId="2" borderId="4" xfId="0" applyNumberFormat="1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right"/>
    </xf>
    <xf numFmtId="164" fontId="6" fillId="0" borderId="26" xfId="13" applyFont="1" applyFill="1" applyBorder="1" applyAlignment="1">
      <alignment horizontal="right"/>
    </xf>
    <xf numFmtId="10" fontId="6" fillId="0" borderId="26" xfId="14" applyNumberFormat="1" applyFont="1" applyFill="1" applyBorder="1" applyAlignment="1">
      <alignment horizontal="center"/>
    </xf>
    <xf numFmtId="2" fontId="6" fillId="0" borderId="26" xfId="7" applyNumberFormat="1" applyFont="1" applyFill="1" applyBorder="1" applyAlignment="1">
      <alignment horizontal="right"/>
    </xf>
    <xf numFmtId="168" fontId="6" fillId="0" borderId="26" xfId="7" applyNumberFormat="1" applyFont="1" applyFill="1" applyBorder="1" applyAlignment="1">
      <alignment horizontal="center"/>
    </xf>
    <xf numFmtId="0" fontId="0" fillId="0" borderId="0" xfId="0" applyFill="1"/>
    <xf numFmtId="0" fontId="5" fillId="0" borderId="0" xfId="7" applyFont="1" applyFill="1" applyAlignment="1">
      <alignment horizontal="center"/>
    </xf>
    <xf numFmtId="0" fontId="27" fillId="0" borderId="23" xfId="0" applyFont="1" applyFill="1" applyBorder="1" applyAlignment="1">
      <alignment horizontal="right"/>
    </xf>
    <xf numFmtId="49" fontId="27" fillId="0" borderId="23" xfId="0" applyNumberFormat="1" applyFont="1" applyFill="1" applyBorder="1" applyAlignment="1">
      <alignment horizontal="right"/>
    </xf>
    <xf numFmtId="167" fontId="27" fillId="0" borderId="23" xfId="0" applyNumberFormat="1" applyFont="1" applyFill="1" applyBorder="1" applyAlignment="1">
      <alignment horizontal="right"/>
    </xf>
    <xf numFmtId="4" fontId="27" fillId="0" borderId="23" xfId="0" applyNumberFormat="1" applyFont="1" applyFill="1" applyBorder="1" applyAlignment="1">
      <alignment horizontal="right"/>
    </xf>
    <xf numFmtId="10" fontId="27" fillId="0" borderId="23" xfId="0" applyNumberFormat="1" applyFont="1" applyFill="1" applyBorder="1" applyAlignment="1">
      <alignment horizontal="right"/>
    </xf>
    <xf numFmtId="0" fontId="27" fillId="0" borderId="0" xfId="0" applyFont="1" applyFill="1" applyAlignment="1">
      <alignment horizontal="right" indent="1"/>
    </xf>
    <xf numFmtId="0" fontId="27" fillId="0" borderId="0" xfId="0" applyFont="1" applyFill="1" applyAlignment="1">
      <alignment horizontal="right"/>
    </xf>
    <xf numFmtId="49" fontId="27" fillId="0" borderId="0" xfId="0" applyNumberFormat="1" applyFont="1" applyFill="1" applyAlignment="1">
      <alignment horizontal="right"/>
    </xf>
    <xf numFmtId="167" fontId="27" fillId="0" borderId="0" xfId="0" applyNumberFormat="1" applyFont="1" applyFill="1" applyAlignment="1">
      <alignment horizontal="right"/>
    </xf>
    <xf numFmtId="4" fontId="27" fillId="0" borderId="0" xfId="0" applyNumberFormat="1" applyFont="1" applyFill="1" applyAlignment="1">
      <alignment horizontal="right"/>
    </xf>
    <xf numFmtId="10" fontId="27" fillId="0" borderId="0" xfId="0" applyNumberFormat="1" applyFont="1" applyFill="1" applyAlignment="1">
      <alignment horizontal="right"/>
    </xf>
    <xf numFmtId="0" fontId="27" fillId="0" borderId="0" xfId="0" applyFont="1" applyFill="1" applyAlignment="1">
      <alignment horizontal="right" indent="2"/>
    </xf>
    <xf numFmtId="0" fontId="26" fillId="0" borderId="0" xfId="0" applyFont="1" applyFill="1" applyAlignment="1">
      <alignment horizontal="right" indent="3"/>
    </xf>
    <xf numFmtId="0" fontId="26" fillId="0" borderId="0" xfId="0" applyFont="1" applyFill="1" applyAlignment="1">
      <alignment horizontal="right"/>
    </xf>
    <xf numFmtId="49" fontId="26" fillId="0" borderId="0" xfId="0" applyNumberFormat="1" applyFont="1" applyFill="1" applyAlignment="1">
      <alignment horizontal="right"/>
    </xf>
    <xf numFmtId="167" fontId="26" fillId="0" borderId="0" xfId="0" applyNumberFormat="1" applyFont="1" applyFill="1" applyAlignment="1">
      <alignment horizontal="right"/>
    </xf>
    <xf numFmtId="4" fontId="26" fillId="0" borderId="0" xfId="0" applyNumberFormat="1" applyFont="1" applyFill="1" applyAlignment="1">
      <alignment horizontal="right"/>
    </xf>
    <xf numFmtId="10" fontId="26" fillId="0" borderId="0" xfId="0" applyNumberFormat="1" applyFont="1" applyFill="1" applyAlignment="1">
      <alignment horizontal="right"/>
    </xf>
    <xf numFmtId="0" fontId="26" fillId="0" borderId="0" xfId="0" applyFont="1" applyFill="1" applyAlignment="1">
      <alignment horizontal="right" indent="2"/>
    </xf>
    <xf numFmtId="0" fontId="5" fillId="0" borderId="0" xfId="0" applyFont="1" applyFill="1" applyAlignment="1">
      <alignment horizontal="right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right" readingOrder="2"/>
    </xf>
    <xf numFmtId="0" fontId="28" fillId="0" borderId="0" xfId="0" applyFont="1" applyFill="1" applyAlignment="1">
      <alignment horizontal="right"/>
    </xf>
    <xf numFmtId="14" fontId="26" fillId="0" borderId="0" xfId="0" applyNumberFormat="1" applyFont="1" applyFill="1" applyAlignment="1">
      <alignment horizontal="right"/>
    </xf>
    <xf numFmtId="2" fontId="26" fillId="0" borderId="0" xfId="0" applyNumberFormat="1" applyFont="1" applyFill="1" applyAlignment="1">
      <alignment horizontal="right"/>
    </xf>
    <xf numFmtId="14" fontId="27" fillId="0" borderId="0" xfId="0" applyNumberFormat="1" applyFont="1" applyFill="1" applyAlignment="1">
      <alignment horizontal="right"/>
    </xf>
    <xf numFmtId="2" fontId="27" fillId="0" borderId="0" xfId="0" applyNumberFormat="1" applyFont="1" applyFill="1" applyAlignment="1">
      <alignment horizontal="right"/>
    </xf>
    <xf numFmtId="0" fontId="27" fillId="0" borderId="0" xfId="0" applyFont="1" applyFill="1" applyAlignment="1">
      <alignment horizontal="right" indent="3"/>
    </xf>
    <xf numFmtId="0" fontId="26" fillId="0" borderId="0" xfId="0" applyFont="1" applyFill="1" applyAlignment="1">
      <alignment horizontal="right" indent="4"/>
    </xf>
    <xf numFmtId="0" fontId="28" fillId="0" borderId="0" xfId="0" applyFont="1" applyFill="1" applyAlignment="1">
      <alignment horizontal="center"/>
    </xf>
    <xf numFmtId="0" fontId="30" fillId="0" borderId="0" xfId="0" applyFont="1" applyFill="1"/>
    <xf numFmtId="2" fontId="30" fillId="0" borderId="0" xfId="0" applyNumberFormat="1" applyFont="1" applyFill="1"/>
    <xf numFmtId="10" fontId="30" fillId="0" borderId="0" xfId="14" applyNumberFormat="1" applyFont="1" applyFill="1"/>
    <xf numFmtId="0" fontId="29" fillId="0" borderId="0" xfId="0" applyFont="1" applyFill="1" applyAlignment="1">
      <alignment horizontal="right" readingOrder="2"/>
    </xf>
    <xf numFmtId="14" fontId="27" fillId="0" borderId="23" xfId="0" applyNumberFormat="1" applyFont="1" applyFill="1" applyBorder="1" applyAlignment="1">
      <alignment horizontal="right"/>
    </xf>
    <xf numFmtId="2" fontId="27" fillId="0" borderId="23" xfId="0" applyNumberFormat="1" applyFont="1" applyFill="1" applyBorder="1" applyAlignment="1">
      <alignment horizontal="right"/>
    </xf>
    <xf numFmtId="4" fontId="26" fillId="0" borderId="0" xfId="16" applyNumberFormat="1" applyFont="1" applyFill="1" applyAlignment="1">
      <alignment horizontal="right"/>
    </xf>
    <xf numFmtId="10" fontId="26" fillId="0" borderId="0" xfId="17" applyNumberFormat="1" applyFont="1" applyFill="1" applyAlignment="1">
      <alignment horizontal="right"/>
    </xf>
    <xf numFmtId="0" fontId="19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0" fontId="26" fillId="0" borderId="0" xfId="0" applyFont="1" applyFill="1" applyAlignment="1">
      <alignment horizontal="right" indent="1"/>
    </xf>
    <xf numFmtId="0" fontId="27" fillId="0" borderId="24" xfId="0" applyFont="1" applyFill="1" applyBorder="1" applyAlignment="1">
      <alignment horizontal="right"/>
    </xf>
    <xf numFmtId="0" fontId="27" fillId="0" borderId="25" xfId="0" applyFont="1" applyFill="1" applyBorder="1" applyAlignment="1">
      <alignment horizontal="right" indent="1"/>
    </xf>
    <xf numFmtId="0" fontId="27" fillId="0" borderId="25" xfId="0" applyFont="1" applyFill="1" applyBorder="1" applyAlignment="1">
      <alignment horizontal="right" indent="2"/>
    </xf>
    <xf numFmtId="0" fontId="26" fillId="0" borderId="25" xfId="0" applyFont="1" applyFill="1" applyBorder="1" applyAlignment="1">
      <alignment horizontal="right" indent="3"/>
    </xf>
    <xf numFmtId="49" fontId="26" fillId="0" borderId="0" xfId="16" applyNumberFormat="1" applyFont="1" applyFill="1" applyAlignment="1">
      <alignment horizontal="right"/>
    </xf>
    <xf numFmtId="10" fontId="26" fillId="0" borderId="0" xfId="16" applyNumberFormat="1" applyFont="1" applyFill="1" applyAlignment="1">
      <alignment horizontal="right"/>
    </xf>
    <xf numFmtId="0" fontId="26" fillId="0" borderId="25" xfId="0" applyFont="1" applyFill="1" applyBorder="1" applyAlignment="1">
      <alignment horizontal="right" indent="2"/>
    </xf>
    <xf numFmtId="0" fontId="26" fillId="0" borderId="0" xfId="0" applyNumberFormat="1" applyFont="1" applyFill="1" applyAlignment="1">
      <alignment horizontal="right"/>
    </xf>
    <xf numFmtId="0" fontId="7" fillId="0" borderId="0" xfId="0" applyFont="1" applyFill="1" applyAlignment="1">
      <alignment horizontal="right"/>
    </xf>
    <xf numFmtId="0" fontId="26" fillId="0" borderId="0" xfId="16" applyFont="1" applyFill="1" applyAlignment="1">
      <alignment horizontal="right"/>
    </xf>
    <xf numFmtId="0" fontId="31" fillId="0" borderId="0" xfId="0" applyFont="1" applyFill="1" applyAlignment="1">
      <alignment horizontal="right"/>
    </xf>
    <xf numFmtId="10" fontId="31" fillId="0" borderId="0" xfId="0" applyNumberFormat="1" applyFont="1" applyFill="1" applyAlignment="1">
      <alignment horizontal="right"/>
    </xf>
    <xf numFmtId="164" fontId="31" fillId="0" borderId="0" xfId="13" applyFont="1" applyFill="1" applyBorder="1" applyAlignment="1">
      <alignment horizontal="right"/>
    </xf>
    <xf numFmtId="0" fontId="32" fillId="0" borderId="0" xfId="0" applyFont="1" applyFill="1" applyAlignment="1">
      <alignment horizontal="right"/>
    </xf>
    <xf numFmtId="10" fontId="32" fillId="0" borderId="0" xfId="0" applyNumberFormat="1" applyFont="1" applyFill="1" applyAlignment="1">
      <alignment horizontal="right"/>
    </xf>
    <xf numFmtId="0" fontId="27" fillId="0" borderId="0" xfId="0" applyFont="1" applyAlignment="1">
      <alignment horizontal="right"/>
    </xf>
    <xf numFmtId="4" fontId="27" fillId="0" borderId="0" xfId="0" applyNumberFormat="1" applyFont="1" applyAlignment="1">
      <alignment horizontal="right"/>
    </xf>
    <xf numFmtId="0" fontId="27" fillId="0" borderId="0" xfId="0" applyFont="1" applyAlignment="1">
      <alignment horizontal="right" indent="1"/>
    </xf>
    <xf numFmtId="14" fontId="27" fillId="0" borderId="0" xfId="0" applyNumberFormat="1" applyFont="1" applyAlignment="1">
      <alignment horizontal="right"/>
    </xf>
    <xf numFmtId="0" fontId="26" fillId="0" borderId="0" xfId="0" applyFont="1" applyAlignment="1">
      <alignment horizontal="right" indent="3"/>
    </xf>
    <xf numFmtId="4" fontId="26" fillId="0" borderId="0" xfId="0" applyNumberFormat="1" applyFont="1" applyAlignment="1">
      <alignment horizontal="right"/>
    </xf>
    <xf numFmtId="14" fontId="26" fillId="0" borderId="0" xfId="0" applyNumberFormat="1" applyFont="1" applyAlignment="1">
      <alignment horizontal="right"/>
    </xf>
    <xf numFmtId="10" fontId="32" fillId="0" borderId="0" xfId="0" applyNumberFormat="1" applyFont="1"/>
    <xf numFmtId="0" fontId="8" fillId="2" borderId="14" xfId="7" applyFont="1" applyFill="1" applyBorder="1" applyAlignment="1">
      <alignment horizontal="center" vertical="center" wrapText="1"/>
    </xf>
    <xf numFmtId="0" fontId="8" fillId="2" borderId="15" xfId="7" applyFont="1" applyFill="1" applyBorder="1" applyAlignment="1">
      <alignment horizontal="center" vertical="center" wrapText="1"/>
    </xf>
    <xf numFmtId="0" fontId="8" fillId="2" borderId="4" xfId="7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 readingOrder="2"/>
    </xf>
    <xf numFmtId="0" fontId="8" fillId="2" borderId="19" xfId="0" applyFont="1" applyFill="1" applyBorder="1" applyAlignment="1">
      <alignment horizontal="center" vertical="center" wrapText="1" readingOrder="2"/>
    </xf>
    <xf numFmtId="0" fontId="8" fillId="2" borderId="20" xfId="0" applyFont="1" applyFill="1" applyBorder="1" applyAlignment="1">
      <alignment horizontal="center" vertical="center" wrapText="1" readingOrder="2"/>
    </xf>
    <xf numFmtId="0" fontId="21" fillId="2" borderId="16" xfId="0" applyFont="1" applyFill="1" applyBorder="1" applyAlignment="1">
      <alignment horizontal="center" vertical="center" wrapText="1" readingOrder="2"/>
    </xf>
    <xf numFmtId="0" fontId="17" fillId="0" borderId="17" xfId="0" applyFont="1" applyBorder="1" applyAlignment="1">
      <alignment horizontal="center" readingOrder="2"/>
    </xf>
    <xf numFmtId="0" fontId="17" fillId="0" borderId="13" xfId="0" applyFont="1" applyBorder="1" applyAlignment="1">
      <alignment horizontal="center" readingOrder="2"/>
    </xf>
    <xf numFmtId="0" fontId="21" fillId="2" borderId="18" xfId="0" applyFont="1" applyFill="1" applyBorder="1" applyAlignment="1">
      <alignment horizontal="center" vertical="center" wrapText="1" readingOrder="2"/>
    </xf>
    <xf numFmtId="0" fontId="17" fillId="0" borderId="19" xfId="0" applyFont="1" applyBorder="1" applyAlignment="1">
      <alignment horizontal="center" readingOrder="2"/>
    </xf>
    <xf numFmtId="0" fontId="17" fillId="0" borderId="20" xfId="0" applyFont="1" applyBorder="1" applyAlignment="1">
      <alignment horizontal="center" readingOrder="2"/>
    </xf>
    <xf numFmtId="0" fontId="6" fillId="0" borderId="0" xfId="0" applyFont="1" applyFill="1" applyAlignment="1">
      <alignment horizontal="right" readingOrder="2"/>
    </xf>
    <xf numFmtId="0" fontId="21" fillId="2" borderId="19" xfId="0" applyFont="1" applyFill="1" applyBorder="1" applyAlignment="1">
      <alignment horizontal="center" vertical="center" wrapText="1" readingOrder="2"/>
    </xf>
    <xf numFmtId="0" fontId="21" fillId="2" borderId="20" xfId="0" applyFont="1" applyFill="1" applyBorder="1" applyAlignment="1">
      <alignment horizontal="center" vertical="center" wrapText="1" readingOrder="2"/>
    </xf>
  </cellXfs>
  <cellStyles count="18">
    <cellStyle name="Comma" xfId="13" builtinId="3"/>
    <cellStyle name="Comma 2" xfId="1"/>
    <cellStyle name="Comma 3" xfId="15"/>
    <cellStyle name="Currency [0] _1" xfId="2"/>
    <cellStyle name="Hyperlink 2" xfId="3"/>
    <cellStyle name="Normal" xfId="0" builtinId="0"/>
    <cellStyle name="Normal 11" xfId="4"/>
    <cellStyle name="Normal 2" xfId="5"/>
    <cellStyle name="Normal 2 2" xfId="16"/>
    <cellStyle name="Normal 3" xfId="6"/>
    <cellStyle name="Normal 4" xfId="12"/>
    <cellStyle name="Normal_2007-16618" xfId="7"/>
    <cellStyle name="Percent" xfId="14" builtinId="5"/>
    <cellStyle name="Percent 2" xfId="8"/>
    <cellStyle name="Percent 3 2" xfId="17"/>
    <cellStyle name="Text" xfId="9"/>
    <cellStyle name="Total" xfId="10"/>
    <cellStyle name="היפר-קישור" xfId="11" builtinId="8"/>
  </cellStyles>
  <dxfs count="11"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D67"/>
  <sheetViews>
    <sheetView rightToLeft="1" tabSelected="1" workbookViewId="0">
      <selection activeCell="F9" sqref="F9"/>
    </sheetView>
  </sheetViews>
  <sheetFormatPr defaultColWidth="9.140625" defaultRowHeight="18"/>
  <cols>
    <col min="1" max="1" width="6.28515625" style="8" customWidth="1"/>
    <col min="2" max="2" width="47.28515625" style="7" customWidth="1"/>
    <col min="3" max="3" width="18" style="8" customWidth="1"/>
    <col min="4" max="4" width="20.140625" style="8" customWidth="1"/>
    <col min="5" max="16384" width="9.140625" style="8"/>
  </cols>
  <sheetData>
    <row r="1" spans="1:4">
      <c r="B1" s="46" t="s">
        <v>135</v>
      </c>
      <c r="C1" s="46" t="s" vm="1">
        <v>215</v>
      </c>
    </row>
    <row r="2" spans="1:4">
      <c r="B2" s="46" t="s">
        <v>134</v>
      </c>
      <c r="C2" s="46" t="s">
        <v>216</v>
      </c>
    </row>
    <row r="3" spans="1:4">
      <c r="B3" s="46" t="s">
        <v>136</v>
      </c>
      <c r="C3" s="46" t="s">
        <v>217</v>
      </c>
    </row>
    <row r="4" spans="1:4">
      <c r="B4" s="46" t="s">
        <v>137</v>
      </c>
      <c r="C4" s="46">
        <v>2208</v>
      </c>
    </row>
    <row r="6" spans="1:4" ht="26.25" customHeight="1">
      <c r="B6" s="138" t="s">
        <v>148</v>
      </c>
      <c r="C6" s="139"/>
      <c r="D6" s="140"/>
    </row>
    <row r="7" spans="1:4" s="9" customFormat="1">
      <c r="B7" s="21"/>
      <c r="C7" s="22" t="s">
        <v>101</v>
      </c>
      <c r="D7" s="23" t="s">
        <v>99</v>
      </c>
    </row>
    <row r="8" spans="1:4" s="9" customFormat="1">
      <c r="B8" s="21"/>
      <c r="C8" s="24" t="s">
        <v>195</v>
      </c>
      <c r="D8" s="25" t="s">
        <v>19</v>
      </c>
    </row>
    <row r="9" spans="1:4" s="10" customFormat="1" ht="18" customHeight="1">
      <c r="B9" s="35"/>
      <c r="C9" s="18" t="s">
        <v>0</v>
      </c>
      <c r="D9" s="26" t="s">
        <v>1</v>
      </c>
    </row>
    <row r="10" spans="1:4" s="10" customFormat="1" ht="18" customHeight="1">
      <c r="B10" s="54" t="s">
        <v>147</v>
      </c>
      <c r="C10" s="68">
        <f>C11+C12+C23+C33+C37</f>
        <v>98523.462002723973</v>
      </c>
      <c r="D10" s="69">
        <f>C10/$C$42</f>
        <v>1</v>
      </c>
    </row>
    <row r="11" spans="1:4">
      <c r="A11" s="42" t="s">
        <v>115</v>
      </c>
      <c r="B11" s="27" t="s">
        <v>149</v>
      </c>
      <c r="C11" s="68">
        <f>מזומנים!J10</f>
        <v>5591.549606206001</v>
      </c>
      <c r="D11" s="69">
        <f t="shared" ref="D11:D13" si="0">C11/$C$42</f>
        <v>5.675348280038521E-2</v>
      </c>
    </row>
    <row r="12" spans="1:4">
      <c r="B12" s="27" t="s">
        <v>150</v>
      </c>
      <c r="C12" s="68">
        <f>SUM(C13:C21)</f>
        <v>88146.29508669897</v>
      </c>
      <c r="D12" s="69">
        <f t="shared" si="0"/>
        <v>0.89467313972647355</v>
      </c>
    </row>
    <row r="13" spans="1:4">
      <c r="A13" s="44" t="s">
        <v>115</v>
      </c>
      <c r="B13" s="28" t="s">
        <v>62</v>
      </c>
      <c r="C13" s="68" vm="2">
        <v>70186.567969211988</v>
      </c>
      <c r="D13" s="69">
        <f t="shared" si="0"/>
        <v>0.71238430463671154</v>
      </c>
    </row>
    <row r="14" spans="1:4">
      <c r="A14" s="44" t="s">
        <v>115</v>
      </c>
      <c r="B14" s="28" t="s">
        <v>63</v>
      </c>
      <c r="C14" s="68" t="s" vm="3">
        <v>2349</v>
      </c>
      <c r="D14" s="69" t="s" vm="4">
        <v>2349</v>
      </c>
    </row>
    <row r="15" spans="1:4">
      <c r="A15" s="44" t="s">
        <v>115</v>
      </c>
      <c r="B15" s="28" t="s">
        <v>64</v>
      </c>
      <c r="C15" s="68">
        <f>'אג"ח קונצרני'!R11</f>
        <v>16625.365548393998</v>
      </c>
      <c r="D15" s="69">
        <f t="shared" ref="D15:D21" si="1">C15/$C$42</f>
        <v>0.16874524311716066</v>
      </c>
    </row>
    <row r="16" spans="1:4">
      <c r="A16" s="44" t="s">
        <v>115</v>
      </c>
      <c r="B16" s="28" t="s">
        <v>65</v>
      </c>
      <c r="C16" s="68">
        <f>מניות!L11</f>
        <v>674.87681410300024</v>
      </c>
      <c r="D16" s="69">
        <f t="shared" si="1"/>
        <v>6.849909659938069E-3</v>
      </c>
    </row>
    <row r="17" spans="1:4">
      <c r="A17" s="44" t="s">
        <v>115</v>
      </c>
      <c r="B17" s="28" t="s">
        <v>208</v>
      </c>
      <c r="C17" s="68" vm="5">
        <v>637.23907032399995</v>
      </c>
      <c r="D17" s="69">
        <f t="shared" si="1"/>
        <v>6.4678915800419354E-3</v>
      </c>
    </row>
    <row r="18" spans="1:4">
      <c r="A18" s="44" t="s">
        <v>115</v>
      </c>
      <c r="B18" s="28" t="s">
        <v>66</v>
      </c>
      <c r="C18" s="68" vm="6">
        <v>35.391750137000002</v>
      </c>
      <c r="D18" s="69">
        <f t="shared" si="1"/>
        <v>3.5922154396098558E-4</v>
      </c>
    </row>
    <row r="19" spans="1:4">
      <c r="A19" s="44" t="s">
        <v>115</v>
      </c>
      <c r="B19" s="28" t="s">
        <v>67</v>
      </c>
      <c r="C19" s="68" vm="7">
        <v>0.142859866</v>
      </c>
      <c r="D19" s="69">
        <f t="shared" si="1"/>
        <v>1.4500085877620726E-6</v>
      </c>
    </row>
    <row r="20" spans="1:4">
      <c r="A20" s="44" t="s">
        <v>115</v>
      </c>
      <c r="B20" s="28" t="s">
        <v>68</v>
      </c>
      <c r="C20" s="68" vm="8">
        <v>0.72490499699999988</v>
      </c>
      <c r="D20" s="69">
        <f t="shared" si="1"/>
        <v>7.357689044462909E-6</v>
      </c>
    </row>
    <row r="21" spans="1:4">
      <c r="A21" s="44" t="s">
        <v>115</v>
      </c>
      <c r="B21" s="28" t="s">
        <v>69</v>
      </c>
      <c r="C21" s="68" vm="9">
        <v>-14.013830334</v>
      </c>
      <c r="D21" s="69">
        <f t="shared" si="1"/>
        <v>-1.4223850897172641E-4</v>
      </c>
    </row>
    <row r="22" spans="1:4">
      <c r="A22" s="44" t="s">
        <v>115</v>
      </c>
      <c r="B22" s="28" t="s">
        <v>70</v>
      </c>
      <c r="C22" s="68" t="s" vm="10">
        <v>2349</v>
      </c>
      <c r="D22" s="69" t="s" vm="11">
        <v>2349</v>
      </c>
    </row>
    <row r="23" spans="1:4">
      <c r="B23" s="27" t="s">
        <v>151</v>
      </c>
      <c r="C23" s="68">
        <f>SUM(C24:C31)</f>
        <v>3765.8525195709994</v>
      </c>
      <c r="D23" s="69">
        <f>C23/$C$42</f>
        <v>3.8222900850427705E-2</v>
      </c>
    </row>
    <row r="24" spans="1:4">
      <c r="A24" s="44" t="s">
        <v>115</v>
      </c>
      <c r="B24" s="28" t="s">
        <v>71</v>
      </c>
      <c r="C24" s="68" t="s" vm="12">
        <v>2349</v>
      </c>
      <c r="D24" s="69" t="s" vm="13">
        <v>2349</v>
      </c>
    </row>
    <row r="25" spans="1:4">
      <c r="A25" s="44" t="s">
        <v>115</v>
      </c>
      <c r="B25" s="28" t="s">
        <v>72</v>
      </c>
      <c r="C25" s="68" t="s" vm="14">
        <v>2349</v>
      </c>
      <c r="D25" s="69" t="s" vm="15">
        <v>2349</v>
      </c>
    </row>
    <row r="26" spans="1:4">
      <c r="A26" s="44" t="s">
        <v>115</v>
      </c>
      <c r="B26" s="28" t="s">
        <v>64</v>
      </c>
      <c r="C26" s="68" vm="16">
        <v>114.07725332899999</v>
      </c>
      <c r="D26" s="69">
        <f t="shared" ref="D26:D29" si="2">C26/$C$42</f>
        <v>1.1578689076703981E-3</v>
      </c>
    </row>
    <row r="27" spans="1:4">
      <c r="A27" s="44" t="s">
        <v>115</v>
      </c>
      <c r="B27" s="28" t="s">
        <v>73</v>
      </c>
      <c r="C27" s="68" vm="17">
        <v>336.06821000000002</v>
      </c>
      <c r="D27" s="69">
        <f t="shared" si="2"/>
        <v>3.411047512629108E-3</v>
      </c>
    </row>
    <row r="28" spans="1:4">
      <c r="A28" s="44" t="s">
        <v>115</v>
      </c>
      <c r="B28" s="28" t="s">
        <v>74</v>
      </c>
      <c r="C28" s="68" vm="18">
        <v>3806.1252538629988</v>
      </c>
      <c r="D28" s="69">
        <f t="shared" si="2"/>
        <v>3.8631663732622057E-2</v>
      </c>
    </row>
    <row r="29" spans="1:4">
      <c r="A29" s="44" t="s">
        <v>115</v>
      </c>
      <c r="B29" s="28" t="s">
        <v>75</v>
      </c>
      <c r="C29" s="68" vm="19">
        <v>4.3447069999999997E-3</v>
      </c>
      <c r="D29" s="69">
        <f t="shared" si="2"/>
        <v>4.4098196629345783E-8</v>
      </c>
    </row>
    <row r="30" spans="1:4">
      <c r="A30" s="44" t="s">
        <v>115</v>
      </c>
      <c r="B30" s="28" t="s">
        <v>174</v>
      </c>
      <c r="C30" s="68" t="s" vm="20">
        <v>2349</v>
      </c>
      <c r="D30" s="69" t="s" vm="21">
        <v>2349</v>
      </c>
    </row>
    <row r="31" spans="1:4">
      <c r="A31" s="44" t="s">
        <v>115</v>
      </c>
      <c r="B31" s="28" t="s">
        <v>96</v>
      </c>
      <c r="C31" s="68" vm="22">
        <v>-490.42254232800002</v>
      </c>
      <c r="D31" s="69">
        <f>C31/$C$42</f>
        <v>-4.9777234006904954E-3</v>
      </c>
    </row>
    <row r="32" spans="1:4">
      <c r="A32" s="44" t="s">
        <v>115</v>
      </c>
      <c r="B32" s="28" t="s">
        <v>76</v>
      </c>
      <c r="C32" s="68" t="s" vm="23">
        <v>2349</v>
      </c>
      <c r="D32" s="69" t="s" vm="24">
        <v>2349</v>
      </c>
    </row>
    <row r="33" spans="1:4">
      <c r="A33" s="44" t="s">
        <v>115</v>
      </c>
      <c r="B33" s="27" t="s">
        <v>152</v>
      </c>
      <c r="C33" s="68">
        <f>הלוואות!P10</f>
        <v>1030.182277461</v>
      </c>
      <c r="D33" s="69">
        <f>C33/$C$42</f>
        <v>1.0456212728624148E-2</v>
      </c>
    </row>
    <row r="34" spans="1:4">
      <c r="A34" s="44" t="s">
        <v>115</v>
      </c>
      <c r="B34" s="27" t="s">
        <v>153</v>
      </c>
      <c r="C34" s="68" t="s" vm="25">
        <v>2349</v>
      </c>
      <c r="D34" s="69" t="s" vm="26">
        <v>2349</v>
      </c>
    </row>
    <row r="35" spans="1:4">
      <c r="A35" s="44" t="s">
        <v>115</v>
      </c>
      <c r="B35" s="27" t="s">
        <v>154</v>
      </c>
      <c r="C35" s="68" t="s" vm="27">
        <v>2349</v>
      </c>
      <c r="D35" s="69" t="s" vm="28">
        <v>2349</v>
      </c>
    </row>
    <row r="36" spans="1:4">
      <c r="A36" s="44" t="s">
        <v>115</v>
      </c>
      <c r="B36" s="45" t="s">
        <v>155</v>
      </c>
      <c r="C36" s="68" t="s" vm="29">
        <v>2349</v>
      </c>
      <c r="D36" s="69" t="s" vm="30">
        <v>2349</v>
      </c>
    </row>
    <row r="37" spans="1:4">
      <c r="A37" s="44" t="s">
        <v>115</v>
      </c>
      <c r="B37" s="27" t="s">
        <v>156</v>
      </c>
      <c r="C37" s="68">
        <f>'השקעות אחרות '!I10</f>
        <v>-10.417487213000001</v>
      </c>
      <c r="D37" s="69">
        <f>C37/$C$42</f>
        <v>-1.0573610591061019E-4</v>
      </c>
    </row>
    <row r="38" spans="1:4">
      <c r="A38" s="44"/>
      <c r="B38" s="55" t="s">
        <v>158</v>
      </c>
      <c r="C38" s="68">
        <v>0</v>
      </c>
      <c r="D38" s="69">
        <f>C38/$C$42</f>
        <v>0</v>
      </c>
    </row>
    <row r="39" spans="1:4">
      <c r="A39" s="44" t="s">
        <v>115</v>
      </c>
      <c r="B39" s="56" t="s">
        <v>159</v>
      </c>
      <c r="C39" s="68" t="s" vm="31">
        <v>2349</v>
      </c>
      <c r="D39" s="69" t="s" vm="32">
        <v>2349</v>
      </c>
    </row>
    <row r="40" spans="1:4">
      <c r="A40" s="44" t="s">
        <v>115</v>
      </c>
      <c r="B40" s="56" t="s">
        <v>193</v>
      </c>
      <c r="C40" s="68" t="s" vm="33">
        <v>2349</v>
      </c>
      <c r="D40" s="69" t="s" vm="34">
        <v>2349</v>
      </c>
    </row>
    <row r="41" spans="1:4">
      <c r="A41" s="44" t="s">
        <v>115</v>
      </c>
      <c r="B41" s="56" t="s">
        <v>160</v>
      </c>
      <c r="C41" s="68" t="s" vm="35">
        <v>2349</v>
      </c>
      <c r="D41" s="69" t="s" vm="36">
        <v>2349</v>
      </c>
    </row>
    <row r="42" spans="1:4">
      <c r="B42" s="56" t="s">
        <v>77</v>
      </c>
      <c r="C42" s="68">
        <f>C10</f>
        <v>98523.462002723973</v>
      </c>
      <c r="D42" s="69">
        <f>C42/$C$42</f>
        <v>1</v>
      </c>
    </row>
    <row r="43" spans="1:4">
      <c r="A43" s="44" t="s">
        <v>115</v>
      </c>
      <c r="B43" s="56" t="s">
        <v>157</v>
      </c>
      <c r="C43" s="68">
        <f>'יתרת התחייבות להשקעה'!C10</f>
        <v>1070.549847118049</v>
      </c>
      <c r="D43" s="69"/>
    </row>
    <row r="44" spans="1:4">
      <c r="B44" s="5" t="s">
        <v>100</v>
      </c>
    </row>
    <row r="45" spans="1:4">
      <c r="C45" s="62" t="s">
        <v>142</v>
      </c>
      <c r="D45" s="34" t="s">
        <v>95</v>
      </c>
    </row>
    <row r="46" spans="1:4">
      <c r="C46" s="63" t="s">
        <v>0</v>
      </c>
      <c r="D46" s="23" t="s">
        <v>1</v>
      </c>
    </row>
    <row r="47" spans="1:4">
      <c r="C47" s="70" t="s">
        <v>125</v>
      </c>
      <c r="D47" s="71" vm="37">
        <v>2.3913000000000002</v>
      </c>
    </row>
    <row r="48" spans="1:4">
      <c r="C48" s="70" t="s">
        <v>132</v>
      </c>
      <c r="D48" s="71">
        <v>0.66572077185017031</v>
      </c>
    </row>
    <row r="49" spans="2:4">
      <c r="C49" s="70" t="s">
        <v>129</v>
      </c>
      <c r="D49" s="71" vm="38">
        <v>2.5966</v>
      </c>
    </row>
    <row r="50" spans="2:4">
      <c r="B50" s="11"/>
      <c r="C50" s="70" t="s">
        <v>2350</v>
      </c>
      <c r="D50" s="71" vm="39">
        <v>3.8151000000000002</v>
      </c>
    </row>
    <row r="51" spans="2:4">
      <c r="C51" s="70" t="s">
        <v>123</v>
      </c>
      <c r="D51" s="71" vm="40">
        <v>3.7530000000000001</v>
      </c>
    </row>
    <row r="52" spans="2:4">
      <c r="C52" s="70" t="s">
        <v>124</v>
      </c>
      <c r="D52" s="71" vm="41">
        <v>4.2375999999999996</v>
      </c>
    </row>
    <row r="53" spans="2:4">
      <c r="C53" s="70" t="s">
        <v>126</v>
      </c>
      <c r="D53" s="71">
        <v>0.4509226037929267</v>
      </c>
    </row>
    <row r="54" spans="2:4">
      <c r="C54" s="70" t="s">
        <v>130</v>
      </c>
      <c r="D54" s="71">
        <v>2.6669999999999999E-2</v>
      </c>
    </row>
    <row r="55" spans="2:4">
      <c r="C55" s="70" t="s">
        <v>131</v>
      </c>
      <c r="D55" s="71">
        <v>0.18052541668590427</v>
      </c>
    </row>
    <row r="56" spans="2:4">
      <c r="C56" s="70" t="s">
        <v>128</v>
      </c>
      <c r="D56" s="71" vm="42">
        <v>0.50470000000000004</v>
      </c>
    </row>
    <row r="57" spans="2:4">
      <c r="C57" s="70" t="s">
        <v>2351</v>
      </c>
      <c r="D57" s="71">
        <v>2.2342131000000003</v>
      </c>
    </row>
    <row r="58" spans="2:4">
      <c r="C58" s="70" t="s">
        <v>127</v>
      </c>
      <c r="D58" s="71" vm="43">
        <v>0.33729999999999999</v>
      </c>
    </row>
    <row r="59" spans="2:4">
      <c r="C59" s="70" t="s">
        <v>121</v>
      </c>
      <c r="D59" s="71" vm="44">
        <v>3.5190000000000001</v>
      </c>
    </row>
    <row r="60" spans="2:4">
      <c r="C60" s="70" t="s">
        <v>133</v>
      </c>
      <c r="D60" s="71" vm="45">
        <v>0.20710000000000001</v>
      </c>
    </row>
    <row r="61" spans="2:4">
      <c r="C61" s="70" t="s">
        <v>2352</v>
      </c>
      <c r="D61" s="71" vm="46">
        <v>0.35720000000000002</v>
      </c>
    </row>
    <row r="62" spans="2:4">
      <c r="C62" s="70" t="s">
        <v>2353</v>
      </c>
      <c r="D62" s="71">
        <v>4.7393939393939398E-2</v>
      </c>
    </row>
    <row r="63" spans="2:4">
      <c r="C63" s="70" t="s">
        <v>2354</v>
      </c>
      <c r="D63" s="71">
        <v>0.51010349926071963</v>
      </c>
    </row>
    <row r="64" spans="2:4">
      <c r="C64" s="70" t="s">
        <v>122</v>
      </c>
      <c r="D64" s="71">
        <v>1</v>
      </c>
    </row>
    <row r="65" spans="3:4">
      <c r="C65" s="72"/>
      <c r="D65" s="72"/>
    </row>
    <row r="66" spans="3:4">
      <c r="C66" s="72"/>
      <c r="D66" s="72"/>
    </row>
    <row r="67" spans="3:4">
      <c r="C67" s="73"/>
      <c r="D67" s="73"/>
    </row>
  </sheetData>
  <sheetProtection sheet="1" objects="1" scenarios="1"/>
  <mergeCells count="1">
    <mergeCell ref="B6:D6"/>
  </mergeCells>
  <phoneticPr fontId="4" type="noConversion"/>
  <dataValidations count="1">
    <dataValidation allowBlank="1" showInputMessage="1" showErrorMessage="1" sqref="C45:D46"/>
  </dataValidations>
  <hyperlinks>
    <hyperlink ref="A11" location="מזומנים!A1" display="◄"/>
    <hyperlink ref="A13" location="'תעודות התחייבות ממשלתיות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- תעודות התחייבות ממשלתי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קרנ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 מסחריות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'זכויות מקרקעין'!A1" display="◄"/>
    <hyperlink ref="A37" location="'השקעות אחרות '!A1" display="◄"/>
    <hyperlink ref="A43" location="'יתרת התחייבות להשקעה'!A1" display="◄"/>
    <hyperlink ref="A36" location="'השקעה בחברות מוחזקות'!A1" display="◄"/>
    <hyperlink ref="A39" location="'עלות מתואמת אג&quot;ח קונצרני סחיר'!A1" display="◄"/>
    <hyperlink ref="A40" location="'עלות מתואמת אג&quot;ח קונצרני ל.סחיר'!A1" display="◄"/>
    <hyperlink ref="A41" location="'עלות מתואמת מסגרות אשראי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rgb="FFFF0000"/>
    <pageSetUpPr fitToPage="1"/>
  </sheetPr>
  <dimension ref="B1:L505"/>
  <sheetViews>
    <sheetView rightToLeft="1" zoomScale="85" zoomScaleNormal="85" workbookViewId="0"/>
  </sheetViews>
  <sheetFormatPr defaultColWidth="9.140625" defaultRowHeight="18"/>
  <cols>
    <col min="1" max="1" width="6.28515625" style="1" customWidth="1"/>
    <col min="2" max="2" width="36.42578125" style="2" bestFit="1" customWidth="1"/>
    <col min="3" max="3" width="44.7109375" style="2" customWidth="1"/>
    <col min="4" max="4" width="6.5703125" style="2" bestFit="1" customWidth="1"/>
    <col min="5" max="5" width="5.7109375" style="1" bestFit="1" customWidth="1"/>
    <col min="6" max="6" width="11.140625" style="1" bestFit="1" customWidth="1"/>
    <col min="7" max="7" width="12.28515625" style="1" bestFit="1" customWidth="1"/>
    <col min="8" max="8" width="6.85546875" style="1" bestFit="1" customWidth="1"/>
    <col min="9" max="9" width="7.5703125" style="1" bestFit="1" customWidth="1"/>
    <col min="10" max="10" width="9" style="1" bestFit="1" customWidth="1"/>
    <col min="11" max="11" width="9.140625" style="1" bestFit="1" customWidth="1"/>
    <col min="12" max="12" width="7.5703125" style="1" bestFit="1" customWidth="1"/>
    <col min="13" max="16384" width="9.140625" style="1"/>
  </cols>
  <sheetData>
    <row r="1" spans="2:12">
      <c r="B1" s="46" t="s">
        <v>135</v>
      </c>
      <c r="C1" s="46" t="s" vm="1">
        <v>215</v>
      </c>
    </row>
    <row r="2" spans="2:12">
      <c r="B2" s="46" t="s">
        <v>134</v>
      </c>
      <c r="C2" s="46" t="s">
        <v>216</v>
      </c>
    </row>
    <row r="3" spans="2:12">
      <c r="B3" s="46" t="s">
        <v>136</v>
      </c>
      <c r="C3" s="46" t="s">
        <v>217</v>
      </c>
    </row>
    <row r="4" spans="2:12">
      <c r="B4" s="46" t="s">
        <v>137</v>
      </c>
      <c r="C4" s="46">
        <v>2208</v>
      </c>
    </row>
    <row r="6" spans="2:12" ht="26.25" customHeight="1">
      <c r="B6" s="141" t="s">
        <v>161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12" s="3" customFormat="1" ht="63">
      <c r="B7" s="66" t="s">
        <v>105</v>
      </c>
      <c r="C7" s="49" t="s">
        <v>40</v>
      </c>
      <c r="D7" s="49" t="s">
        <v>107</v>
      </c>
      <c r="E7" s="49" t="s">
        <v>14</v>
      </c>
      <c r="F7" s="49" t="s">
        <v>60</v>
      </c>
      <c r="G7" s="49" t="s">
        <v>93</v>
      </c>
      <c r="H7" s="49" t="s">
        <v>16</v>
      </c>
      <c r="I7" s="49" t="s">
        <v>18</v>
      </c>
      <c r="J7" s="49" t="s">
        <v>56</v>
      </c>
      <c r="K7" s="49" t="s">
        <v>138</v>
      </c>
      <c r="L7" s="51" t="s">
        <v>139</v>
      </c>
    </row>
    <row r="8" spans="2:12" s="3" customFormat="1" ht="28.5" customHeight="1">
      <c r="B8" s="14"/>
      <c r="C8" s="15"/>
      <c r="D8" s="15"/>
      <c r="E8" s="15"/>
      <c r="F8" s="15"/>
      <c r="G8" s="15"/>
      <c r="H8" s="15" t="s">
        <v>19</v>
      </c>
      <c r="I8" s="15" t="s">
        <v>19</v>
      </c>
      <c r="J8" s="15" t="s">
        <v>195</v>
      </c>
      <c r="K8" s="15" t="s">
        <v>19</v>
      </c>
      <c r="L8" s="16" t="s">
        <v>19</v>
      </c>
    </row>
    <row r="9" spans="2:12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8" t="s">
        <v>8</v>
      </c>
      <c r="L9" s="19" t="s">
        <v>9</v>
      </c>
    </row>
    <row r="10" spans="2:12" s="4" customFormat="1" ht="18" customHeight="1">
      <c r="B10" s="74" t="s">
        <v>39</v>
      </c>
      <c r="C10" s="74"/>
      <c r="D10" s="74"/>
      <c r="E10" s="74"/>
      <c r="F10" s="74"/>
      <c r="G10" s="75"/>
      <c r="H10" s="76"/>
      <c r="I10" s="76"/>
      <c r="J10" s="77">
        <f>J11</f>
        <v>5591.549606206001</v>
      </c>
      <c r="K10" s="78">
        <f>IFERROR(J10/$J$10,0)</f>
        <v>1</v>
      </c>
      <c r="L10" s="78">
        <f>J10/'סכום נכסי הקרן'!$C$42</f>
        <v>5.675348280038521E-2</v>
      </c>
    </row>
    <row r="11" spans="2:12">
      <c r="B11" s="79" t="s">
        <v>186</v>
      </c>
      <c r="C11" s="80"/>
      <c r="D11" s="80"/>
      <c r="E11" s="80"/>
      <c r="F11" s="80"/>
      <c r="G11" s="81"/>
      <c r="H11" s="82"/>
      <c r="I11" s="82"/>
      <c r="J11" s="83">
        <f>J12+J20</f>
        <v>5591.549606206001</v>
      </c>
      <c r="K11" s="84">
        <f t="shared" ref="K11:K52" si="0">IFERROR(J11/$J$10,0)</f>
        <v>1</v>
      </c>
      <c r="L11" s="84">
        <f>J11/'סכום נכסי הקרן'!$C$42</f>
        <v>5.675348280038521E-2</v>
      </c>
    </row>
    <row r="12" spans="2:12">
      <c r="B12" s="85" t="s">
        <v>37</v>
      </c>
      <c r="C12" s="80"/>
      <c r="D12" s="80"/>
      <c r="E12" s="80"/>
      <c r="F12" s="80"/>
      <c r="G12" s="81"/>
      <c r="H12" s="82"/>
      <c r="I12" s="82"/>
      <c r="J12" s="83">
        <f>SUM(J13:J18)</f>
        <v>4284.5193496320007</v>
      </c>
      <c r="K12" s="84">
        <f t="shared" si="0"/>
        <v>0.76624900991250411</v>
      </c>
      <c r="L12" s="84">
        <f>J12/'סכום נכסי הקרן'!$C$42</f>
        <v>4.3487300004881504E-2</v>
      </c>
    </row>
    <row r="13" spans="2:12">
      <c r="B13" s="86" t="s">
        <v>2355</v>
      </c>
      <c r="C13" s="87" t="s">
        <v>2356</v>
      </c>
      <c r="D13" s="87">
        <v>11</v>
      </c>
      <c r="E13" s="87" t="s">
        <v>246</v>
      </c>
      <c r="F13" s="87" t="s">
        <v>247</v>
      </c>
      <c r="G13" s="88" t="s">
        <v>122</v>
      </c>
      <c r="H13" s="89">
        <v>0</v>
      </c>
      <c r="I13" s="89">
        <v>0</v>
      </c>
      <c r="J13" s="90">
        <v>57.207380784999998</v>
      </c>
      <c r="K13" s="91">
        <f t="shared" si="0"/>
        <v>1.0231042343164789E-2</v>
      </c>
      <c r="L13" s="91">
        <f>J13/'סכום נכסי הקרן'!$C$42</f>
        <v>5.8064728565281564E-4</v>
      </c>
    </row>
    <row r="14" spans="2:12">
      <c r="B14" s="86" t="s">
        <v>2357</v>
      </c>
      <c r="C14" s="87" t="s">
        <v>2358</v>
      </c>
      <c r="D14" s="87">
        <v>12</v>
      </c>
      <c r="E14" s="87" t="s">
        <v>246</v>
      </c>
      <c r="F14" s="87" t="s">
        <v>247</v>
      </c>
      <c r="G14" s="88" t="s">
        <v>122</v>
      </c>
      <c r="H14" s="89">
        <v>0</v>
      </c>
      <c r="I14" s="89">
        <v>0</v>
      </c>
      <c r="J14" s="90">
        <v>263.48942344900001</v>
      </c>
      <c r="K14" s="91">
        <f t="shared" si="0"/>
        <v>4.7122790998144044E-2</v>
      </c>
      <c r="L14" s="91">
        <f>J14/'סכום נכסי הקרן'!$C$42</f>
        <v>2.6743825084193152E-3</v>
      </c>
    </row>
    <row r="15" spans="2:12">
      <c r="B15" s="86" t="s">
        <v>2359</v>
      </c>
      <c r="C15" s="87" t="s">
        <v>2360</v>
      </c>
      <c r="D15" s="87">
        <v>10</v>
      </c>
      <c r="E15" s="87" t="s">
        <v>246</v>
      </c>
      <c r="F15" s="87" t="s">
        <v>247</v>
      </c>
      <c r="G15" s="88" t="s">
        <v>122</v>
      </c>
      <c r="H15" s="89">
        <v>0</v>
      </c>
      <c r="I15" s="89">
        <v>0</v>
      </c>
      <c r="J15" s="90">
        <v>34.951107127</v>
      </c>
      <c r="K15" s="91">
        <f t="shared" si="0"/>
        <v>6.250701431354224E-3</v>
      </c>
      <c r="L15" s="91">
        <f>J15/'סכום נכסי הקרן'!$C$42</f>
        <v>3.5474907617470523E-4</v>
      </c>
    </row>
    <row r="16" spans="2:12">
      <c r="B16" s="86" t="s">
        <v>2359</v>
      </c>
      <c r="C16" s="87" t="s">
        <v>2361</v>
      </c>
      <c r="D16" s="87">
        <v>10</v>
      </c>
      <c r="E16" s="87" t="s">
        <v>246</v>
      </c>
      <c r="F16" s="87" t="s">
        <v>247</v>
      </c>
      <c r="G16" s="88" t="s">
        <v>122</v>
      </c>
      <c r="H16" s="89">
        <v>0</v>
      </c>
      <c r="I16" s="89">
        <v>0</v>
      </c>
      <c r="J16" s="90">
        <v>3905.559884405</v>
      </c>
      <c r="K16" s="91">
        <f t="shared" si="0"/>
        <v>0.69847540654387841</v>
      </c>
      <c r="L16" s="91">
        <f>J16/'סכום נכסי הקרן'!$C$42</f>
        <v>3.9640911971780074E-2</v>
      </c>
    </row>
    <row r="17" spans="2:12">
      <c r="B17" s="86" t="s">
        <v>2362</v>
      </c>
      <c r="C17" s="87" t="s">
        <v>2363</v>
      </c>
      <c r="D17" s="87">
        <v>20</v>
      </c>
      <c r="E17" s="87" t="s">
        <v>246</v>
      </c>
      <c r="F17" s="87" t="s">
        <v>247</v>
      </c>
      <c r="G17" s="88" t="s">
        <v>122</v>
      </c>
      <c r="H17" s="89">
        <v>0</v>
      </c>
      <c r="I17" s="89">
        <v>0</v>
      </c>
      <c r="J17" s="90">
        <v>20.498223866</v>
      </c>
      <c r="K17" s="91">
        <f t="shared" si="0"/>
        <v>3.6659290017295458E-3</v>
      </c>
      <c r="L17" s="91">
        <f>J17/'סכום נכסי הקרן'!$C$42</f>
        <v>2.0805423854709109E-4</v>
      </c>
    </row>
    <row r="18" spans="2:12">
      <c r="B18" s="86" t="s">
        <v>2364</v>
      </c>
      <c r="C18" s="87" t="s">
        <v>2365</v>
      </c>
      <c r="D18" s="87">
        <v>26</v>
      </c>
      <c r="E18" s="87" t="s">
        <v>246</v>
      </c>
      <c r="F18" s="87" t="s">
        <v>247</v>
      </c>
      <c r="G18" s="88" t="s">
        <v>122</v>
      </c>
      <c r="H18" s="89">
        <v>0</v>
      </c>
      <c r="I18" s="89">
        <v>0</v>
      </c>
      <c r="J18" s="90">
        <v>2.8133300000000001</v>
      </c>
      <c r="K18" s="91">
        <f t="shared" si="0"/>
        <v>5.0313959423296817E-4</v>
      </c>
      <c r="L18" s="91">
        <f>J18/'סכום נכסי הקרן'!$C$42</f>
        <v>2.8554924307493552E-5</v>
      </c>
    </row>
    <row r="19" spans="2:12">
      <c r="B19" s="92"/>
      <c r="C19" s="87"/>
      <c r="D19" s="87"/>
      <c r="E19" s="87"/>
      <c r="F19" s="87"/>
      <c r="G19" s="87"/>
      <c r="H19" s="87"/>
      <c r="I19" s="87"/>
      <c r="J19" s="87"/>
      <c r="K19" s="91"/>
      <c r="L19" s="87"/>
    </row>
    <row r="20" spans="2:12">
      <c r="B20" s="85" t="s">
        <v>38</v>
      </c>
      <c r="C20" s="80"/>
      <c r="D20" s="80"/>
      <c r="E20" s="80"/>
      <c r="F20" s="80"/>
      <c r="G20" s="81"/>
      <c r="H20" s="82"/>
      <c r="I20" s="82"/>
      <c r="J20" s="83">
        <f>SUM(J21:J52)</f>
        <v>1307.0302565740001</v>
      </c>
      <c r="K20" s="84">
        <f t="shared" si="0"/>
        <v>0.23375099008749581</v>
      </c>
      <c r="L20" s="84">
        <f>J20/'סכום נכסי הקרן'!$C$42</f>
        <v>1.3266182795503708E-2</v>
      </c>
    </row>
    <row r="21" spans="2:12">
      <c r="B21" s="86" t="s">
        <v>2355</v>
      </c>
      <c r="C21" s="87" t="s">
        <v>2366</v>
      </c>
      <c r="D21" s="87">
        <v>11</v>
      </c>
      <c r="E21" s="87" t="s">
        <v>246</v>
      </c>
      <c r="F21" s="87" t="s">
        <v>247</v>
      </c>
      <c r="G21" s="88" t="s">
        <v>130</v>
      </c>
      <c r="H21" s="89">
        <v>0</v>
      </c>
      <c r="I21" s="89">
        <v>0</v>
      </c>
      <c r="J21" s="90">
        <v>5.1936999999999994E-5</v>
      </c>
      <c r="K21" s="91">
        <f t="shared" si="0"/>
        <v>9.2884805926349422E-9</v>
      </c>
      <c r="L21" s="91">
        <f>J21/'סכום נכסי הקרן'!$C$42</f>
        <v>5.2715362355581906E-10</v>
      </c>
    </row>
    <row r="22" spans="2:12">
      <c r="B22" s="86" t="s">
        <v>2355</v>
      </c>
      <c r="C22" s="87" t="s">
        <v>2367</v>
      </c>
      <c r="D22" s="87">
        <v>11</v>
      </c>
      <c r="E22" s="87" t="s">
        <v>246</v>
      </c>
      <c r="F22" s="87" t="s">
        <v>247</v>
      </c>
      <c r="G22" s="88" t="s">
        <v>124</v>
      </c>
      <c r="H22" s="89">
        <v>0</v>
      </c>
      <c r="I22" s="89">
        <v>0</v>
      </c>
      <c r="J22" s="90">
        <v>6.8209999999999987E-6</v>
      </c>
      <c r="K22" s="91">
        <f t="shared" si="0"/>
        <v>1.2198765065822619E-9</v>
      </c>
      <c r="L22" s="91">
        <f>J22/'סכום נכסי הקרן'!$C$42</f>
        <v>6.9232240334910402E-11</v>
      </c>
    </row>
    <row r="23" spans="2:12">
      <c r="B23" s="86" t="s">
        <v>2355</v>
      </c>
      <c r="C23" s="87" t="s">
        <v>2368</v>
      </c>
      <c r="D23" s="87">
        <v>11</v>
      </c>
      <c r="E23" s="87" t="s">
        <v>246</v>
      </c>
      <c r="F23" s="87" t="s">
        <v>247</v>
      </c>
      <c r="G23" s="88" t="s">
        <v>123</v>
      </c>
      <c r="H23" s="89">
        <v>0</v>
      </c>
      <c r="I23" s="89">
        <v>0</v>
      </c>
      <c r="J23" s="90">
        <v>7.690790000000001E-4</v>
      </c>
      <c r="K23" s="91">
        <f t="shared" si="0"/>
        <v>1.3754308808177389E-7</v>
      </c>
      <c r="L23" s="91">
        <f>J23/'סכום נכסי הקרן'!$C$42</f>
        <v>7.806049283760823E-9</v>
      </c>
    </row>
    <row r="24" spans="2:12">
      <c r="B24" s="86" t="s">
        <v>2355</v>
      </c>
      <c r="C24" s="87" t="s">
        <v>2369</v>
      </c>
      <c r="D24" s="87">
        <v>11</v>
      </c>
      <c r="E24" s="87" t="s">
        <v>246</v>
      </c>
      <c r="F24" s="87" t="s">
        <v>247</v>
      </c>
      <c r="G24" s="88" t="s">
        <v>121</v>
      </c>
      <c r="H24" s="89">
        <v>0</v>
      </c>
      <c r="I24" s="89">
        <v>0</v>
      </c>
      <c r="J24" s="90">
        <v>25.212059923000002</v>
      </c>
      <c r="K24" s="91">
        <f t="shared" si="0"/>
        <v>4.5089575696542882E-3</v>
      </c>
      <c r="L24" s="91">
        <f>J24/'סכום נכסי הקרן'!$C$42</f>
        <v>2.5589904587704134E-4</v>
      </c>
    </row>
    <row r="25" spans="2:12">
      <c r="B25" s="86" t="s">
        <v>2355</v>
      </c>
      <c r="C25" s="87" t="s">
        <v>2370</v>
      </c>
      <c r="D25" s="87">
        <v>11</v>
      </c>
      <c r="E25" s="87" t="s">
        <v>246</v>
      </c>
      <c r="F25" s="87" t="s">
        <v>247</v>
      </c>
      <c r="G25" s="88" t="s">
        <v>125</v>
      </c>
      <c r="H25" s="89">
        <v>0</v>
      </c>
      <c r="I25" s="89">
        <v>0</v>
      </c>
      <c r="J25" s="90">
        <v>5.9200000000000001E-7</v>
      </c>
      <c r="K25" s="91">
        <f t="shared" si="0"/>
        <v>1.0587404953770696E-10</v>
      </c>
      <c r="L25" s="91">
        <f>J25/'סכום נכסי הקרן'!$C$42</f>
        <v>6.0087210494453839E-12</v>
      </c>
    </row>
    <row r="26" spans="2:12">
      <c r="B26" s="86" t="s">
        <v>2357</v>
      </c>
      <c r="C26" s="87" t="s">
        <v>2371</v>
      </c>
      <c r="D26" s="87">
        <v>12</v>
      </c>
      <c r="E26" s="87" t="s">
        <v>246</v>
      </c>
      <c r="F26" s="87" t="s">
        <v>247</v>
      </c>
      <c r="G26" s="88" t="s">
        <v>124</v>
      </c>
      <c r="H26" s="89">
        <v>0</v>
      </c>
      <c r="I26" s="89">
        <v>0</v>
      </c>
      <c r="J26" s="90">
        <v>3.1300000000000001E-6</v>
      </c>
      <c r="K26" s="91">
        <f t="shared" si="0"/>
        <v>5.5977326867064663E-10</v>
      </c>
      <c r="L26" s="91">
        <f>J26/'סכום נכסי הקרן'!$C$42</f>
        <v>3.1769082575614952E-11</v>
      </c>
    </row>
    <row r="27" spans="2:12">
      <c r="B27" s="86" t="s">
        <v>2357</v>
      </c>
      <c r="C27" s="87" t="s">
        <v>2372</v>
      </c>
      <c r="D27" s="87">
        <v>12</v>
      </c>
      <c r="E27" s="87" t="s">
        <v>246</v>
      </c>
      <c r="F27" s="87" t="s">
        <v>247</v>
      </c>
      <c r="G27" s="88" t="s">
        <v>130</v>
      </c>
      <c r="H27" s="89">
        <v>0</v>
      </c>
      <c r="I27" s="89">
        <v>0</v>
      </c>
      <c r="J27" s="90">
        <v>4.9540000000000003E-6</v>
      </c>
      <c r="K27" s="91">
        <f t="shared" si="0"/>
        <v>8.8597979967871676E-10</v>
      </c>
      <c r="L27" s="91">
        <f>J27/'סכום נכסי הקרן'!$C$42</f>
        <v>5.0282439322554788E-11</v>
      </c>
    </row>
    <row r="28" spans="2:12">
      <c r="B28" s="86" t="s">
        <v>2357</v>
      </c>
      <c r="C28" s="87" t="s">
        <v>2373</v>
      </c>
      <c r="D28" s="87">
        <v>12</v>
      </c>
      <c r="E28" s="87" t="s">
        <v>246</v>
      </c>
      <c r="F28" s="87" t="s">
        <v>247</v>
      </c>
      <c r="G28" s="88" t="s">
        <v>121</v>
      </c>
      <c r="H28" s="89">
        <v>0</v>
      </c>
      <c r="I28" s="89">
        <v>0</v>
      </c>
      <c r="J28" s="90">
        <v>18.920531235999999</v>
      </c>
      <c r="K28" s="91">
        <f t="shared" si="0"/>
        <v>3.3837724009459389E-3</v>
      </c>
      <c r="L28" s="91">
        <f>J28/'סכום נכסי הקרן'!$C$42</f>
        <v>1.920408687575035E-4</v>
      </c>
    </row>
    <row r="29" spans="2:12">
      <c r="B29" s="86" t="s">
        <v>2357</v>
      </c>
      <c r="C29" s="87" t="s">
        <v>2374</v>
      </c>
      <c r="D29" s="87">
        <v>12</v>
      </c>
      <c r="E29" s="87" t="s">
        <v>246</v>
      </c>
      <c r="F29" s="87" t="s">
        <v>247</v>
      </c>
      <c r="G29" s="88" t="s">
        <v>123</v>
      </c>
      <c r="H29" s="89">
        <v>0</v>
      </c>
      <c r="I29" s="89">
        <v>0</v>
      </c>
      <c r="J29" s="90">
        <v>3.4E-8</v>
      </c>
      <c r="K29" s="91">
        <f t="shared" si="0"/>
        <v>6.0806041964223596E-12</v>
      </c>
      <c r="L29" s="91">
        <f>J29/'סכום נכסי הקרן'!$C$42</f>
        <v>3.4509546567760652E-13</v>
      </c>
    </row>
    <row r="30" spans="2:12">
      <c r="B30" s="86" t="s">
        <v>2359</v>
      </c>
      <c r="C30" s="87" t="s">
        <v>2375</v>
      </c>
      <c r="D30" s="87">
        <v>10</v>
      </c>
      <c r="E30" s="87" t="s">
        <v>246</v>
      </c>
      <c r="F30" s="87" t="s">
        <v>247</v>
      </c>
      <c r="G30" s="88" t="s">
        <v>121</v>
      </c>
      <c r="H30" s="89">
        <v>0</v>
      </c>
      <c r="I30" s="89">
        <v>0</v>
      </c>
      <c r="J30" s="90">
        <v>606.67532154799994</v>
      </c>
      <c r="K30" s="91">
        <f t="shared" si="0"/>
        <v>0.10849860311972508</v>
      </c>
      <c r="L30" s="91">
        <f>J30/'סכום נכסי הקרן'!$C$42</f>
        <v>6.1576736060211384E-3</v>
      </c>
    </row>
    <row r="31" spans="2:12">
      <c r="B31" s="86" t="s">
        <v>2359</v>
      </c>
      <c r="C31" s="87" t="s">
        <v>2376</v>
      </c>
      <c r="D31" s="87">
        <v>10</v>
      </c>
      <c r="E31" s="87" t="s">
        <v>246</v>
      </c>
      <c r="F31" s="87" t="s">
        <v>247</v>
      </c>
      <c r="G31" s="88" t="s">
        <v>2350</v>
      </c>
      <c r="H31" s="89">
        <v>0</v>
      </c>
      <c r="I31" s="89">
        <v>0</v>
      </c>
      <c r="J31" s="90">
        <v>6.7273700000000007E-4</v>
      </c>
      <c r="K31" s="91">
        <f t="shared" si="0"/>
        <v>1.2031315956731145E-7</v>
      </c>
      <c r="L31" s="91">
        <f>J31/'סכום נכסי הקרן'!$C$42</f>
        <v>6.8281908321634114E-9</v>
      </c>
    </row>
    <row r="32" spans="2:12">
      <c r="B32" s="86" t="s">
        <v>2359</v>
      </c>
      <c r="C32" s="87" t="s">
        <v>2377</v>
      </c>
      <c r="D32" s="87">
        <v>10</v>
      </c>
      <c r="E32" s="87" t="s">
        <v>246</v>
      </c>
      <c r="F32" s="87" t="s">
        <v>247</v>
      </c>
      <c r="G32" s="88" t="s">
        <v>126</v>
      </c>
      <c r="H32" s="89">
        <v>0</v>
      </c>
      <c r="I32" s="89">
        <v>0</v>
      </c>
      <c r="J32" s="90">
        <v>7.9208000000000002E-4</v>
      </c>
      <c r="K32" s="91">
        <f t="shared" si="0"/>
        <v>1.4165661682065361E-7</v>
      </c>
      <c r="L32" s="91">
        <f>J32/'סכום נכסי הקרן'!$C$42</f>
        <v>8.0395063662917227E-9</v>
      </c>
    </row>
    <row r="33" spans="2:12">
      <c r="B33" s="86" t="s">
        <v>2359</v>
      </c>
      <c r="C33" s="87" t="s">
        <v>2378</v>
      </c>
      <c r="D33" s="87">
        <v>10</v>
      </c>
      <c r="E33" s="87" t="s">
        <v>246</v>
      </c>
      <c r="F33" s="87" t="s">
        <v>247</v>
      </c>
      <c r="G33" s="88" t="s">
        <v>128</v>
      </c>
      <c r="H33" s="89">
        <v>0</v>
      </c>
      <c r="I33" s="89">
        <v>0</v>
      </c>
      <c r="J33" s="90">
        <v>-5.5999999999999999E-8</v>
      </c>
      <c r="K33" s="91">
        <f t="shared" si="0"/>
        <v>-1.0015112794107415E-11</v>
      </c>
      <c r="L33" s="91">
        <f>J33/'סכום נכסי הקרן'!$C$42</f>
        <v>-5.6839253170429302E-13</v>
      </c>
    </row>
    <row r="34" spans="2:12">
      <c r="B34" s="86" t="s">
        <v>2359</v>
      </c>
      <c r="C34" s="87" t="s">
        <v>2379</v>
      </c>
      <c r="D34" s="87">
        <v>10</v>
      </c>
      <c r="E34" s="87" t="s">
        <v>246</v>
      </c>
      <c r="F34" s="87" t="s">
        <v>247</v>
      </c>
      <c r="G34" s="88" t="s">
        <v>123</v>
      </c>
      <c r="H34" s="89">
        <v>0</v>
      </c>
      <c r="I34" s="89">
        <v>0</v>
      </c>
      <c r="J34" s="90">
        <v>4.435369616</v>
      </c>
      <c r="K34" s="91">
        <f t="shared" si="0"/>
        <v>7.932272676392302E-4</v>
      </c>
      <c r="L34" s="91">
        <f>J34/'סכום נכסי הקרן'!$C$42</f>
        <v>4.5018410090759611E-5</v>
      </c>
    </row>
    <row r="35" spans="2:12">
      <c r="B35" s="86" t="s">
        <v>2359</v>
      </c>
      <c r="C35" s="87" t="s">
        <v>2380</v>
      </c>
      <c r="D35" s="87">
        <v>10</v>
      </c>
      <c r="E35" s="87" t="s">
        <v>246</v>
      </c>
      <c r="F35" s="87" t="s">
        <v>247</v>
      </c>
      <c r="G35" s="88" t="s">
        <v>125</v>
      </c>
      <c r="H35" s="89">
        <v>0</v>
      </c>
      <c r="I35" s="89">
        <v>0</v>
      </c>
      <c r="J35" s="90">
        <v>2.8158399999999998E-4</v>
      </c>
      <c r="K35" s="91">
        <f t="shared" si="0"/>
        <v>5.0358848589570393E-8</v>
      </c>
      <c r="L35" s="91">
        <f>J35/'סכום נכסי הקרן'!$C$42</f>
        <v>2.8580400472753868E-9</v>
      </c>
    </row>
    <row r="36" spans="2:12">
      <c r="B36" s="86" t="s">
        <v>2359</v>
      </c>
      <c r="C36" s="87" t="s">
        <v>2381</v>
      </c>
      <c r="D36" s="87">
        <v>10</v>
      </c>
      <c r="E36" s="87" t="s">
        <v>246</v>
      </c>
      <c r="F36" s="87" t="s">
        <v>247</v>
      </c>
      <c r="G36" s="88" t="s">
        <v>129</v>
      </c>
      <c r="H36" s="89">
        <v>0</v>
      </c>
      <c r="I36" s="89">
        <v>0</v>
      </c>
      <c r="J36" s="90">
        <v>9.4677200000000003E-2</v>
      </c>
      <c r="K36" s="91">
        <f t="shared" si="0"/>
        <v>1.6932193518397619E-5</v>
      </c>
      <c r="L36" s="91">
        <f>J36/'סכום נכסי הקרן'!$C$42</f>
        <v>9.6096095361917316E-7</v>
      </c>
    </row>
    <row r="37" spans="2:12">
      <c r="B37" s="86" t="s">
        <v>2359</v>
      </c>
      <c r="C37" s="87" t="s">
        <v>2382</v>
      </c>
      <c r="D37" s="87">
        <v>10</v>
      </c>
      <c r="E37" s="87" t="s">
        <v>246</v>
      </c>
      <c r="F37" s="87" t="s">
        <v>247</v>
      </c>
      <c r="G37" s="88" t="s">
        <v>2352</v>
      </c>
      <c r="H37" s="89">
        <v>0</v>
      </c>
      <c r="I37" s="89">
        <v>0</v>
      </c>
      <c r="J37" s="90">
        <v>3.9752416999999998E-2</v>
      </c>
      <c r="K37" s="91">
        <f t="shared" si="0"/>
        <v>7.1093739302391624E-6</v>
      </c>
      <c r="L37" s="91">
        <f>J37/'סכום נכסי הקרן'!$C$42</f>
        <v>4.034817310713353E-7</v>
      </c>
    </row>
    <row r="38" spans="2:12">
      <c r="B38" s="86" t="s">
        <v>2359</v>
      </c>
      <c r="C38" s="87" t="s">
        <v>2383</v>
      </c>
      <c r="D38" s="87">
        <v>10</v>
      </c>
      <c r="E38" s="87" t="s">
        <v>246</v>
      </c>
      <c r="F38" s="87" t="s">
        <v>247</v>
      </c>
      <c r="G38" s="88" t="s">
        <v>130</v>
      </c>
      <c r="H38" s="89">
        <v>0</v>
      </c>
      <c r="I38" s="89">
        <v>0</v>
      </c>
      <c r="J38" s="90">
        <v>8.3082016999999994E-2</v>
      </c>
      <c r="K38" s="91">
        <f t="shared" si="0"/>
        <v>1.4858495918159816E-5</v>
      </c>
      <c r="L38" s="91">
        <f>J38/'סכום נכסי הקרן'!$C$42</f>
        <v>8.4327139253087697E-7</v>
      </c>
    </row>
    <row r="39" spans="2:12">
      <c r="B39" s="86" t="s">
        <v>2359</v>
      </c>
      <c r="C39" s="87" t="s">
        <v>2384</v>
      </c>
      <c r="D39" s="87">
        <v>10</v>
      </c>
      <c r="E39" s="87" t="s">
        <v>246</v>
      </c>
      <c r="F39" s="87" t="s">
        <v>247</v>
      </c>
      <c r="G39" s="88" t="s">
        <v>127</v>
      </c>
      <c r="H39" s="89">
        <v>0</v>
      </c>
      <c r="I39" s="89">
        <v>0</v>
      </c>
      <c r="J39" s="90">
        <v>6.2595700000000001E-4</v>
      </c>
      <c r="K39" s="91">
        <f t="shared" si="0"/>
        <v>1.1194696355823385E-7</v>
      </c>
      <c r="L39" s="91">
        <f>J39/'סכום נכסי הקרן'!$C$42</f>
        <v>6.3533800708575745E-9</v>
      </c>
    </row>
    <row r="40" spans="2:12">
      <c r="B40" s="86" t="s">
        <v>2359</v>
      </c>
      <c r="C40" s="87" t="s">
        <v>2385</v>
      </c>
      <c r="D40" s="87">
        <v>10</v>
      </c>
      <c r="E40" s="87" t="s">
        <v>246</v>
      </c>
      <c r="F40" s="87" t="s">
        <v>247</v>
      </c>
      <c r="G40" s="88" t="s">
        <v>129</v>
      </c>
      <c r="H40" s="89">
        <v>0</v>
      </c>
      <c r="I40" s="89">
        <v>0</v>
      </c>
      <c r="J40" s="90">
        <v>1.6590000000000001E-2</v>
      </c>
      <c r="K40" s="91">
        <f t="shared" si="0"/>
        <v>2.9669771652543218E-6</v>
      </c>
      <c r="L40" s="91">
        <f>J40/'סכום נכסי הקרן'!$C$42</f>
        <v>1.6838628751739683E-7</v>
      </c>
    </row>
    <row r="41" spans="2:12">
      <c r="B41" s="86" t="s">
        <v>2359</v>
      </c>
      <c r="C41" s="87" t="s">
        <v>2386</v>
      </c>
      <c r="D41" s="87">
        <v>10</v>
      </c>
      <c r="E41" s="87" t="s">
        <v>246</v>
      </c>
      <c r="F41" s="87" t="s">
        <v>247</v>
      </c>
      <c r="G41" s="88" t="s">
        <v>124</v>
      </c>
      <c r="H41" s="89">
        <v>0</v>
      </c>
      <c r="I41" s="89">
        <v>0</v>
      </c>
      <c r="J41" s="90">
        <v>513.85406024999997</v>
      </c>
      <c r="K41" s="91">
        <f t="shared" si="0"/>
        <v>9.1898328091318163E-2</v>
      </c>
      <c r="L41" s="91">
        <f>J41/'סכום נכסי הקרן'!$C$42</f>
        <v>5.2155501827147828E-3</v>
      </c>
    </row>
    <row r="42" spans="2:12">
      <c r="B42" s="86" t="s">
        <v>2362</v>
      </c>
      <c r="C42" s="87" t="s">
        <v>2387</v>
      </c>
      <c r="D42" s="87">
        <v>20</v>
      </c>
      <c r="E42" s="87" t="s">
        <v>246</v>
      </c>
      <c r="F42" s="87" t="s">
        <v>247</v>
      </c>
      <c r="G42" s="88" t="s">
        <v>129</v>
      </c>
      <c r="H42" s="89">
        <v>0</v>
      </c>
      <c r="I42" s="89">
        <v>0</v>
      </c>
      <c r="J42" s="90">
        <v>3.6097197480000003</v>
      </c>
      <c r="K42" s="91">
        <f t="shared" si="0"/>
        <v>6.4556697198816062E-4</v>
      </c>
      <c r="L42" s="91">
        <f>J42/'סכום נכסי הקרן'!$C$42</f>
        <v>3.6638174041226842E-5</v>
      </c>
    </row>
    <row r="43" spans="2:12">
      <c r="B43" s="86" t="s">
        <v>2362</v>
      </c>
      <c r="C43" s="87" t="s">
        <v>2388</v>
      </c>
      <c r="D43" s="87">
        <v>20</v>
      </c>
      <c r="E43" s="87" t="s">
        <v>246</v>
      </c>
      <c r="F43" s="87" t="s">
        <v>247</v>
      </c>
      <c r="G43" s="88" t="s">
        <v>127</v>
      </c>
      <c r="H43" s="89">
        <v>0</v>
      </c>
      <c r="I43" s="89">
        <v>0</v>
      </c>
      <c r="J43" s="90">
        <v>1.7E-8</v>
      </c>
      <c r="K43" s="91">
        <f t="shared" si="0"/>
        <v>3.0403020982111798E-12</v>
      </c>
      <c r="L43" s="91">
        <f>J43/'סכום נכסי הקרן'!$C$42</f>
        <v>1.7254773283880326E-13</v>
      </c>
    </row>
    <row r="44" spans="2:12">
      <c r="B44" s="86" t="s">
        <v>2362</v>
      </c>
      <c r="C44" s="87" t="s">
        <v>2389</v>
      </c>
      <c r="D44" s="87">
        <v>20</v>
      </c>
      <c r="E44" s="87" t="s">
        <v>246</v>
      </c>
      <c r="F44" s="87" t="s">
        <v>247</v>
      </c>
      <c r="G44" s="88" t="s">
        <v>130</v>
      </c>
      <c r="H44" s="89">
        <v>0</v>
      </c>
      <c r="I44" s="89">
        <v>0</v>
      </c>
      <c r="J44" s="90">
        <v>2.00786E-4</v>
      </c>
      <c r="K44" s="91">
        <f t="shared" si="0"/>
        <v>3.5908829240672344E-8</v>
      </c>
      <c r="L44" s="91">
        <f>J44/'סכום נכסי הקרן'!$C$42</f>
        <v>2.0379511226924675E-9</v>
      </c>
    </row>
    <row r="45" spans="2:12">
      <c r="B45" s="86" t="s">
        <v>2362</v>
      </c>
      <c r="C45" s="87" t="s">
        <v>2390</v>
      </c>
      <c r="D45" s="87">
        <v>20</v>
      </c>
      <c r="E45" s="87" t="s">
        <v>246</v>
      </c>
      <c r="F45" s="87" t="s">
        <v>247</v>
      </c>
      <c r="G45" s="88" t="s">
        <v>125</v>
      </c>
      <c r="H45" s="89">
        <v>0</v>
      </c>
      <c r="I45" s="89">
        <v>0</v>
      </c>
      <c r="J45" s="90">
        <v>2.4601500669999998</v>
      </c>
      <c r="K45" s="91">
        <f t="shared" si="0"/>
        <v>4.3997643591849842E-4</v>
      </c>
      <c r="L45" s="91">
        <f>J45/'סכום נכסי הקרן'!$C$42</f>
        <v>2.4970195088475288E-5</v>
      </c>
    </row>
    <row r="46" spans="2:12">
      <c r="B46" s="86" t="s">
        <v>2362</v>
      </c>
      <c r="C46" s="87" t="s">
        <v>2391</v>
      </c>
      <c r="D46" s="87">
        <v>20</v>
      </c>
      <c r="E46" s="87" t="s">
        <v>246</v>
      </c>
      <c r="F46" s="87" t="s">
        <v>247</v>
      </c>
      <c r="G46" s="88" t="s">
        <v>123</v>
      </c>
      <c r="H46" s="89">
        <v>0</v>
      </c>
      <c r="I46" s="89">
        <v>0</v>
      </c>
      <c r="J46" s="90">
        <v>6.4404510000000007E-3</v>
      </c>
      <c r="K46" s="91">
        <f t="shared" si="0"/>
        <v>1.1518186287486053E-6</v>
      </c>
      <c r="L46" s="91">
        <f>J46/'סכום נכסי הקרן'!$C$42</f>
        <v>6.5369718735847252E-8</v>
      </c>
    </row>
    <row r="47" spans="2:12">
      <c r="B47" s="86" t="s">
        <v>2362</v>
      </c>
      <c r="C47" s="87" t="s">
        <v>2392</v>
      </c>
      <c r="D47" s="87">
        <v>20</v>
      </c>
      <c r="E47" s="87" t="s">
        <v>246</v>
      </c>
      <c r="F47" s="87" t="s">
        <v>247</v>
      </c>
      <c r="G47" s="88" t="s">
        <v>121</v>
      </c>
      <c r="H47" s="89">
        <v>0</v>
      </c>
      <c r="I47" s="89">
        <v>0</v>
      </c>
      <c r="J47" s="90">
        <v>43.310833875999997</v>
      </c>
      <c r="K47" s="91">
        <f t="shared" si="0"/>
        <v>7.7457658299105074E-3</v>
      </c>
      <c r="L47" s="91">
        <f>J47/'סכום נכסי הקרן'!$C$42</f>
        <v>4.3959918780363749E-4</v>
      </c>
    </row>
    <row r="48" spans="2:12">
      <c r="B48" s="86" t="s">
        <v>2364</v>
      </c>
      <c r="C48" s="87" t="s">
        <v>2393</v>
      </c>
      <c r="D48" s="87">
        <v>26</v>
      </c>
      <c r="E48" s="87" t="s">
        <v>246</v>
      </c>
      <c r="F48" s="87" t="s">
        <v>247</v>
      </c>
      <c r="G48" s="88" t="s">
        <v>121</v>
      </c>
      <c r="H48" s="89">
        <v>0</v>
      </c>
      <c r="I48" s="89">
        <v>0</v>
      </c>
      <c r="J48" s="90">
        <v>83.062759999999997</v>
      </c>
      <c r="K48" s="91">
        <f t="shared" si="0"/>
        <v>1.4855051971247743E-2</v>
      </c>
      <c r="L48" s="91">
        <f>J48/'סכום נכסי הקרן'!$C$42</f>
        <v>8.430759365490372E-4</v>
      </c>
    </row>
    <row r="49" spans="2:12">
      <c r="B49" s="86" t="s">
        <v>2364</v>
      </c>
      <c r="C49" s="87" t="s">
        <v>2394</v>
      </c>
      <c r="D49" s="87">
        <v>26</v>
      </c>
      <c r="E49" s="87" t="s">
        <v>246</v>
      </c>
      <c r="F49" s="87" t="s">
        <v>247</v>
      </c>
      <c r="G49" s="88" t="s">
        <v>130</v>
      </c>
      <c r="H49" s="89">
        <v>0</v>
      </c>
      <c r="I49" s="89">
        <v>0</v>
      </c>
      <c r="J49" s="90">
        <v>-1.1E-4</v>
      </c>
      <c r="K49" s="91">
        <f t="shared" si="0"/>
        <v>-1.9672542988425282E-8</v>
      </c>
      <c r="L49" s="91">
        <f>J49/'סכום נכסי הקרן'!$C$42</f>
        <v>-1.1164853301334329E-9</v>
      </c>
    </row>
    <row r="50" spans="2:12">
      <c r="B50" s="86" t="s">
        <v>2364</v>
      </c>
      <c r="C50" s="87" t="s">
        <v>2395</v>
      </c>
      <c r="D50" s="87">
        <v>26</v>
      </c>
      <c r="E50" s="87" t="s">
        <v>246</v>
      </c>
      <c r="F50" s="87" t="s">
        <v>247</v>
      </c>
      <c r="G50" s="88" t="s">
        <v>124</v>
      </c>
      <c r="H50" s="89">
        <v>0</v>
      </c>
      <c r="I50" s="89">
        <v>0</v>
      </c>
      <c r="J50" s="90">
        <v>2.16E-3</v>
      </c>
      <c r="K50" s="91">
        <f t="shared" si="0"/>
        <v>3.8629720777271459E-7</v>
      </c>
      <c r="L50" s="91">
        <f>J50/'סכום נכסי הקרן'!$C$42</f>
        <v>2.192371193716559E-8</v>
      </c>
    </row>
    <row r="51" spans="2:12">
      <c r="B51" s="86" t="s">
        <v>2396</v>
      </c>
      <c r="C51" s="87" t="s">
        <v>2397</v>
      </c>
      <c r="D51" s="87">
        <v>85</v>
      </c>
      <c r="E51" s="87" t="s">
        <v>2398</v>
      </c>
      <c r="F51" s="87" t="s">
        <v>2399</v>
      </c>
      <c r="G51" s="88" t="s">
        <v>121</v>
      </c>
      <c r="H51" s="89">
        <v>0</v>
      </c>
      <c r="I51" s="89">
        <v>0</v>
      </c>
      <c r="J51" s="90">
        <v>5.1230835429999999</v>
      </c>
      <c r="K51" s="91">
        <f t="shared" si="0"/>
        <v>9.1621892029965083E-4</v>
      </c>
      <c r="L51" s="91">
        <f>J51/'סכום נכסי הקרן'!$C$42</f>
        <v>5.1998614734613744E-5</v>
      </c>
    </row>
    <row r="52" spans="2:12">
      <c r="B52" s="86" t="s">
        <v>2396</v>
      </c>
      <c r="C52" s="87" t="s">
        <v>2400</v>
      </c>
      <c r="D52" s="87">
        <v>85</v>
      </c>
      <c r="E52" s="87" t="s">
        <v>2398</v>
      </c>
      <c r="F52" s="87" t="s">
        <v>2399</v>
      </c>
      <c r="G52" s="88" t="s">
        <v>123</v>
      </c>
      <c r="H52" s="89">
        <v>0</v>
      </c>
      <c r="I52" s="89">
        <v>0</v>
      </c>
      <c r="J52" s="90">
        <v>0.12036503</v>
      </c>
      <c r="K52" s="91">
        <f t="shared" si="0"/>
        <v>2.152623842707362E-5</v>
      </c>
      <c r="L52" s="91">
        <f>J52/'סכום נכסי הקרן'!$C$42</f>
        <v>1.221689002327914E-6</v>
      </c>
    </row>
    <row r="53" spans="2:12">
      <c r="B53" s="92"/>
      <c r="C53" s="87"/>
      <c r="D53" s="87"/>
      <c r="E53" s="87"/>
      <c r="F53" s="87"/>
      <c r="G53" s="87"/>
      <c r="H53" s="87"/>
      <c r="I53" s="87"/>
      <c r="J53" s="87"/>
      <c r="K53" s="91"/>
      <c r="L53" s="87"/>
    </row>
    <row r="54" spans="2:12">
      <c r="B54" s="93"/>
      <c r="C54" s="93"/>
      <c r="D54" s="94"/>
      <c r="E54" s="94"/>
      <c r="F54" s="94"/>
      <c r="G54" s="94"/>
      <c r="H54" s="94"/>
      <c r="I54" s="94"/>
      <c r="J54" s="94"/>
      <c r="K54" s="94"/>
      <c r="L54" s="94"/>
    </row>
    <row r="55" spans="2:12">
      <c r="B55" s="93"/>
      <c r="C55" s="93"/>
      <c r="D55" s="94"/>
      <c r="E55" s="94"/>
      <c r="F55" s="94"/>
      <c r="G55" s="94"/>
      <c r="H55" s="94"/>
      <c r="I55" s="94"/>
      <c r="J55" s="94"/>
      <c r="K55" s="94"/>
      <c r="L55" s="94"/>
    </row>
    <row r="56" spans="2:12">
      <c r="B56" s="95" t="s">
        <v>207</v>
      </c>
      <c r="C56" s="93"/>
      <c r="D56" s="94"/>
      <c r="E56" s="94"/>
      <c r="F56" s="94"/>
      <c r="G56" s="94"/>
      <c r="H56" s="94"/>
      <c r="I56" s="94"/>
      <c r="J56" s="94"/>
      <c r="K56" s="94"/>
      <c r="L56" s="94"/>
    </row>
    <row r="57" spans="2:12">
      <c r="B57" s="96"/>
      <c r="C57" s="93"/>
      <c r="D57" s="94"/>
      <c r="E57" s="94"/>
      <c r="F57" s="94"/>
      <c r="G57" s="94"/>
      <c r="H57" s="94"/>
      <c r="I57" s="94"/>
      <c r="J57" s="94"/>
      <c r="K57" s="94"/>
      <c r="L57" s="94"/>
    </row>
    <row r="58" spans="2:12">
      <c r="B58" s="93"/>
      <c r="C58" s="93"/>
      <c r="D58" s="94"/>
      <c r="E58" s="94"/>
      <c r="F58" s="94"/>
      <c r="G58" s="94"/>
      <c r="H58" s="94"/>
      <c r="I58" s="94"/>
      <c r="J58" s="94"/>
      <c r="K58" s="94"/>
      <c r="L58" s="94"/>
    </row>
    <row r="59" spans="2:12">
      <c r="B59" s="93"/>
      <c r="C59" s="93"/>
      <c r="D59" s="94"/>
      <c r="E59" s="94"/>
      <c r="F59" s="94"/>
      <c r="G59" s="94"/>
      <c r="H59" s="94"/>
      <c r="I59" s="94"/>
      <c r="J59" s="94"/>
      <c r="K59" s="94"/>
      <c r="L59" s="94"/>
    </row>
    <row r="60" spans="2:12">
      <c r="B60" s="93"/>
      <c r="C60" s="93"/>
      <c r="D60" s="94"/>
      <c r="E60" s="94"/>
      <c r="F60" s="94"/>
      <c r="G60" s="94"/>
      <c r="H60" s="94"/>
      <c r="I60" s="94"/>
      <c r="J60" s="94"/>
      <c r="K60" s="94"/>
      <c r="L60" s="94"/>
    </row>
    <row r="61" spans="2:12">
      <c r="B61" s="93"/>
      <c r="C61" s="93"/>
      <c r="D61" s="94"/>
      <c r="E61" s="94"/>
      <c r="F61" s="94"/>
      <c r="G61" s="94"/>
      <c r="H61" s="94"/>
      <c r="I61" s="94"/>
      <c r="J61" s="94"/>
      <c r="K61" s="94"/>
      <c r="L61" s="94"/>
    </row>
    <row r="62" spans="2:12">
      <c r="B62" s="93"/>
      <c r="C62" s="93"/>
      <c r="D62" s="94"/>
      <c r="E62" s="94"/>
      <c r="F62" s="94"/>
      <c r="G62" s="94"/>
      <c r="H62" s="94"/>
      <c r="I62" s="94"/>
      <c r="J62" s="94"/>
      <c r="K62" s="94"/>
      <c r="L62" s="94"/>
    </row>
    <row r="63" spans="2:12">
      <c r="B63" s="93"/>
      <c r="C63" s="93"/>
      <c r="D63" s="94"/>
      <c r="E63" s="94"/>
      <c r="F63" s="94"/>
      <c r="G63" s="94"/>
      <c r="H63" s="94"/>
      <c r="I63" s="94"/>
      <c r="J63" s="94"/>
      <c r="K63" s="94"/>
      <c r="L63" s="94"/>
    </row>
    <row r="64" spans="2:12">
      <c r="B64" s="93"/>
      <c r="C64" s="93"/>
      <c r="D64" s="94"/>
      <c r="E64" s="94"/>
      <c r="F64" s="94"/>
      <c r="G64" s="94"/>
      <c r="H64" s="94"/>
      <c r="I64" s="94"/>
      <c r="J64" s="94"/>
      <c r="K64" s="94"/>
      <c r="L64" s="94"/>
    </row>
    <row r="65" spans="2:12">
      <c r="B65" s="93"/>
      <c r="C65" s="93"/>
      <c r="D65" s="94"/>
      <c r="E65" s="94"/>
      <c r="F65" s="94"/>
      <c r="G65" s="94"/>
      <c r="H65" s="94"/>
      <c r="I65" s="94"/>
      <c r="J65" s="94"/>
      <c r="K65" s="94"/>
      <c r="L65" s="94"/>
    </row>
    <row r="66" spans="2:12">
      <c r="B66" s="93"/>
      <c r="C66" s="93"/>
      <c r="D66" s="94"/>
      <c r="E66" s="94"/>
      <c r="F66" s="94"/>
      <c r="G66" s="94"/>
      <c r="H66" s="94"/>
      <c r="I66" s="94"/>
      <c r="J66" s="94"/>
      <c r="K66" s="94"/>
      <c r="L66" s="94"/>
    </row>
    <row r="67" spans="2:12">
      <c r="B67" s="93"/>
      <c r="C67" s="93"/>
      <c r="D67" s="94"/>
      <c r="E67" s="94"/>
      <c r="F67" s="94"/>
      <c r="G67" s="94"/>
      <c r="H67" s="94"/>
      <c r="I67" s="94"/>
      <c r="J67" s="94"/>
      <c r="K67" s="94"/>
      <c r="L67" s="94"/>
    </row>
    <row r="68" spans="2:12">
      <c r="B68" s="93"/>
      <c r="C68" s="93"/>
      <c r="D68" s="94"/>
      <c r="E68" s="94"/>
      <c r="F68" s="94"/>
      <c r="G68" s="94"/>
      <c r="H68" s="94"/>
      <c r="I68" s="94"/>
      <c r="J68" s="94"/>
      <c r="K68" s="94"/>
      <c r="L68" s="94"/>
    </row>
    <row r="69" spans="2:12">
      <c r="B69" s="93"/>
      <c r="C69" s="93"/>
      <c r="D69" s="94"/>
      <c r="E69" s="94"/>
      <c r="F69" s="94"/>
      <c r="G69" s="94"/>
      <c r="H69" s="94"/>
      <c r="I69" s="94"/>
      <c r="J69" s="94"/>
      <c r="K69" s="94"/>
      <c r="L69" s="94"/>
    </row>
    <row r="70" spans="2:12">
      <c r="B70" s="93"/>
      <c r="C70" s="93"/>
      <c r="D70" s="94"/>
      <c r="E70" s="94"/>
      <c r="F70" s="94"/>
      <c r="G70" s="94"/>
      <c r="H70" s="94"/>
      <c r="I70" s="94"/>
      <c r="J70" s="94"/>
      <c r="K70" s="94"/>
      <c r="L70" s="94"/>
    </row>
    <row r="71" spans="2:12">
      <c r="B71" s="93"/>
      <c r="C71" s="93"/>
      <c r="D71" s="94"/>
      <c r="E71" s="94"/>
      <c r="F71" s="94"/>
      <c r="G71" s="94"/>
      <c r="H71" s="94"/>
      <c r="I71" s="94"/>
      <c r="J71" s="94"/>
      <c r="K71" s="94"/>
      <c r="L71" s="94"/>
    </row>
    <row r="72" spans="2:12">
      <c r="B72" s="93"/>
      <c r="C72" s="93"/>
      <c r="D72" s="94"/>
      <c r="E72" s="94"/>
      <c r="F72" s="94"/>
      <c r="G72" s="94"/>
      <c r="H72" s="94"/>
      <c r="I72" s="94"/>
      <c r="J72" s="94"/>
      <c r="K72" s="94"/>
      <c r="L72" s="94"/>
    </row>
    <row r="73" spans="2:12">
      <c r="B73" s="93"/>
      <c r="C73" s="93"/>
      <c r="D73" s="94"/>
      <c r="E73" s="94"/>
      <c r="F73" s="94"/>
      <c r="G73" s="94"/>
      <c r="H73" s="94"/>
      <c r="I73" s="94"/>
      <c r="J73" s="94"/>
      <c r="K73" s="94"/>
      <c r="L73" s="94"/>
    </row>
    <row r="74" spans="2:12">
      <c r="B74" s="93"/>
      <c r="C74" s="93"/>
      <c r="D74" s="94"/>
      <c r="E74" s="94"/>
      <c r="F74" s="94"/>
      <c r="G74" s="94"/>
      <c r="H74" s="94"/>
      <c r="I74" s="94"/>
      <c r="J74" s="94"/>
      <c r="K74" s="94"/>
      <c r="L74" s="94"/>
    </row>
    <row r="75" spans="2:12">
      <c r="B75" s="93"/>
      <c r="C75" s="93"/>
      <c r="D75" s="94"/>
      <c r="E75" s="94"/>
      <c r="F75" s="94"/>
      <c r="G75" s="94"/>
      <c r="H75" s="94"/>
      <c r="I75" s="94"/>
      <c r="J75" s="94"/>
      <c r="K75" s="94"/>
      <c r="L75" s="94"/>
    </row>
    <row r="76" spans="2:12">
      <c r="B76" s="93"/>
      <c r="C76" s="93"/>
      <c r="D76" s="94"/>
      <c r="E76" s="94"/>
      <c r="F76" s="94"/>
      <c r="G76" s="94"/>
      <c r="H76" s="94"/>
      <c r="I76" s="94"/>
      <c r="J76" s="94"/>
      <c r="K76" s="94"/>
      <c r="L76" s="94"/>
    </row>
    <row r="77" spans="2:12">
      <c r="B77" s="93"/>
      <c r="C77" s="93"/>
      <c r="D77" s="94"/>
      <c r="E77" s="94"/>
      <c r="F77" s="94"/>
      <c r="G77" s="94"/>
      <c r="H77" s="94"/>
      <c r="I77" s="94"/>
      <c r="J77" s="94"/>
      <c r="K77" s="94"/>
      <c r="L77" s="94"/>
    </row>
    <row r="78" spans="2:12">
      <c r="B78" s="93"/>
      <c r="C78" s="93"/>
      <c r="D78" s="94"/>
      <c r="E78" s="94"/>
      <c r="F78" s="94"/>
      <c r="G78" s="94"/>
      <c r="H78" s="94"/>
      <c r="I78" s="94"/>
      <c r="J78" s="94"/>
      <c r="K78" s="94"/>
      <c r="L78" s="94"/>
    </row>
    <row r="79" spans="2:12">
      <c r="B79" s="93"/>
      <c r="C79" s="93"/>
      <c r="D79" s="94"/>
      <c r="E79" s="94"/>
      <c r="F79" s="94"/>
      <c r="G79" s="94"/>
      <c r="H79" s="94"/>
      <c r="I79" s="94"/>
      <c r="J79" s="94"/>
      <c r="K79" s="94"/>
      <c r="L79" s="94"/>
    </row>
    <row r="80" spans="2:12">
      <c r="B80" s="93"/>
      <c r="C80" s="93"/>
      <c r="D80" s="94"/>
      <c r="E80" s="94"/>
      <c r="F80" s="94"/>
      <c r="G80" s="94"/>
      <c r="H80" s="94"/>
      <c r="I80" s="94"/>
      <c r="J80" s="94"/>
      <c r="K80" s="94"/>
      <c r="L80" s="94"/>
    </row>
    <row r="81" spans="2:12">
      <c r="B81" s="93"/>
      <c r="C81" s="93"/>
      <c r="D81" s="94"/>
      <c r="E81" s="94"/>
      <c r="F81" s="94"/>
      <c r="G81" s="94"/>
      <c r="H81" s="94"/>
      <c r="I81" s="94"/>
      <c r="J81" s="94"/>
      <c r="K81" s="94"/>
      <c r="L81" s="94"/>
    </row>
    <row r="82" spans="2:12">
      <c r="B82" s="93"/>
      <c r="C82" s="93"/>
      <c r="D82" s="94"/>
      <c r="E82" s="94"/>
      <c r="F82" s="94"/>
      <c r="G82" s="94"/>
      <c r="H82" s="94"/>
      <c r="I82" s="94"/>
      <c r="J82" s="94"/>
      <c r="K82" s="94"/>
      <c r="L82" s="94"/>
    </row>
    <row r="83" spans="2:12">
      <c r="B83" s="93"/>
      <c r="C83" s="93"/>
      <c r="D83" s="94"/>
      <c r="E83" s="94"/>
      <c r="F83" s="94"/>
      <c r="G83" s="94"/>
      <c r="H83" s="94"/>
      <c r="I83" s="94"/>
      <c r="J83" s="94"/>
      <c r="K83" s="94"/>
      <c r="L83" s="94"/>
    </row>
    <row r="84" spans="2:12">
      <c r="B84" s="93"/>
      <c r="C84" s="93"/>
      <c r="D84" s="94"/>
      <c r="E84" s="94"/>
      <c r="F84" s="94"/>
      <c r="G84" s="94"/>
      <c r="H84" s="94"/>
      <c r="I84" s="94"/>
      <c r="J84" s="94"/>
      <c r="K84" s="94"/>
      <c r="L84" s="94"/>
    </row>
    <row r="85" spans="2:12">
      <c r="B85" s="93"/>
      <c r="C85" s="93"/>
      <c r="D85" s="94"/>
      <c r="E85" s="94"/>
      <c r="F85" s="94"/>
      <c r="G85" s="94"/>
      <c r="H85" s="94"/>
      <c r="I85" s="94"/>
      <c r="J85" s="94"/>
      <c r="K85" s="94"/>
      <c r="L85" s="94"/>
    </row>
    <row r="86" spans="2:12">
      <c r="B86" s="93"/>
      <c r="C86" s="93"/>
      <c r="D86" s="94"/>
      <c r="E86" s="94"/>
      <c r="F86" s="94"/>
      <c r="G86" s="94"/>
      <c r="H86" s="94"/>
      <c r="I86" s="94"/>
      <c r="J86" s="94"/>
      <c r="K86" s="94"/>
      <c r="L86" s="94"/>
    </row>
    <row r="87" spans="2:12">
      <c r="B87" s="93"/>
      <c r="C87" s="93"/>
      <c r="D87" s="94"/>
      <c r="E87" s="94"/>
      <c r="F87" s="94"/>
      <c r="G87" s="94"/>
      <c r="H87" s="94"/>
      <c r="I87" s="94"/>
      <c r="J87" s="94"/>
      <c r="K87" s="94"/>
      <c r="L87" s="94"/>
    </row>
    <row r="88" spans="2:12">
      <c r="B88" s="93"/>
      <c r="C88" s="93"/>
      <c r="D88" s="94"/>
      <c r="E88" s="94"/>
      <c r="F88" s="94"/>
      <c r="G88" s="94"/>
      <c r="H88" s="94"/>
      <c r="I88" s="94"/>
      <c r="J88" s="94"/>
      <c r="K88" s="94"/>
      <c r="L88" s="94"/>
    </row>
    <row r="89" spans="2:12">
      <c r="B89" s="93"/>
      <c r="C89" s="93"/>
      <c r="D89" s="94"/>
      <c r="E89" s="94"/>
      <c r="F89" s="94"/>
      <c r="G89" s="94"/>
      <c r="H89" s="94"/>
      <c r="I89" s="94"/>
      <c r="J89" s="94"/>
      <c r="K89" s="94"/>
      <c r="L89" s="94"/>
    </row>
    <row r="90" spans="2:12">
      <c r="B90" s="93"/>
      <c r="C90" s="93"/>
      <c r="D90" s="94"/>
      <c r="E90" s="94"/>
      <c r="F90" s="94"/>
      <c r="G90" s="94"/>
      <c r="H90" s="94"/>
      <c r="I90" s="94"/>
      <c r="J90" s="94"/>
      <c r="K90" s="94"/>
      <c r="L90" s="94"/>
    </row>
    <row r="91" spans="2:12">
      <c r="B91" s="93"/>
      <c r="C91" s="93"/>
      <c r="D91" s="94"/>
      <c r="E91" s="94"/>
      <c r="F91" s="94"/>
      <c r="G91" s="94"/>
      <c r="H91" s="94"/>
      <c r="I91" s="94"/>
      <c r="J91" s="94"/>
      <c r="K91" s="94"/>
      <c r="L91" s="94"/>
    </row>
    <row r="92" spans="2:12">
      <c r="B92" s="93"/>
      <c r="C92" s="93"/>
      <c r="D92" s="94"/>
      <c r="E92" s="94"/>
      <c r="F92" s="94"/>
      <c r="G92" s="94"/>
      <c r="H92" s="94"/>
      <c r="I92" s="94"/>
      <c r="J92" s="94"/>
      <c r="K92" s="94"/>
      <c r="L92" s="94"/>
    </row>
    <row r="93" spans="2:12">
      <c r="B93" s="93"/>
      <c r="C93" s="93"/>
      <c r="D93" s="94"/>
      <c r="E93" s="94"/>
      <c r="F93" s="94"/>
      <c r="G93" s="94"/>
      <c r="H93" s="94"/>
      <c r="I93" s="94"/>
      <c r="J93" s="94"/>
      <c r="K93" s="94"/>
      <c r="L93" s="94"/>
    </row>
    <row r="94" spans="2:12">
      <c r="B94" s="93"/>
      <c r="C94" s="93"/>
      <c r="D94" s="94"/>
      <c r="E94" s="94"/>
      <c r="F94" s="94"/>
      <c r="G94" s="94"/>
      <c r="H94" s="94"/>
      <c r="I94" s="94"/>
      <c r="J94" s="94"/>
      <c r="K94" s="94"/>
      <c r="L94" s="94"/>
    </row>
    <row r="95" spans="2:12">
      <c r="B95" s="93"/>
      <c r="C95" s="93"/>
      <c r="D95" s="94"/>
      <c r="E95" s="94"/>
      <c r="F95" s="94"/>
      <c r="G95" s="94"/>
      <c r="H95" s="94"/>
      <c r="I95" s="94"/>
      <c r="J95" s="94"/>
      <c r="K95" s="94"/>
      <c r="L95" s="94"/>
    </row>
    <row r="96" spans="2:12">
      <c r="B96" s="93"/>
      <c r="C96" s="93"/>
      <c r="D96" s="94"/>
      <c r="E96" s="94"/>
      <c r="F96" s="94"/>
      <c r="G96" s="94"/>
      <c r="H96" s="94"/>
      <c r="I96" s="94"/>
      <c r="J96" s="94"/>
      <c r="K96" s="94"/>
      <c r="L96" s="94"/>
    </row>
    <row r="97" spans="2:12">
      <c r="B97" s="93"/>
      <c r="C97" s="93"/>
      <c r="D97" s="94"/>
      <c r="E97" s="94"/>
      <c r="F97" s="94"/>
      <c r="G97" s="94"/>
      <c r="H97" s="94"/>
      <c r="I97" s="94"/>
      <c r="J97" s="94"/>
      <c r="K97" s="94"/>
      <c r="L97" s="94"/>
    </row>
    <row r="98" spans="2:12">
      <c r="B98" s="93"/>
      <c r="C98" s="93"/>
      <c r="D98" s="94"/>
      <c r="E98" s="94"/>
      <c r="F98" s="94"/>
      <c r="G98" s="94"/>
      <c r="H98" s="94"/>
      <c r="I98" s="94"/>
      <c r="J98" s="94"/>
      <c r="K98" s="94"/>
      <c r="L98" s="94"/>
    </row>
    <row r="99" spans="2:12">
      <c r="B99" s="93"/>
      <c r="C99" s="93"/>
      <c r="D99" s="94"/>
      <c r="E99" s="94"/>
      <c r="F99" s="94"/>
      <c r="G99" s="94"/>
      <c r="H99" s="94"/>
      <c r="I99" s="94"/>
      <c r="J99" s="94"/>
      <c r="K99" s="94"/>
      <c r="L99" s="94"/>
    </row>
    <row r="100" spans="2:12">
      <c r="B100" s="93"/>
      <c r="C100" s="93"/>
      <c r="D100" s="94"/>
      <c r="E100" s="94"/>
      <c r="F100" s="94"/>
      <c r="G100" s="94"/>
      <c r="H100" s="94"/>
      <c r="I100" s="94"/>
      <c r="J100" s="94"/>
      <c r="K100" s="94"/>
      <c r="L100" s="94"/>
    </row>
    <row r="101" spans="2:12">
      <c r="B101" s="93"/>
      <c r="C101" s="93"/>
      <c r="D101" s="94"/>
      <c r="E101" s="94"/>
      <c r="F101" s="94"/>
      <c r="G101" s="94"/>
      <c r="H101" s="94"/>
      <c r="I101" s="94"/>
      <c r="J101" s="94"/>
      <c r="K101" s="94"/>
      <c r="L101" s="94"/>
    </row>
    <row r="102" spans="2:12">
      <c r="B102" s="93"/>
      <c r="C102" s="93"/>
      <c r="D102" s="94"/>
      <c r="E102" s="94"/>
      <c r="F102" s="94"/>
      <c r="G102" s="94"/>
      <c r="H102" s="94"/>
      <c r="I102" s="94"/>
      <c r="J102" s="94"/>
      <c r="K102" s="94"/>
      <c r="L102" s="94"/>
    </row>
    <row r="103" spans="2:12">
      <c r="B103" s="93"/>
      <c r="C103" s="93"/>
      <c r="D103" s="94"/>
      <c r="E103" s="94"/>
      <c r="F103" s="94"/>
      <c r="G103" s="94"/>
      <c r="H103" s="94"/>
      <c r="I103" s="94"/>
      <c r="J103" s="94"/>
      <c r="K103" s="94"/>
      <c r="L103" s="94"/>
    </row>
    <row r="104" spans="2:12">
      <c r="B104" s="93"/>
      <c r="C104" s="93"/>
      <c r="D104" s="94"/>
      <c r="E104" s="94"/>
      <c r="F104" s="94"/>
      <c r="G104" s="94"/>
      <c r="H104" s="94"/>
      <c r="I104" s="94"/>
      <c r="J104" s="94"/>
      <c r="K104" s="94"/>
      <c r="L104" s="94"/>
    </row>
    <row r="105" spans="2:12">
      <c r="B105" s="93"/>
      <c r="C105" s="93"/>
      <c r="D105" s="94"/>
      <c r="E105" s="94"/>
      <c r="F105" s="94"/>
      <c r="G105" s="94"/>
      <c r="H105" s="94"/>
      <c r="I105" s="94"/>
      <c r="J105" s="94"/>
      <c r="K105" s="94"/>
      <c r="L105" s="94"/>
    </row>
    <row r="106" spans="2:12">
      <c r="B106" s="93"/>
      <c r="C106" s="93"/>
      <c r="D106" s="94"/>
      <c r="E106" s="94"/>
      <c r="F106" s="94"/>
      <c r="G106" s="94"/>
      <c r="H106" s="94"/>
      <c r="I106" s="94"/>
      <c r="J106" s="94"/>
      <c r="K106" s="94"/>
      <c r="L106" s="94"/>
    </row>
    <row r="107" spans="2:12">
      <c r="B107" s="93"/>
      <c r="C107" s="93"/>
      <c r="D107" s="94"/>
      <c r="E107" s="94"/>
      <c r="F107" s="94"/>
      <c r="G107" s="94"/>
      <c r="H107" s="94"/>
      <c r="I107" s="94"/>
      <c r="J107" s="94"/>
      <c r="K107" s="94"/>
      <c r="L107" s="94"/>
    </row>
    <row r="108" spans="2:12">
      <c r="B108" s="93"/>
      <c r="C108" s="93"/>
      <c r="D108" s="94"/>
      <c r="E108" s="94"/>
      <c r="F108" s="94"/>
      <c r="G108" s="94"/>
      <c r="H108" s="94"/>
      <c r="I108" s="94"/>
      <c r="J108" s="94"/>
      <c r="K108" s="94"/>
      <c r="L108" s="94"/>
    </row>
    <row r="109" spans="2:12">
      <c r="B109" s="93"/>
      <c r="C109" s="93"/>
      <c r="D109" s="94"/>
      <c r="E109" s="94"/>
      <c r="F109" s="94"/>
      <c r="G109" s="94"/>
      <c r="H109" s="94"/>
      <c r="I109" s="94"/>
      <c r="J109" s="94"/>
      <c r="K109" s="94"/>
      <c r="L109" s="94"/>
    </row>
    <row r="110" spans="2:12">
      <c r="B110" s="93"/>
      <c r="C110" s="93"/>
      <c r="D110" s="94"/>
      <c r="E110" s="94"/>
      <c r="F110" s="94"/>
      <c r="G110" s="94"/>
      <c r="H110" s="94"/>
      <c r="I110" s="94"/>
      <c r="J110" s="94"/>
      <c r="K110" s="94"/>
      <c r="L110" s="94"/>
    </row>
    <row r="111" spans="2:12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</row>
    <row r="112" spans="2:12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</row>
    <row r="113" spans="2:12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</row>
    <row r="114" spans="2:12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</row>
    <row r="115" spans="2:12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</row>
    <row r="116" spans="2:12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</row>
    <row r="117" spans="2:12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</row>
    <row r="118" spans="2:12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</row>
    <row r="119" spans="2:12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</row>
    <row r="120" spans="2:12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</row>
    <row r="121" spans="2:12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</row>
    <row r="122" spans="2:12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</row>
    <row r="123" spans="2:12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</row>
    <row r="124" spans="2:12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</row>
    <row r="125" spans="2:12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</row>
    <row r="126" spans="2:12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</row>
    <row r="127" spans="2:12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</row>
    <row r="128" spans="2:12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</row>
    <row r="129" spans="2:12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</row>
    <row r="130" spans="2:12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</row>
    <row r="131" spans="2:12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</row>
    <row r="132" spans="2:12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</row>
    <row r="133" spans="2:12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</row>
    <row r="134" spans="2:12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</row>
    <row r="135" spans="2:12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</row>
    <row r="136" spans="2:12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</row>
    <row r="137" spans="2:12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</row>
    <row r="138" spans="2:12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</row>
    <row r="139" spans="2:12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</row>
    <row r="140" spans="2:12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</row>
    <row r="141" spans="2:12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</row>
    <row r="142" spans="2:12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</row>
    <row r="143" spans="2:12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</row>
    <row r="144" spans="2:12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</row>
    <row r="145" spans="2:12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</row>
    <row r="146" spans="2:12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</row>
    <row r="147" spans="2:12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</row>
    <row r="148" spans="2:12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</row>
    <row r="149" spans="2:12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</row>
    <row r="150" spans="2:12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</row>
    <row r="151" spans="2:12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</row>
    <row r="152" spans="2:12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</row>
    <row r="153" spans="2:12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</row>
    <row r="154" spans="2:12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</row>
    <row r="155" spans="2:12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</row>
    <row r="156" spans="2:12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</row>
    <row r="157" spans="2:12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</row>
    <row r="158" spans="2:12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</row>
    <row r="159" spans="2:12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</row>
    <row r="160" spans="2:12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</row>
    <row r="161" spans="2:12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</row>
    <row r="162" spans="2:12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</row>
    <row r="163" spans="2:12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</row>
    <row r="164" spans="2:12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</row>
    <row r="165" spans="2:12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</row>
    <row r="166" spans="2:12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</row>
    <row r="167" spans="2:12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</row>
    <row r="168" spans="2:12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</row>
    <row r="169" spans="2:12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</row>
    <row r="170" spans="2:12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</row>
    <row r="171" spans="2:12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</row>
    <row r="172" spans="2:12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</row>
    <row r="173" spans="2:12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</row>
    <row r="174" spans="2:12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</row>
    <row r="175" spans="2:12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</row>
    <row r="176" spans="2:12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</row>
    <row r="177" spans="2:12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</row>
    <row r="178" spans="2:12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</row>
    <row r="179" spans="2:12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</row>
    <row r="180" spans="2:12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</row>
    <row r="181" spans="2:12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</row>
    <row r="182" spans="2:12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</row>
    <row r="183" spans="2:12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</row>
    <row r="184" spans="2:12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</row>
    <row r="185" spans="2:12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</row>
    <row r="186" spans="2:12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</row>
    <row r="187" spans="2:12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</row>
    <row r="188" spans="2:12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</row>
    <row r="189" spans="2:12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</row>
    <row r="190" spans="2:12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</row>
    <row r="191" spans="2:12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</row>
    <row r="192" spans="2:12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</row>
    <row r="193" spans="2:12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</row>
    <row r="194" spans="2:12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</row>
    <row r="195" spans="2:12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</row>
    <row r="196" spans="2:12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</row>
    <row r="197" spans="2:12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</row>
    <row r="198" spans="2:12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</row>
    <row r="199" spans="2:12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</row>
    <row r="200" spans="2:12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</row>
    <row r="201" spans="2:12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</row>
    <row r="202" spans="2:12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</row>
    <row r="203" spans="2:12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</row>
    <row r="204" spans="2:12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</row>
    <row r="205" spans="2:12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</row>
    <row r="206" spans="2:12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</row>
    <row r="207" spans="2:12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</row>
    <row r="208" spans="2:12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</row>
    <row r="209" spans="2:12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</row>
    <row r="210" spans="2:12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</row>
    <row r="211" spans="2:12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</row>
    <row r="212" spans="2:12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</row>
    <row r="213" spans="2:12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</row>
    <row r="214" spans="2:12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</row>
    <row r="215" spans="2:12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</row>
    <row r="216" spans="2:12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</row>
    <row r="217" spans="2:12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</row>
    <row r="218" spans="2:12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</row>
    <row r="219" spans="2:12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</row>
    <row r="220" spans="2:12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</row>
    <row r="221" spans="2:12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</row>
    <row r="222" spans="2:12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</row>
    <row r="223" spans="2:12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</row>
    <row r="224" spans="2:12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</row>
    <row r="225" spans="2:12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</row>
    <row r="226" spans="2:12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</row>
    <row r="227" spans="2:12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</row>
    <row r="228" spans="2:12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</row>
    <row r="229" spans="2:12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</row>
    <row r="230" spans="2:12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</row>
    <row r="231" spans="2:12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</row>
    <row r="232" spans="2:12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</row>
    <row r="233" spans="2:12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</row>
    <row r="234" spans="2:12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</row>
    <row r="235" spans="2:12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</row>
    <row r="236" spans="2:12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</row>
    <row r="237" spans="2:12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</row>
    <row r="238" spans="2:12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</row>
    <row r="239" spans="2:12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</row>
    <row r="240" spans="2:12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</row>
    <row r="241" spans="2:12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</row>
    <row r="242" spans="2:12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</row>
    <row r="243" spans="2:12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</row>
    <row r="244" spans="2:12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</row>
    <row r="245" spans="2:12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</row>
    <row r="246" spans="2:12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</row>
    <row r="247" spans="2:12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</row>
    <row r="248" spans="2:12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</row>
    <row r="249" spans="2:12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</row>
    <row r="250" spans="2:12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</row>
    <row r="251" spans="2:12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</row>
    <row r="252" spans="2:12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</row>
    <row r="253" spans="2:12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</row>
    <row r="254" spans="2:12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</row>
    <row r="255" spans="2:12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</row>
    <row r="256" spans="2:12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</row>
    <row r="257" spans="2:12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</row>
    <row r="258" spans="2:12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</row>
    <row r="259" spans="2:12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</row>
    <row r="260" spans="2:12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</row>
    <row r="261" spans="2:12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</row>
    <row r="262" spans="2:12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</row>
    <row r="263" spans="2:12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</row>
    <row r="264" spans="2:12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</row>
    <row r="265" spans="2:12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</row>
    <row r="266" spans="2:12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</row>
    <row r="267" spans="2:12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</row>
    <row r="268" spans="2:12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</row>
    <row r="269" spans="2:12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</row>
    <row r="270" spans="2:12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</row>
    <row r="271" spans="2:12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</row>
    <row r="272" spans="2:12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</row>
    <row r="273" spans="2:12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</row>
    <row r="274" spans="2:12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</row>
    <row r="275" spans="2:12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</row>
    <row r="276" spans="2:12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</row>
    <row r="277" spans="2:12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</row>
    <row r="278" spans="2:12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</row>
    <row r="279" spans="2:12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</row>
    <row r="280" spans="2:12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</row>
    <row r="281" spans="2:12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</row>
    <row r="282" spans="2:12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</row>
    <row r="283" spans="2:12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</row>
    <row r="284" spans="2:12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</row>
    <row r="285" spans="2:12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</row>
    <row r="286" spans="2:12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</row>
    <row r="287" spans="2:12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</row>
    <row r="288" spans="2:12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</row>
    <row r="289" spans="2:12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</row>
    <row r="290" spans="2:12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</row>
    <row r="291" spans="2:12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</row>
    <row r="292" spans="2:12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</row>
    <row r="293" spans="2:12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</row>
    <row r="294" spans="2:12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</row>
    <row r="295" spans="2:12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</row>
    <row r="296" spans="2:12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</row>
    <row r="297" spans="2:12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</row>
    <row r="298" spans="2:12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</row>
    <row r="299" spans="2:12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</row>
    <row r="300" spans="2:12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</row>
    <row r="301" spans="2:12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</row>
    <row r="302" spans="2:12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</row>
    <row r="303" spans="2:12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</row>
    <row r="304" spans="2:12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</row>
    <row r="305" spans="2:12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</row>
    <row r="306" spans="2:12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</row>
    <row r="307" spans="2:12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</row>
    <row r="308" spans="2:12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</row>
    <row r="309" spans="2:12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</row>
    <row r="310" spans="2:12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</row>
    <row r="311" spans="2:12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</row>
    <row r="312" spans="2:12">
      <c r="B312" s="93"/>
      <c r="C312" s="93"/>
      <c r="D312" s="94"/>
      <c r="E312" s="94"/>
      <c r="F312" s="94"/>
      <c r="G312" s="94"/>
      <c r="H312" s="94"/>
      <c r="I312" s="94"/>
      <c r="J312" s="94"/>
      <c r="K312" s="94"/>
      <c r="L312" s="94"/>
    </row>
    <row r="313" spans="2:12">
      <c r="B313" s="93"/>
      <c r="C313" s="93"/>
      <c r="D313" s="94"/>
      <c r="E313" s="94"/>
      <c r="F313" s="94"/>
      <c r="G313" s="94"/>
      <c r="H313" s="94"/>
      <c r="I313" s="94"/>
      <c r="J313" s="94"/>
      <c r="K313" s="94"/>
      <c r="L313" s="94"/>
    </row>
    <row r="314" spans="2:12">
      <c r="B314" s="93"/>
      <c r="C314" s="93"/>
      <c r="D314" s="94"/>
      <c r="E314" s="94"/>
      <c r="F314" s="94"/>
      <c r="G314" s="94"/>
      <c r="H314" s="94"/>
      <c r="I314" s="94"/>
      <c r="J314" s="94"/>
      <c r="K314" s="94"/>
      <c r="L314" s="94"/>
    </row>
    <row r="315" spans="2:12">
      <c r="B315" s="93"/>
      <c r="C315" s="93"/>
      <c r="D315" s="94"/>
      <c r="E315" s="94"/>
      <c r="F315" s="94"/>
      <c r="G315" s="94"/>
      <c r="H315" s="94"/>
      <c r="I315" s="94"/>
      <c r="J315" s="94"/>
      <c r="K315" s="94"/>
      <c r="L315" s="94"/>
    </row>
    <row r="316" spans="2:12">
      <c r="B316" s="93"/>
      <c r="C316" s="93"/>
      <c r="D316" s="94"/>
      <c r="E316" s="94"/>
      <c r="F316" s="94"/>
      <c r="G316" s="94"/>
      <c r="H316" s="94"/>
      <c r="I316" s="94"/>
      <c r="J316" s="94"/>
      <c r="K316" s="94"/>
      <c r="L316" s="94"/>
    </row>
    <row r="317" spans="2:12">
      <c r="B317" s="93"/>
      <c r="C317" s="93"/>
      <c r="D317" s="94"/>
      <c r="E317" s="94"/>
      <c r="F317" s="94"/>
      <c r="G317" s="94"/>
      <c r="H317" s="94"/>
      <c r="I317" s="94"/>
      <c r="J317" s="94"/>
      <c r="K317" s="94"/>
      <c r="L317" s="94"/>
    </row>
    <row r="318" spans="2:12">
      <c r="B318" s="93"/>
      <c r="C318" s="93"/>
      <c r="D318" s="94"/>
      <c r="E318" s="94"/>
      <c r="F318" s="94"/>
      <c r="G318" s="94"/>
      <c r="H318" s="94"/>
      <c r="I318" s="94"/>
      <c r="J318" s="94"/>
      <c r="K318" s="94"/>
      <c r="L318" s="94"/>
    </row>
    <row r="319" spans="2:12">
      <c r="B319" s="93"/>
      <c r="C319" s="93"/>
      <c r="D319" s="94"/>
      <c r="E319" s="94"/>
      <c r="F319" s="94"/>
      <c r="G319" s="94"/>
      <c r="H319" s="94"/>
      <c r="I319" s="94"/>
      <c r="J319" s="94"/>
      <c r="K319" s="94"/>
      <c r="L319" s="94"/>
    </row>
    <row r="320" spans="2:12">
      <c r="B320" s="93"/>
      <c r="C320" s="93"/>
      <c r="D320" s="94"/>
      <c r="E320" s="94"/>
      <c r="F320" s="94"/>
      <c r="G320" s="94"/>
      <c r="H320" s="94"/>
      <c r="I320" s="94"/>
      <c r="J320" s="94"/>
      <c r="K320" s="94"/>
      <c r="L320" s="94"/>
    </row>
    <row r="321" spans="2:12">
      <c r="B321" s="93"/>
      <c r="C321" s="93"/>
      <c r="D321" s="94"/>
      <c r="E321" s="94"/>
      <c r="F321" s="94"/>
      <c r="G321" s="94"/>
      <c r="H321" s="94"/>
      <c r="I321" s="94"/>
      <c r="J321" s="94"/>
      <c r="K321" s="94"/>
      <c r="L321" s="94"/>
    </row>
    <row r="322" spans="2:12">
      <c r="B322" s="93"/>
      <c r="C322" s="93"/>
      <c r="D322" s="94"/>
      <c r="E322" s="94"/>
      <c r="F322" s="94"/>
      <c r="G322" s="94"/>
      <c r="H322" s="94"/>
      <c r="I322" s="94"/>
      <c r="J322" s="94"/>
      <c r="K322" s="94"/>
      <c r="L322" s="94"/>
    </row>
    <row r="323" spans="2:12">
      <c r="B323" s="93"/>
      <c r="C323" s="93"/>
      <c r="D323" s="94"/>
      <c r="E323" s="94"/>
      <c r="F323" s="94"/>
      <c r="G323" s="94"/>
      <c r="H323" s="94"/>
      <c r="I323" s="94"/>
      <c r="J323" s="94"/>
      <c r="K323" s="94"/>
      <c r="L323" s="94"/>
    </row>
    <row r="324" spans="2:12">
      <c r="B324" s="93"/>
      <c r="C324" s="93"/>
      <c r="D324" s="94"/>
      <c r="E324" s="94"/>
      <c r="F324" s="94"/>
      <c r="G324" s="94"/>
      <c r="H324" s="94"/>
      <c r="I324" s="94"/>
      <c r="J324" s="94"/>
      <c r="K324" s="94"/>
      <c r="L324" s="94"/>
    </row>
    <row r="325" spans="2:12">
      <c r="B325" s="93"/>
      <c r="C325" s="93"/>
      <c r="D325" s="94"/>
      <c r="E325" s="94"/>
      <c r="F325" s="94"/>
      <c r="G325" s="94"/>
      <c r="H325" s="94"/>
      <c r="I325" s="94"/>
      <c r="J325" s="94"/>
      <c r="K325" s="94"/>
      <c r="L325" s="94"/>
    </row>
    <row r="326" spans="2:12">
      <c r="B326" s="93"/>
      <c r="C326" s="93"/>
      <c r="D326" s="94"/>
      <c r="E326" s="94"/>
      <c r="F326" s="94"/>
      <c r="G326" s="94"/>
      <c r="H326" s="94"/>
      <c r="I326" s="94"/>
      <c r="J326" s="94"/>
      <c r="K326" s="94"/>
      <c r="L326" s="94"/>
    </row>
    <row r="327" spans="2:12">
      <c r="B327" s="93"/>
      <c r="C327" s="93"/>
      <c r="D327" s="94"/>
      <c r="E327" s="94"/>
      <c r="F327" s="94"/>
      <c r="G327" s="94"/>
      <c r="H327" s="94"/>
      <c r="I327" s="94"/>
      <c r="J327" s="94"/>
      <c r="K327" s="94"/>
      <c r="L327" s="94"/>
    </row>
    <row r="328" spans="2:12">
      <c r="B328" s="93"/>
      <c r="C328" s="93"/>
      <c r="D328" s="94"/>
      <c r="E328" s="94"/>
      <c r="F328" s="94"/>
      <c r="G328" s="94"/>
      <c r="H328" s="94"/>
      <c r="I328" s="94"/>
      <c r="J328" s="94"/>
      <c r="K328" s="94"/>
      <c r="L328" s="94"/>
    </row>
    <row r="329" spans="2:12">
      <c r="B329" s="93"/>
      <c r="C329" s="93"/>
      <c r="D329" s="94"/>
      <c r="E329" s="94"/>
      <c r="F329" s="94"/>
      <c r="G329" s="94"/>
      <c r="H329" s="94"/>
      <c r="I329" s="94"/>
      <c r="J329" s="94"/>
      <c r="K329" s="94"/>
      <c r="L329" s="94"/>
    </row>
    <row r="330" spans="2:12">
      <c r="B330" s="93"/>
      <c r="C330" s="93"/>
      <c r="D330" s="94"/>
      <c r="E330" s="94"/>
      <c r="F330" s="94"/>
      <c r="G330" s="94"/>
      <c r="H330" s="94"/>
      <c r="I330" s="94"/>
      <c r="J330" s="94"/>
      <c r="K330" s="94"/>
      <c r="L330" s="94"/>
    </row>
    <row r="331" spans="2:12">
      <c r="B331" s="93"/>
      <c r="C331" s="93"/>
      <c r="D331" s="94"/>
      <c r="E331" s="94"/>
      <c r="F331" s="94"/>
      <c r="G331" s="94"/>
      <c r="H331" s="94"/>
      <c r="I331" s="94"/>
      <c r="J331" s="94"/>
      <c r="K331" s="94"/>
      <c r="L331" s="94"/>
    </row>
    <row r="332" spans="2:12">
      <c r="B332" s="93"/>
      <c r="C332" s="93"/>
      <c r="D332" s="94"/>
      <c r="E332" s="94"/>
      <c r="F332" s="94"/>
      <c r="G332" s="94"/>
      <c r="H332" s="94"/>
      <c r="I332" s="94"/>
      <c r="J332" s="94"/>
      <c r="K332" s="94"/>
      <c r="L332" s="94"/>
    </row>
    <row r="333" spans="2:12">
      <c r="B333" s="93"/>
      <c r="C333" s="93"/>
      <c r="D333" s="94"/>
      <c r="E333" s="94"/>
      <c r="F333" s="94"/>
      <c r="G333" s="94"/>
      <c r="H333" s="94"/>
      <c r="I333" s="94"/>
      <c r="J333" s="94"/>
      <c r="K333" s="94"/>
      <c r="L333" s="94"/>
    </row>
    <row r="334" spans="2:12">
      <c r="B334" s="93"/>
      <c r="C334" s="93"/>
      <c r="D334" s="94"/>
      <c r="E334" s="94"/>
      <c r="F334" s="94"/>
      <c r="G334" s="94"/>
      <c r="H334" s="94"/>
      <c r="I334" s="94"/>
      <c r="J334" s="94"/>
      <c r="K334" s="94"/>
      <c r="L334" s="94"/>
    </row>
    <row r="335" spans="2:12">
      <c r="B335" s="93"/>
      <c r="C335" s="93"/>
      <c r="D335" s="94"/>
      <c r="E335" s="94"/>
      <c r="F335" s="94"/>
      <c r="G335" s="94"/>
      <c r="H335" s="94"/>
      <c r="I335" s="94"/>
      <c r="J335" s="94"/>
      <c r="K335" s="94"/>
      <c r="L335" s="94"/>
    </row>
    <row r="336" spans="2:12">
      <c r="B336" s="93"/>
      <c r="C336" s="93"/>
      <c r="D336" s="94"/>
      <c r="E336" s="94"/>
      <c r="F336" s="94"/>
      <c r="G336" s="94"/>
      <c r="H336" s="94"/>
      <c r="I336" s="94"/>
      <c r="J336" s="94"/>
      <c r="K336" s="94"/>
      <c r="L336" s="94"/>
    </row>
    <row r="337" spans="2:12">
      <c r="B337" s="93"/>
      <c r="C337" s="93"/>
      <c r="D337" s="94"/>
      <c r="E337" s="94"/>
      <c r="F337" s="94"/>
      <c r="G337" s="94"/>
      <c r="H337" s="94"/>
      <c r="I337" s="94"/>
      <c r="J337" s="94"/>
      <c r="K337" s="94"/>
      <c r="L337" s="94"/>
    </row>
    <row r="338" spans="2:12">
      <c r="B338" s="93"/>
      <c r="C338" s="93"/>
      <c r="D338" s="94"/>
      <c r="E338" s="94"/>
      <c r="F338" s="94"/>
      <c r="G338" s="94"/>
      <c r="H338" s="94"/>
      <c r="I338" s="94"/>
      <c r="J338" s="94"/>
      <c r="K338" s="94"/>
      <c r="L338" s="94"/>
    </row>
    <row r="339" spans="2:12">
      <c r="B339" s="93"/>
      <c r="C339" s="93"/>
      <c r="D339" s="94"/>
      <c r="E339" s="94"/>
      <c r="F339" s="94"/>
      <c r="G339" s="94"/>
      <c r="H339" s="94"/>
      <c r="I339" s="94"/>
      <c r="J339" s="94"/>
      <c r="K339" s="94"/>
      <c r="L339" s="94"/>
    </row>
    <row r="340" spans="2:12">
      <c r="B340" s="93"/>
      <c r="C340" s="93"/>
      <c r="D340" s="94"/>
      <c r="E340" s="94"/>
      <c r="F340" s="94"/>
      <c r="G340" s="94"/>
      <c r="H340" s="94"/>
      <c r="I340" s="94"/>
      <c r="J340" s="94"/>
      <c r="K340" s="94"/>
      <c r="L340" s="94"/>
    </row>
    <row r="341" spans="2:12">
      <c r="B341" s="93"/>
      <c r="C341" s="93"/>
      <c r="D341" s="94"/>
      <c r="E341" s="94"/>
      <c r="F341" s="94"/>
      <c r="G341" s="94"/>
      <c r="H341" s="94"/>
      <c r="I341" s="94"/>
      <c r="J341" s="94"/>
      <c r="K341" s="94"/>
      <c r="L341" s="94"/>
    </row>
    <row r="342" spans="2:12">
      <c r="B342" s="93"/>
      <c r="C342" s="93"/>
      <c r="D342" s="94"/>
      <c r="E342" s="94"/>
      <c r="F342" s="94"/>
      <c r="G342" s="94"/>
      <c r="H342" s="94"/>
      <c r="I342" s="94"/>
      <c r="J342" s="94"/>
      <c r="K342" s="94"/>
      <c r="L342" s="94"/>
    </row>
    <row r="343" spans="2:12">
      <c r="B343" s="93"/>
      <c r="C343" s="93"/>
      <c r="D343" s="94"/>
      <c r="E343" s="94"/>
      <c r="F343" s="94"/>
      <c r="G343" s="94"/>
      <c r="H343" s="94"/>
      <c r="I343" s="94"/>
      <c r="J343" s="94"/>
      <c r="K343" s="94"/>
      <c r="L343" s="94"/>
    </row>
    <row r="344" spans="2:12">
      <c r="B344" s="93"/>
      <c r="C344" s="93"/>
      <c r="D344" s="94"/>
      <c r="E344" s="94"/>
      <c r="F344" s="94"/>
      <c r="G344" s="94"/>
      <c r="H344" s="94"/>
      <c r="I344" s="94"/>
      <c r="J344" s="94"/>
      <c r="K344" s="94"/>
      <c r="L344" s="94"/>
    </row>
    <row r="345" spans="2:12">
      <c r="B345" s="93"/>
      <c r="C345" s="93"/>
      <c r="D345" s="94"/>
      <c r="E345" s="94"/>
      <c r="F345" s="94"/>
      <c r="G345" s="94"/>
      <c r="H345" s="94"/>
      <c r="I345" s="94"/>
      <c r="J345" s="94"/>
      <c r="K345" s="94"/>
      <c r="L345" s="94"/>
    </row>
    <row r="346" spans="2:12">
      <c r="B346" s="93"/>
      <c r="C346" s="93"/>
      <c r="D346" s="94"/>
      <c r="E346" s="94"/>
      <c r="F346" s="94"/>
      <c r="G346" s="94"/>
      <c r="H346" s="94"/>
      <c r="I346" s="94"/>
      <c r="J346" s="94"/>
      <c r="K346" s="94"/>
      <c r="L346" s="94"/>
    </row>
    <row r="347" spans="2:12">
      <c r="B347" s="93"/>
      <c r="C347" s="93"/>
      <c r="D347" s="94"/>
      <c r="E347" s="94"/>
      <c r="F347" s="94"/>
      <c r="G347" s="94"/>
      <c r="H347" s="94"/>
      <c r="I347" s="94"/>
      <c r="J347" s="94"/>
      <c r="K347" s="94"/>
      <c r="L347" s="94"/>
    </row>
    <row r="348" spans="2:12">
      <c r="B348" s="93"/>
      <c r="C348" s="93"/>
      <c r="D348" s="94"/>
      <c r="E348" s="94"/>
      <c r="F348" s="94"/>
      <c r="G348" s="94"/>
      <c r="H348" s="94"/>
      <c r="I348" s="94"/>
      <c r="J348" s="94"/>
      <c r="K348" s="94"/>
      <c r="L348" s="94"/>
    </row>
    <row r="349" spans="2:12">
      <c r="B349" s="93"/>
      <c r="C349" s="93"/>
      <c r="D349" s="94"/>
      <c r="E349" s="94"/>
      <c r="F349" s="94"/>
      <c r="G349" s="94"/>
      <c r="H349" s="94"/>
      <c r="I349" s="94"/>
      <c r="J349" s="94"/>
      <c r="K349" s="94"/>
      <c r="L349" s="94"/>
    </row>
    <row r="350" spans="2:12">
      <c r="B350" s="93"/>
      <c r="C350" s="93"/>
      <c r="D350" s="94"/>
      <c r="E350" s="94"/>
      <c r="F350" s="94"/>
      <c r="G350" s="94"/>
      <c r="H350" s="94"/>
      <c r="I350" s="94"/>
      <c r="J350" s="94"/>
      <c r="K350" s="94"/>
      <c r="L350" s="94"/>
    </row>
    <row r="351" spans="2:12">
      <c r="B351" s="93"/>
      <c r="C351" s="93"/>
      <c r="D351" s="94"/>
      <c r="E351" s="94"/>
      <c r="F351" s="94"/>
      <c r="G351" s="94"/>
      <c r="H351" s="94"/>
      <c r="I351" s="94"/>
      <c r="J351" s="94"/>
      <c r="K351" s="94"/>
      <c r="L351" s="94"/>
    </row>
    <row r="352" spans="2:12">
      <c r="B352" s="93"/>
      <c r="C352" s="93"/>
      <c r="D352" s="94"/>
      <c r="E352" s="94"/>
      <c r="F352" s="94"/>
      <c r="G352" s="94"/>
      <c r="H352" s="94"/>
      <c r="I352" s="94"/>
      <c r="J352" s="94"/>
      <c r="K352" s="94"/>
      <c r="L352" s="94"/>
    </row>
    <row r="353" spans="2:12">
      <c r="B353" s="93"/>
      <c r="C353" s="93"/>
      <c r="D353" s="94"/>
      <c r="E353" s="94"/>
      <c r="F353" s="94"/>
      <c r="G353" s="94"/>
      <c r="H353" s="94"/>
      <c r="I353" s="94"/>
      <c r="J353" s="94"/>
      <c r="K353" s="94"/>
      <c r="L353" s="94"/>
    </row>
    <row r="354" spans="2:12">
      <c r="B354" s="93"/>
      <c r="C354" s="93"/>
      <c r="D354" s="94"/>
      <c r="E354" s="94"/>
      <c r="F354" s="94"/>
      <c r="G354" s="94"/>
      <c r="H354" s="94"/>
      <c r="I354" s="94"/>
      <c r="J354" s="94"/>
      <c r="K354" s="94"/>
      <c r="L354" s="94"/>
    </row>
    <row r="355" spans="2:12">
      <c r="B355" s="93"/>
      <c r="C355" s="93"/>
      <c r="D355" s="94"/>
      <c r="E355" s="94"/>
      <c r="F355" s="94"/>
      <c r="G355" s="94"/>
      <c r="H355" s="94"/>
      <c r="I355" s="94"/>
      <c r="J355" s="94"/>
      <c r="K355" s="94"/>
      <c r="L355" s="94"/>
    </row>
    <row r="356" spans="2:12">
      <c r="B356" s="93"/>
      <c r="C356" s="93"/>
      <c r="D356" s="94"/>
      <c r="E356" s="94"/>
      <c r="F356" s="94"/>
      <c r="G356" s="94"/>
      <c r="H356" s="94"/>
      <c r="I356" s="94"/>
      <c r="J356" s="94"/>
      <c r="K356" s="94"/>
      <c r="L356" s="94"/>
    </row>
    <row r="357" spans="2:12">
      <c r="B357" s="93"/>
      <c r="C357" s="93"/>
      <c r="D357" s="94"/>
      <c r="E357" s="94"/>
      <c r="F357" s="94"/>
      <c r="G357" s="94"/>
      <c r="H357" s="94"/>
      <c r="I357" s="94"/>
      <c r="J357" s="94"/>
      <c r="K357" s="94"/>
      <c r="L357" s="94"/>
    </row>
    <row r="358" spans="2:12">
      <c r="B358" s="93"/>
      <c r="C358" s="93"/>
      <c r="D358" s="94"/>
      <c r="E358" s="94"/>
      <c r="F358" s="94"/>
      <c r="G358" s="94"/>
      <c r="H358" s="94"/>
      <c r="I358" s="94"/>
      <c r="J358" s="94"/>
      <c r="K358" s="94"/>
      <c r="L358" s="94"/>
    </row>
    <row r="359" spans="2:12">
      <c r="B359" s="93"/>
      <c r="C359" s="93"/>
      <c r="D359" s="94"/>
      <c r="E359" s="94"/>
      <c r="F359" s="94"/>
      <c r="G359" s="94"/>
      <c r="H359" s="94"/>
      <c r="I359" s="94"/>
      <c r="J359" s="94"/>
      <c r="K359" s="94"/>
      <c r="L359" s="94"/>
    </row>
    <row r="360" spans="2:12">
      <c r="B360" s="93"/>
      <c r="C360" s="93"/>
      <c r="D360" s="94"/>
      <c r="E360" s="94"/>
      <c r="F360" s="94"/>
      <c r="G360" s="94"/>
      <c r="H360" s="94"/>
      <c r="I360" s="94"/>
      <c r="J360" s="94"/>
      <c r="K360" s="94"/>
      <c r="L360" s="94"/>
    </row>
    <row r="361" spans="2:12">
      <c r="B361" s="93"/>
      <c r="C361" s="93"/>
      <c r="D361" s="94"/>
      <c r="E361" s="94"/>
      <c r="F361" s="94"/>
      <c r="G361" s="94"/>
      <c r="H361" s="94"/>
      <c r="I361" s="94"/>
      <c r="J361" s="94"/>
      <c r="K361" s="94"/>
      <c r="L361" s="94"/>
    </row>
    <row r="362" spans="2:12">
      <c r="B362" s="93"/>
      <c r="C362" s="93"/>
      <c r="D362" s="94"/>
      <c r="E362" s="94"/>
      <c r="F362" s="94"/>
      <c r="G362" s="94"/>
      <c r="H362" s="94"/>
      <c r="I362" s="94"/>
      <c r="J362" s="94"/>
      <c r="K362" s="94"/>
      <c r="L362" s="94"/>
    </row>
    <row r="363" spans="2:12">
      <c r="B363" s="93"/>
      <c r="C363" s="93"/>
      <c r="D363" s="94"/>
      <c r="E363" s="94"/>
      <c r="F363" s="94"/>
      <c r="G363" s="94"/>
      <c r="H363" s="94"/>
      <c r="I363" s="94"/>
      <c r="J363" s="94"/>
      <c r="K363" s="94"/>
      <c r="L363" s="94"/>
    </row>
    <row r="364" spans="2:12">
      <c r="B364" s="93"/>
      <c r="C364" s="93"/>
      <c r="D364" s="94"/>
      <c r="E364" s="94"/>
      <c r="F364" s="94"/>
      <c r="G364" s="94"/>
      <c r="H364" s="94"/>
      <c r="I364" s="94"/>
      <c r="J364" s="94"/>
      <c r="K364" s="94"/>
      <c r="L364" s="94"/>
    </row>
    <row r="365" spans="2:12">
      <c r="B365" s="93"/>
      <c r="C365" s="93"/>
      <c r="D365" s="94"/>
      <c r="E365" s="94"/>
      <c r="F365" s="94"/>
      <c r="G365" s="94"/>
      <c r="H365" s="94"/>
      <c r="I365" s="94"/>
      <c r="J365" s="94"/>
      <c r="K365" s="94"/>
      <c r="L365" s="94"/>
    </row>
    <row r="366" spans="2:12">
      <c r="B366" s="93"/>
      <c r="C366" s="93"/>
      <c r="D366" s="94"/>
      <c r="E366" s="94"/>
      <c r="F366" s="94"/>
      <c r="G366" s="94"/>
      <c r="H366" s="94"/>
      <c r="I366" s="94"/>
      <c r="J366" s="94"/>
      <c r="K366" s="94"/>
      <c r="L366" s="94"/>
    </row>
    <row r="367" spans="2:12">
      <c r="B367" s="93"/>
      <c r="C367" s="93"/>
      <c r="D367" s="94"/>
      <c r="E367" s="94"/>
      <c r="F367" s="94"/>
      <c r="G367" s="94"/>
      <c r="H367" s="94"/>
      <c r="I367" s="94"/>
      <c r="J367" s="94"/>
      <c r="K367" s="94"/>
      <c r="L367" s="94"/>
    </row>
    <row r="368" spans="2:12">
      <c r="B368" s="93"/>
      <c r="C368" s="93"/>
      <c r="D368" s="94"/>
      <c r="E368" s="94"/>
      <c r="F368" s="94"/>
      <c r="G368" s="94"/>
      <c r="H368" s="94"/>
      <c r="I368" s="94"/>
      <c r="J368" s="94"/>
      <c r="K368" s="94"/>
      <c r="L368" s="94"/>
    </row>
    <row r="369" spans="2:12">
      <c r="B369" s="93"/>
      <c r="C369" s="93"/>
      <c r="D369" s="94"/>
      <c r="E369" s="94"/>
      <c r="F369" s="94"/>
      <c r="G369" s="94"/>
      <c r="H369" s="94"/>
      <c r="I369" s="94"/>
      <c r="J369" s="94"/>
      <c r="K369" s="94"/>
      <c r="L369" s="94"/>
    </row>
    <row r="370" spans="2:12">
      <c r="B370" s="93"/>
      <c r="C370" s="93"/>
      <c r="D370" s="94"/>
      <c r="E370" s="94"/>
      <c r="F370" s="94"/>
      <c r="G370" s="94"/>
      <c r="H370" s="94"/>
      <c r="I370" s="94"/>
      <c r="J370" s="94"/>
      <c r="K370" s="94"/>
      <c r="L370" s="94"/>
    </row>
    <row r="371" spans="2:12">
      <c r="B371" s="93"/>
      <c r="C371" s="93"/>
      <c r="D371" s="94"/>
      <c r="E371" s="94"/>
      <c r="F371" s="94"/>
      <c r="G371" s="94"/>
      <c r="H371" s="94"/>
      <c r="I371" s="94"/>
      <c r="J371" s="94"/>
      <c r="K371" s="94"/>
      <c r="L371" s="94"/>
    </row>
    <row r="372" spans="2:12">
      <c r="B372" s="93"/>
      <c r="C372" s="93"/>
      <c r="D372" s="94"/>
      <c r="E372" s="94"/>
      <c r="F372" s="94"/>
      <c r="G372" s="94"/>
      <c r="H372" s="94"/>
      <c r="I372" s="94"/>
      <c r="J372" s="94"/>
      <c r="K372" s="94"/>
      <c r="L372" s="94"/>
    </row>
    <row r="373" spans="2:12">
      <c r="B373" s="93"/>
      <c r="C373" s="93"/>
      <c r="D373" s="94"/>
      <c r="E373" s="94"/>
      <c r="F373" s="94"/>
      <c r="G373" s="94"/>
      <c r="H373" s="94"/>
      <c r="I373" s="94"/>
      <c r="J373" s="94"/>
      <c r="K373" s="94"/>
      <c r="L373" s="94"/>
    </row>
    <row r="374" spans="2:12">
      <c r="B374" s="93"/>
      <c r="C374" s="93"/>
      <c r="D374" s="94"/>
      <c r="E374" s="94"/>
      <c r="F374" s="94"/>
      <c r="G374" s="94"/>
      <c r="H374" s="94"/>
      <c r="I374" s="94"/>
      <c r="J374" s="94"/>
      <c r="K374" s="94"/>
      <c r="L374" s="94"/>
    </row>
    <row r="375" spans="2:12">
      <c r="B375" s="93"/>
      <c r="C375" s="93"/>
      <c r="D375" s="94"/>
      <c r="E375" s="94"/>
      <c r="F375" s="94"/>
      <c r="G375" s="94"/>
      <c r="H375" s="94"/>
      <c r="I375" s="94"/>
      <c r="J375" s="94"/>
      <c r="K375" s="94"/>
      <c r="L375" s="94"/>
    </row>
    <row r="376" spans="2:12">
      <c r="B376" s="93"/>
      <c r="C376" s="93"/>
      <c r="D376" s="94"/>
      <c r="E376" s="94"/>
      <c r="F376" s="94"/>
      <c r="G376" s="94"/>
      <c r="H376" s="94"/>
      <c r="I376" s="94"/>
      <c r="J376" s="94"/>
      <c r="K376" s="94"/>
      <c r="L376" s="94"/>
    </row>
    <row r="377" spans="2:12">
      <c r="B377" s="93"/>
      <c r="C377" s="93"/>
      <c r="D377" s="94"/>
      <c r="E377" s="94"/>
      <c r="F377" s="94"/>
      <c r="G377" s="94"/>
      <c r="H377" s="94"/>
      <c r="I377" s="94"/>
      <c r="J377" s="94"/>
      <c r="K377" s="94"/>
      <c r="L377" s="94"/>
    </row>
    <row r="378" spans="2:12">
      <c r="B378" s="93"/>
      <c r="C378" s="93"/>
      <c r="D378" s="94"/>
      <c r="E378" s="94"/>
      <c r="F378" s="94"/>
      <c r="G378" s="94"/>
      <c r="H378" s="94"/>
      <c r="I378" s="94"/>
      <c r="J378" s="94"/>
      <c r="K378" s="94"/>
      <c r="L378" s="94"/>
    </row>
    <row r="379" spans="2:12">
      <c r="B379" s="93"/>
      <c r="C379" s="93"/>
      <c r="D379" s="94"/>
      <c r="E379" s="94"/>
      <c r="F379" s="94"/>
      <c r="G379" s="94"/>
      <c r="H379" s="94"/>
      <c r="I379" s="94"/>
      <c r="J379" s="94"/>
      <c r="K379" s="94"/>
      <c r="L379" s="94"/>
    </row>
    <row r="380" spans="2:12">
      <c r="B380" s="93"/>
      <c r="C380" s="93"/>
      <c r="D380" s="94"/>
      <c r="E380" s="94"/>
      <c r="F380" s="94"/>
      <c r="G380" s="94"/>
      <c r="H380" s="94"/>
      <c r="I380" s="94"/>
      <c r="J380" s="94"/>
      <c r="K380" s="94"/>
      <c r="L380" s="94"/>
    </row>
    <row r="381" spans="2:12">
      <c r="B381" s="93"/>
      <c r="C381" s="93"/>
      <c r="D381" s="94"/>
      <c r="E381" s="94"/>
      <c r="F381" s="94"/>
      <c r="G381" s="94"/>
      <c r="H381" s="94"/>
      <c r="I381" s="94"/>
      <c r="J381" s="94"/>
      <c r="K381" s="94"/>
      <c r="L381" s="94"/>
    </row>
    <row r="382" spans="2:12">
      <c r="B382" s="93"/>
      <c r="C382" s="93"/>
      <c r="D382" s="94"/>
      <c r="E382" s="94"/>
      <c r="F382" s="94"/>
      <c r="G382" s="94"/>
      <c r="H382" s="94"/>
      <c r="I382" s="94"/>
      <c r="J382" s="94"/>
      <c r="K382" s="94"/>
      <c r="L382" s="94"/>
    </row>
    <row r="383" spans="2:12">
      <c r="B383" s="93"/>
      <c r="C383" s="93"/>
      <c r="D383" s="94"/>
      <c r="E383" s="94"/>
      <c r="F383" s="94"/>
      <c r="G383" s="94"/>
      <c r="H383" s="94"/>
      <c r="I383" s="94"/>
      <c r="J383" s="94"/>
      <c r="K383" s="94"/>
      <c r="L383" s="94"/>
    </row>
    <row r="384" spans="2:12">
      <c r="B384" s="93"/>
      <c r="C384" s="93"/>
      <c r="D384" s="94"/>
      <c r="E384" s="94"/>
      <c r="F384" s="94"/>
      <c r="G384" s="94"/>
      <c r="H384" s="94"/>
      <c r="I384" s="94"/>
      <c r="J384" s="94"/>
      <c r="K384" s="94"/>
      <c r="L384" s="94"/>
    </row>
    <row r="385" spans="2:12">
      <c r="B385" s="93"/>
      <c r="C385" s="93"/>
      <c r="D385" s="94"/>
      <c r="E385" s="94"/>
      <c r="F385" s="94"/>
      <c r="G385" s="94"/>
      <c r="H385" s="94"/>
      <c r="I385" s="94"/>
      <c r="J385" s="94"/>
      <c r="K385" s="94"/>
      <c r="L385" s="94"/>
    </row>
    <row r="386" spans="2:12">
      <c r="B386" s="93"/>
      <c r="C386" s="93"/>
      <c r="D386" s="94"/>
      <c r="E386" s="94"/>
      <c r="F386" s="94"/>
      <c r="G386" s="94"/>
      <c r="H386" s="94"/>
      <c r="I386" s="94"/>
      <c r="J386" s="94"/>
      <c r="K386" s="94"/>
      <c r="L386" s="94"/>
    </row>
    <row r="387" spans="2:12">
      <c r="B387" s="93"/>
      <c r="C387" s="93"/>
      <c r="D387" s="94"/>
      <c r="E387" s="94"/>
      <c r="F387" s="94"/>
      <c r="G387" s="94"/>
      <c r="H387" s="94"/>
      <c r="I387" s="94"/>
      <c r="J387" s="94"/>
      <c r="K387" s="94"/>
      <c r="L387" s="94"/>
    </row>
    <row r="388" spans="2:12">
      <c r="B388" s="93"/>
      <c r="C388" s="93"/>
      <c r="D388" s="94"/>
      <c r="E388" s="94"/>
      <c r="F388" s="94"/>
      <c r="G388" s="94"/>
      <c r="H388" s="94"/>
      <c r="I388" s="94"/>
      <c r="J388" s="94"/>
      <c r="K388" s="94"/>
      <c r="L388" s="94"/>
    </row>
    <row r="389" spans="2:12">
      <c r="B389" s="93"/>
      <c r="C389" s="93"/>
      <c r="D389" s="94"/>
      <c r="E389" s="94"/>
      <c r="F389" s="94"/>
      <c r="G389" s="94"/>
      <c r="H389" s="94"/>
      <c r="I389" s="94"/>
      <c r="J389" s="94"/>
      <c r="K389" s="94"/>
      <c r="L389" s="94"/>
    </row>
    <row r="390" spans="2:12">
      <c r="B390" s="93"/>
      <c r="C390" s="93"/>
      <c r="D390" s="94"/>
      <c r="E390" s="94"/>
      <c r="F390" s="94"/>
      <c r="G390" s="94"/>
      <c r="H390" s="94"/>
      <c r="I390" s="94"/>
      <c r="J390" s="94"/>
      <c r="K390" s="94"/>
      <c r="L390" s="94"/>
    </row>
    <row r="391" spans="2:12">
      <c r="B391" s="93"/>
      <c r="C391" s="93"/>
      <c r="D391" s="94"/>
      <c r="E391" s="94"/>
      <c r="F391" s="94"/>
      <c r="G391" s="94"/>
      <c r="H391" s="94"/>
      <c r="I391" s="94"/>
      <c r="J391" s="94"/>
      <c r="K391" s="94"/>
      <c r="L391" s="94"/>
    </row>
    <row r="392" spans="2:12">
      <c r="B392" s="93"/>
      <c r="C392" s="93"/>
      <c r="D392" s="94"/>
      <c r="E392" s="94"/>
      <c r="F392" s="94"/>
      <c r="G392" s="94"/>
      <c r="H392" s="94"/>
      <c r="I392" s="94"/>
      <c r="J392" s="94"/>
      <c r="K392" s="94"/>
      <c r="L392" s="94"/>
    </row>
    <row r="393" spans="2:12">
      <c r="B393" s="93"/>
      <c r="C393" s="93"/>
      <c r="D393" s="94"/>
      <c r="E393" s="94"/>
      <c r="F393" s="94"/>
      <c r="G393" s="94"/>
      <c r="H393" s="94"/>
      <c r="I393" s="94"/>
      <c r="J393" s="94"/>
      <c r="K393" s="94"/>
      <c r="L393" s="94"/>
    </row>
    <row r="394" spans="2:12">
      <c r="B394" s="93"/>
      <c r="C394" s="93"/>
      <c r="D394" s="94"/>
      <c r="E394" s="94"/>
      <c r="F394" s="94"/>
      <c r="G394" s="94"/>
      <c r="H394" s="94"/>
      <c r="I394" s="94"/>
      <c r="J394" s="94"/>
      <c r="K394" s="94"/>
      <c r="L394" s="94"/>
    </row>
    <row r="395" spans="2:12">
      <c r="B395" s="93"/>
      <c r="C395" s="93"/>
      <c r="D395" s="94"/>
      <c r="E395" s="94"/>
      <c r="F395" s="94"/>
      <c r="G395" s="94"/>
      <c r="H395" s="94"/>
      <c r="I395" s="94"/>
      <c r="J395" s="94"/>
      <c r="K395" s="94"/>
      <c r="L395" s="94"/>
    </row>
    <row r="396" spans="2:12">
      <c r="B396" s="93"/>
      <c r="C396" s="93"/>
      <c r="D396" s="94"/>
      <c r="E396" s="94"/>
      <c r="F396" s="94"/>
      <c r="G396" s="94"/>
      <c r="H396" s="94"/>
      <c r="I396" s="94"/>
      <c r="J396" s="94"/>
      <c r="K396" s="94"/>
      <c r="L396" s="94"/>
    </row>
    <row r="397" spans="2:12">
      <c r="B397" s="93"/>
      <c r="C397" s="93"/>
      <c r="D397" s="94"/>
      <c r="E397" s="94"/>
      <c r="F397" s="94"/>
      <c r="G397" s="94"/>
      <c r="H397" s="94"/>
      <c r="I397" s="94"/>
      <c r="J397" s="94"/>
      <c r="K397" s="94"/>
      <c r="L397" s="94"/>
    </row>
    <row r="398" spans="2:12">
      <c r="B398" s="93"/>
      <c r="C398" s="93"/>
      <c r="D398" s="94"/>
      <c r="E398" s="94"/>
      <c r="F398" s="94"/>
      <c r="G398" s="94"/>
      <c r="H398" s="94"/>
      <c r="I398" s="94"/>
      <c r="J398" s="94"/>
      <c r="K398" s="94"/>
      <c r="L398" s="94"/>
    </row>
    <row r="399" spans="2:12">
      <c r="B399" s="93"/>
      <c r="C399" s="93"/>
      <c r="D399" s="94"/>
      <c r="E399" s="94"/>
      <c r="F399" s="94"/>
      <c r="G399" s="94"/>
      <c r="H399" s="94"/>
      <c r="I399" s="94"/>
      <c r="J399" s="94"/>
      <c r="K399" s="94"/>
      <c r="L399" s="94"/>
    </row>
    <row r="400" spans="2:12">
      <c r="B400" s="93"/>
      <c r="C400" s="93"/>
      <c r="D400" s="94"/>
      <c r="E400" s="94"/>
      <c r="F400" s="94"/>
      <c r="G400" s="94"/>
      <c r="H400" s="94"/>
      <c r="I400" s="94"/>
      <c r="J400" s="94"/>
      <c r="K400" s="94"/>
      <c r="L400" s="94"/>
    </row>
    <row r="401" spans="2:12">
      <c r="B401" s="93"/>
      <c r="C401" s="93"/>
      <c r="D401" s="94"/>
      <c r="E401" s="94"/>
      <c r="F401" s="94"/>
      <c r="G401" s="94"/>
      <c r="H401" s="94"/>
      <c r="I401" s="94"/>
      <c r="J401" s="94"/>
      <c r="K401" s="94"/>
      <c r="L401" s="94"/>
    </row>
    <row r="402" spans="2:12">
      <c r="B402" s="93"/>
      <c r="C402" s="93"/>
      <c r="D402" s="94"/>
      <c r="E402" s="94"/>
      <c r="F402" s="94"/>
      <c r="G402" s="94"/>
      <c r="H402" s="94"/>
      <c r="I402" s="94"/>
      <c r="J402" s="94"/>
      <c r="K402" s="94"/>
      <c r="L402" s="94"/>
    </row>
    <row r="403" spans="2:12">
      <c r="B403" s="93"/>
      <c r="C403" s="93"/>
      <c r="D403" s="94"/>
      <c r="E403" s="94"/>
      <c r="F403" s="94"/>
      <c r="G403" s="94"/>
      <c r="H403" s="94"/>
      <c r="I403" s="94"/>
      <c r="J403" s="94"/>
      <c r="K403" s="94"/>
      <c r="L403" s="94"/>
    </row>
    <row r="404" spans="2:12">
      <c r="B404" s="93"/>
      <c r="C404" s="93"/>
      <c r="D404" s="94"/>
      <c r="E404" s="94"/>
      <c r="F404" s="94"/>
      <c r="G404" s="94"/>
      <c r="H404" s="94"/>
      <c r="I404" s="94"/>
      <c r="J404" s="94"/>
      <c r="K404" s="94"/>
      <c r="L404" s="94"/>
    </row>
    <row r="405" spans="2:12">
      <c r="B405" s="93"/>
      <c r="C405" s="93"/>
      <c r="D405" s="94"/>
      <c r="E405" s="94"/>
      <c r="F405" s="94"/>
      <c r="G405" s="94"/>
      <c r="H405" s="94"/>
      <c r="I405" s="94"/>
      <c r="J405" s="94"/>
      <c r="K405" s="94"/>
      <c r="L405" s="94"/>
    </row>
    <row r="406" spans="2:12">
      <c r="B406" s="93"/>
      <c r="C406" s="93"/>
      <c r="D406" s="94"/>
      <c r="E406" s="94"/>
      <c r="F406" s="94"/>
      <c r="G406" s="94"/>
      <c r="H406" s="94"/>
      <c r="I406" s="94"/>
      <c r="J406" s="94"/>
      <c r="K406" s="94"/>
      <c r="L406" s="94"/>
    </row>
    <row r="407" spans="2:12">
      <c r="B407" s="93"/>
      <c r="C407" s="93"/>
      <c r="D407" s="94"/>
      <c r="E407" s="94"/>
      <c r="F407" s="94"/>
      <c r="G407" s="94"/>
      <c r="H407" s="94"/>
      <c r="I407" s="94"/>
      <c r="J407" s="94"/>
      <c r="K407" s="94"/>
      <c r="L407" s="94"/>
    </row>
    <row r="408" spans="2:12">
      <c r="B408" s="93"/>
      <c r="C408" s="93"/>
      <c r="D408" s="94"/>
      <c r="E408" s="94"/>
      <c r="F408" s="94"/>
      <c r="G408" s="94"/>
      <c r="H408" s="94"/>
      <c r="I408" s="94"/>
      <c r="J408" s="94"/>
      <c r="K408" s="94"/>
      <c r="L408" s="94"/>
    </row>
    <row r="409" spans="2:12">
      <c r="B409" s="93"/>
      <c r="C409" s="93"/>
      <c r="D409" s="94"/>
      <c r="E409" s="94"/>
      <c r="F409" s="94"/>
      <c r="G409" s="94"/>
      <c r="H409" s="94"/>
      <c r="I409" s="94"/>
      <c r="J409" s="94"/>
      <c r="K409" s="94"/>
      <c r="L409" s="94"/>
    </row>
    <row r="410" spans="2:12">
      <c r="B410" s="93"/>
      <c r="C410" s="93"/>
      <c r="D410" s="94"/>
      <c r="E410" s="94"/>
      <c r="F410" s="94"/>
      <c r="G410" s="94"/>
      <c r="H410" s="94"/>
      <c r="I410" s="94"/>
      <c r="J410" s="94"/>
      <c r="K410" s="94"/>
      <c r="L410" s="94"/>
    </row>
    <row r="411" spans="2:12">
      <c r="B411" s="93"/>
      <c r="C411" s="93"/>
      <c r="D411" s="94"/>
      <c r="E411" s="94"/>
      <c r="F411" s="94"/>
      <c r="G411" s="94"/>
      <c r="H411" s="94"/>
      <c r="I411" s="94"/>
      <c r="J411" s="94"/>
      <c r="K411" s="94"/>
      <c r="L411" s="94"/>
    </row>
    <row r="412" spans="2:12">
      <c r="B412" s="93"/>
      <c r="C412" s="93"/>
      <c r="D412" s="94"/>
      <c r="E412" s="94"/>
      <c r="F412" s="94"/>
      <c r="G412" s="94"/>
      <c r="H412" s="94"/>
      <c r="I412" s="94"/>
      <c r="J412" s="94"/>
      <c r="K412" s="94"/>
      <c r="L412" s="94"/>
    </row>
    <row r="413" spans="2:12">
      <c r="B413" s="93"/>
      <c r="C413" s="93"/>
      <c r="D413" s="94"/>
      <c r="E413" s="94"/>
      <c r="F413" s="94"/>
      <c r="G413" s="94"/>
      <c r="H413" s="94"/>
      <c r="I413" s="94"/>
      <c r="J413" s="94"/>
      <c r="K413" s="94"/>
      <c r="L413" s="94"/>
    </row>
    <row r="414" spans="2:12">
      <c r="B414" s="93"/>
      <c r="C414" s="93"/>
      <c r="D414" s="94"/>
      <c r="E414" s="94"/>
      <c r="F414" s="94"/>
      <c r="G414" s="94"/>
      <c r="H414" s="94"/>
      <c r="I414" s="94"/>
      <c r="J414" s="94"/>
      <c r="K414" s="94"/>
      <c r="L414" s="94"/>
    </row>
    <row r="415" spans="2:12">
      <c r="B415" s="93"/>
      <c r="C415" s="93"/>
      <c r="D415" s="94"/>
      <c r="E415" s="94"/>
      <c r="F415" s="94"/>
      <c r="G415" s="94"/>
      <c r="H415" s="94"/>
      <c r="I415" s="94"/>
      <c r="J415" s="94"/>
      <c r="K415" s="94"/>
      <c r="L415" s="94"/>
    </row>
    <row r="416" spans="2:12">
      <c r="B416" s="93"/>
      <c r="C416" s="93"/>
      <c r="D416" s="94"/>
      <c r="E416" s="94"/>
      <c r="F416" s="94"/>
      <c r="G416" s="94"/>
      <c r="H416" s="94"/>
      <c r="I416" s="94"/>
      <c r="J416" s="94"/>
      <c r="K416" s="94"/>
      <c r="L416" s="94"/>
    </row>
    <row r="417" spans="2:12">
      <c r="B417" s="93"/>
      <c r="C417" s="93"/>
      <c r="D417" s="94"/>
      <c r="E417" s="94"/>
      <c r="F417" s="94"/>
      <c r="G417" s="94"/>
      <c r="H417" s="94"/>
      <c r="I417" s="94"/>
      <c r="J417" s="94"/>
      <c r="K417" s="94"/>
      <c r="L417" s="94"/>
    </row>
    <row r="418" spans="2:12">
      <c r="B418" s="93"/>
      <c r="C418" s="93"/>
      <c r="D418" s="94"/>
      <c r="E418" s="94"/>
      <c r="F418" s="94"/>
      <c r="G418" s="94"/>
      <c r="H418" s="94"/>
      <c r="I418" s="94"/>
      <c r="J418" s="94"/>
      <c r="K418" s="94"/>
      <c r="L418" s="94"/>
    </row>
    <row r="419" spans="2:12">
      <c r="B419" s="93"/>
      <c r="C419" s="93"/>
      <c r="D419" s="94"/>
      <c r="E419" s="94"/>
      <c r="F419" s="94"/>
      <c r="G419" s="94"/>
      <c r="H419" s="94"/>
      <c r="I419" s="94"/>
      <c r="J419" s="94"/>
      <c r="K419" s="94"/>
      <c r="L419" s="94"/>
    </row>
    <row r="420" spans="2:12">
      <c r="B420" s="93"/>
      <c r="C420" s="93"/>
      <c r="D420" s="94"/>
      <c r="E420" s="94"/>
      <c r="F420" s="94"/>
      <c r="G420" s="94"/>
      <c r="H420" s="94"/>
      <c r="I420" s="94"/>
      <c r="J420" s="94"/>
      <c r="K420" s="94"/>
      <c r="L420" s="94"/>
    </row>
    <row r="421" spans="2:12">
      <c r="B421" s="93"/>
      <c r="C421" s="93"/>
      <c r="D421" s="94"/>
      <c r="E421" s="94"/>
      <c r="F421" s="94"/>
      <c r="G421" s="94"/>
      <c r="H421" s="94"/>
      <c r="I421" s="94"/>
      <c r="J421" s="94"/>
      <c r="K421" s="94"/>
      <c r="L421" s="94"/>
    </row>
    <row r="422" spans="2:12">
      <c r="B422" s="93"/>
      <c r="C422" s="93"/>
      <c r="D422" s="94"/>
      <c r="E422" s="94"/>
      <c r="F422" s="94"/>
      <c r="G422" s="94"/>
      <c r="H422" s="94"/>
      <c r="I422" s="94"/>
      <c r="J422" s="94"/>
      <c r="K422" s="94"/>
      <c r="L422" s="94"/>
    </row>
    <row r="423" spans="2:12">
      <c r="B423" s="93"/>
      <c r="C423" s="93"/>
      <c r="D423" s="94"/>
      <c r="E423" s="94"/>
      <c r="F423" s="94"/>
      <c r="G423" s="94"/>
      <c r="H423" s="94"/>
      <c r="I423" s="94"/>
      <c r="J423" s="94"/>
      <c r="K423" s="94"/>
      <c r="L423" s="94"/>
    </row>
    <row r="424" spans="2:12">
      <c r="B424" s="93"/>
      <c r="C424" s="93"/>
      <c r="D424" s="94"/>
      <c r="E424" s="94"/>
      <c r="F424" s="94"/>
      <c r="G424" s="94"/>
      <c r="H424" s="94"/>
      <c r="I424" s="94"/>
      <c r="J424" s="94"/>
      <c r="K424" s="94"/>
      <c r="L424" s="94"/>
    </row>
    <row r="425" spans="2:12">
      <c r="B425" s="93"/>
      <c r="C425" s="93"/>
      <c r="D425" s="94"/>
      <c r="E425" s="94"/>
      <c r="F425" s="94"/>
      <c r="G425" s="94"/>
      <c r="H425" s="94"/>
      <c r="I425" s="94"/>
      <c r="J425" s="94"/>
      <c r="K425" s="94"/>
      <c r="L425" s="94"/>
    </row>
    <row r="426" spans="2:12">
      <c r="B426" s="93"/>
      <c r="C426" s="93"/>
      <c r="D426" s="94"/>
      <c r="E426" s="94"/>
      <c r="F426" s="94"/>
      <c r="G426" s="94"/>
      <c r="H426" s="94"/>
      <c r="I426" s="94"/>
      <c r="J426" s="94"/>
      <c r="K426" s="94"/>
      <c r="L426" s="94"/>
    </row>
    <row r="427" spans="2:12">
      <c r="B427" s="93"/>
      <c r="C427" s="93"/>
      <c r="D427" s="94"/>
      <c r="E427" s="94"/>
      <c r="F427" s="94"/>
      <c r="G427" s="94"/>
      <c r="H427" s="94"/>
      <c r="I427" s="94"/>
      <c r="J427" s="94"/>
      <c r="K427" s="94"/>
      <c r="L427" s="94"/>
    </row>
    <row r="428" spans="2:12">
      <c r="B428" s="93"/>
      <c r="C428" s="93"/>
      <c r="D428" s="94"/>
      <c r="E428" s="94"/>
      <c r="F428" s="94"/>
      <c r="G428" s="94"/>
      <c r="H428" s="94"/>
      <c r="I428" s="94"/>
      <c r="J428" s="94"/>
      <c r="K428" s="94"/>
      <c r="L428" s="94"/>
    </row>
    <row r="429" spans="2:12">
      <c r="B429" s="93"/>
      <c r="C429" s="93"/>
      <c r="D429" s="94"/>
      <c r="E429" s="94"/>
      <c r="F429" s="94"/>
      <c r="G429" s="94"/>
      <c r="H429" s="94"/>
      <c r="I429" s="94"/>
      <c r="J429" s="94"/>
      <c r="K429" s="94"/>
      <c r="L429" s="94"/>
    </row>
    <row r="430" spans="2:12">
      <c r="B430" s="93"/>
      <c r="C430" s="93"/>
      <c r="D430" s="94"/>
      <c r="E430" s="94"/>
      <c r="F430" s="94"/>
      <c r="G430" s="94"/>
      <c r="H430" s="94"/>
      <c r="I430" s="94"/>
      <c r="J430" s="94"/>
      <c r="K430" s="94"/>
      <c r="L430" s="94"/>
    </row>
    <row r="431" spans="2:12">
      <c r="B431" s="93"/>
      <c r="C431" s="93"/>
      <c r="D431" s="94"/>
      <c r="E431" s="94"/>
      <c r="F431" s="94"/>
      <c r="G431" s="94"/>
      <c r="H431" s="94"/>
      <c r="I431" s="94"/>
      <c r="J431" s="94"/>
      <c r="K431" s="94"/>
      <c r="L431" s="94"/>
    </row>
    <row r="432" spans="2:12">
      <c r="B432" s="93"/>
      <c r="C432" s="93"/>
      <c r="D432" s="94"/>
      <c r="E432" s="94"/>
      <c r="F432" s="94"/>
      <c r="G432" s="94"/>
      <c r="H432" s="94"/>
      <c r="I432" s="94"/>
      <c r="J432" s="94"/>
      <c r="K432" s="94"/>
      <c r="L432" s="94"/>
    </row>
    <row r="433" spans="2:12">
      <c r="B433" s="93"/>
      <c r="C433" s="93"/>
      <c r="D433" s="94"/>
      <c r="E433" s="94"/>
      <c r="F433" s="94"/>
      <c r="G433" s="94"/>
      <c r="H433" s="94"/>
      <c r="I433" s="94"/>
      <c r="J433" s="94"/>
      <c r="K433" s="94"/>
      <c r="L433" s="94"/>
    </row>
    <row r="434" spans="2:12">
      <c r="B434" s="93"/>
      <c r="C434" s="93"/>
      <c r="D434" s="94"/>
      <c r="E434" s="94"/>
      <c r="F434" s="94"/>
      <c r="G434" s="94"/>
      <c r="H434" s="94"/>
      <c r="I434" s="94"/>
      <c r="J434" s="94"/>
      <c r="K434" s="94"/>
      <c r="L434" s="94"/>
    </row>
    <row r="435" spans="2:12">
      <c r="B435" s="93"/>
      <c r="C435" s="93"/>
      <c r="D435" s="94"/>
      <c r="E435" s="94"/>
      <c r="F435" s="94"/>
      <c r="G435" s="94"/>
      <c r="H435" s="94"/>
      <c r="I435" s="94"/>
      <c r="J435" s="94"/>
      <c r="K435" s="94"/>
      <c r="L435" s="94"/>
    </row>
    <row r="436" spans="2:12">
      <c r="B436" s="93"/>
      <c r="C436" s="93"/>
      <c r="D436" s="94"/>
      <c r="E436" s="94"/>
      <c r="F436" s="94"/>
      <c r="G436" s="94"/>
      <c r="H436" s="94"/>
      <c r="I436" s="94"/>
      <c r="J436" s="94"/>
      <c r="K436" s="94"/>
      <c r="L436" s="94"/>
    </row>
    <row r="437" spans="2:12">
      <c r="B437" s="93"/>
      <c r="C437" s="93"/>
      <c r="D437" s="94"/>
      <c r="E437" s="94"/>
      <c r="F437" s="94"/>
      <c r="G437" s="94"/>
      <c r="H437" s="94"/>
      <c r="I437" s="94"/>
      <c r="J437" s="94"/>
      <c r="K437" s="94"/>
      <c r="L437" s="94"/>
    </row>
    <row r="438" spans="2:12">
      <c r="B438" s="93"/>
      <c r="C438" s="93"/>
      <c r="D438" s="94"/>
      <c r="E438" s="94"/>
      <c r="F438" s="94"/>
      <c r="G438" s="94"/>
      <c r="H438" s="94"/>
      <c r="I438" s="94"/>
      <c r="J438" s="94"/>
      <c r="K438" s="94"/>
      <c r="L438" s="94"/>
    </row>
    <row r="439" spans="2:12">
      <c r="B439" s="93"/>
      <c r="C439" s="93"/>
      <c r="D439" s="94"/>
      <c r="E439" s="94"/>
      <c r="F439" s="94"/>
      <c r="G439" s="94"/>
      <c r="H439" s="94"/>
      <c r="I439" s="94"/>
      <c r="J439" s="94"/>
      <c r="K439" s="94"/>
      <c r="L439" s="94"/>
    </row>
    <row r="440" spans="2:12">
      <c r="B440" s="93"/>
      <c r="C440" s="93"/>
      <c r="D440" s="94"/>
      <c r="E440" s="94"/>
      <c r="F440" s="94"/>
      <c r="G440" s="94"/>
      <c r="H440" s="94"/>
      <c r="I440" s="94"/>
      <c r="J440" s="94"/>
      <c r="K440" s="94"/>
      <c r="L440" s="94"/>
    </row>
    <row r="441" spans="2:12">
      <c r="B441" s="93"/>
      <c r="C441" s="93"/>
      <c r="D441" s="94"/>
      <c r="E441" s="94"/>
      <c r="F441" s="94"/>
      <c r="G441" s="94"/>
      <c r="H441" s="94"/>
      <c r="I441" s="94"/>
      <c r="J441" s="94"/>
      <c r="K441" s="94"/>
      <c r="L441" s="94"/>
    </row>
    <row r="442" spans="2:12">
      <c r="B442" s="93"/>
      <c r="C442" s="93"/>
      <c r="D442" s="94"/>
      <c r="E442" s="94"/>
      <c r="F442" s="94"/>
      <c r="G442" s="94"/>
      <c r="H442" s="94"/>
      <c r="I442" s="94"/>
      <c r="J442" s="94"/>
      <c r="K442" s="94"/>
      <c r="L442" s="94"/>
    </row>
    <row r="443" spans="2:12">
      <c r="B443" s="93"/>
      <c r="C443" s="93"/>
      <c r="D443" s="94"/>
      <c r="E443" s="94"/>
      <c r="F443" s="94"/>
      <c r="G443" s="94"/>
      <c r="H443" s="94"/>
      <c r="I443" s="94"/>
      <c r="J443" s="94"/>
      <c r="K443" s="94"/>
      <c r="L443" s="94"/>
    </row>
    <row r="444" spans="2:12">
      <c r="B444" s="93"/>
      <c r="C444" s="93"/>
      <c r="D444" s="94"/>
      <c r="E444" s="94"/>
      <c r="F444" s="94"/>
      <c r="G444" s="94"/>
      <c r="H444" s="94"/>
      <c r="I444" s="94"/>
      <c r="J444" s="94"/>
      <c r="K444" s="94"/>
      <c r="L444" s="94"/>
    </row>
    <row r="445" spans="2:12">
      <c r="B445" s="93"/>
      <c r="C445" s="93"/>
      <c r="D445" s="94"/>
      <c r="E445" s="94"/>
      <c r="F445" s="94"/>
      <c r="G445" s="94"/>
      <c r="H445" s="94"/>
      <c r="I445" s="94"/>
      <c r="J445" s="94"/>
      <c r="K445" s="94"/>
      <c r="L445" s="94"/>
    </row>
    <row r="446" spans="2:12">
      <c r="B446" s="93"/>
      <c r="C446" s="93"/>
      <c r="D446" s="94"/>
      <c r="E446" s="94"/>
      <c r="F446" s="94"/>
      <c r="G446" s="94"/>
      <c r="H446" s="94"/>
      <c r="I446" s="94"/>
      <c r="J446" s="94"/>
      <c r="K446" s="94"/>
      <c r="L446" s="94"/>
    </row>
    <row r="447" spans="2:12">
      <c r="B447" s="93"/>
      <c r="C447" s="93"/>
      <c r="D447" s="94"/>
      <c r="E447" s="94"/>
      <c r="F447" s="94"/>
      <c r="G447" s="94"/>
      <c r="H447" s="94"/>
      <c r="I447" s="94"/>
      <c r="J447" s="94"/>
      <c r="K447" s="94"/>
      <c r="L447" s="94"/>
    </row>
    <row r="448" spans="2:12">
      <c r="B448" s="93"/>
      <c r="C448" s="93"/>
      <c r="D448" s="94"/>
      <c r="E448" s="94"/>
      <c r="F448" s="94"/>
      <c r="G448" s="94"/>
      <c r="H448" s="94"/>
      <c r="I448" s="94"/>
      <c r="J448" s="94"/>
      <c r="K448" s="94"/>
      <c r="L448" s="94"/>
    </row>
    <row r="449" spans="2:12">
      <c r="B449" s="93"/>
      <c r="C449" s="93"/>
      <c r="D449" s="94"/>
      <c r="E449" s="94"/>
      <c r="F449" s="94"/>
      <c r="G449" s="94"/>
      <c r="H449" s="94"/>
      <c r="I449" s="94"/>
      <c r="J449" s="94"/>
      <c r="K449" s="94"/>
      <c r="L449" s="94"/>
    </row>
    <row r="450" spans="2:12">
      <c r="B450" s="93"/>
      <c r="C450" s="93"/>
      <c r="D450" s="94"/>
      <c r="E450" s="94"/>
      <c r="F450" s="94"/>
      <c r="G450" s="94"/>
      <c r="H450" s="94"/>
      <c r="I450" s="94"/>
      <c r="J450" s="94"/>
      <c r="K450" s="94"/>
      <c r="L450" s="94"/>
    </row>
    <row r="451" spans="2:12">
      <c r="B451" s="93"/>
      <c r="C451" s="93"/>
      <c r="D451" s="94"/>
      <c r="E451" s="94"/>
      <c r="F451" s="94"/>
      <c r="G451" s="94"/>
      <c r="H451" s="94"/>
      <c r="I451" s="94"/>
      <c r="J451" s="94"/>
      <c r="K451" s="94"/>
      <c r="L451" s="94"/>
    </row>
    <row r="452" spans="2:12">
      <c r="B452" s="93"/>
      <c r="C452" s="93"/>
      <c r="D452" s="94"/>
      <c r="E452" s="94"/>
      <c r="F452" s="94"/>
      <c r="G452" s="94"/>
      <c r="H452" s="94"/>
      <c r="I452" s="94"/>
      <c r="J452" s="94"/>
      <c r="K452" s="94"/>
      <c r="L452" s="94"/>
    </row>
    <row r="453" spans="2:12">
      <c r="B453" s="93"/>
      <c r="C453" s="93"/>
      <c r="D453" s="94"/>
      <c r="E453" s="94"/>
      <c r="F453" s="94"/>
      <c r="G453" s="94"/>
      <c r="H453" s="94"/>
      <c r="I453" s="94"/>
      <c r="J453" s="94"/>
      <c r="K453" s="94"/>
      <c r="L453" s="94"/>
    </row>
    <row r="454" spans="2:12">
      <c r="B454" s="93"/>
      <c r="C454" s="93"/>
      <c r="D454" s="94"/>
      <c r="E454" s="94"/>
      <c r="F454" s="94"/>
      <c r="G454" s="94"/>
      <c r="H454" s="94"/>
      <c r="I454" s="94"/>
      <c r="J454" s="94"/>
      <c r="K454" s="94"/>
      <c r="L454" s="94"/>
    </row>
    <row r="455" spans="2:12">
      <c r="B455" s="93"/>
      <c r="C455" s="93"/>
      <c r="D455" s="94"/>
      <c r="E455" s="94"/>
      <c r="F455" s="94"/>
      <c r="G455" s="94"/>
      <c r="H455" s="94"/>
      <c r="I455" s="94"/>
      <c r="J455" s="94"/>
      <c r="K455" s="94"/>
      <c r="L455" s="94"/>
    </row>
    <row r="456" spans="2:12">
      <c r="B456" s="93"/>
      <c r="C456" s="93"/>
      <c r="D456" s="94"/>
      <c r="E456" s="94"/>
      <c r="F456" s="94"/>
      <c r="G456" s="94"/>
      <c r="H456" s="94"/>
      <c r="I456" s="94"/>
      <c r="J456" s="94"/>
      <c r="K456" s="94"/>
      <c r="L456" s="94"/>
    </row>
    <row r="457" spans="2:12">
      <c r="B457" s="93"/>
      <c r="C457" s="93"/>
      <c r="D457" s="94"/>
      <c r="E457" s="94"/>
      <c r="F457" s="94"/>
      <c r="G457" s="94"/>
      <c r="H457" s="94"/>
      <c r="I457" s="94"/>
      <c r="J457" s="94"/>
      <c r="K457" s="94"/>
      <c r="L457" s="94"/>
    </row>
    <row r="458" spans="2:12">
      <c r="B458" s="93"/>
      <c r="C458" s="93"/>
      <c r="D458" s="94"/>
      <c r="E458" s="94"/>
      <c r="F458" s="94"/>
      <c r="G458" s="94"/>
      <c r="H458" s="94"/>
      <c r="I458" s="94"/>
      <c r="J458" s="94"/>
      <c r="K458" s="94"/>
      <c r="L458" s="94"/>
    </row>
    <row r="459" spans="2:12">
      <c r="B459" s="93"/>
      <c r="C459" s="93"/>
      <c r="D459" s="94"/>
      <c r="E459" s="94"/>
      <c r="F459" s="94"/>
      <c r="G459" s="94"/>
      <c r="H459" s="94"/>
      <c r="I459" s="94"/>
      <c r="J459" s="94"/>
      <c r="K459" s="94"/>
      <c r="L459" s="94"/>
    </row>
    <row r="460" spans="2:12">
      <c r="B460" s="93"/>
      <c r="C460" s="93"/>
      <c r="D460" s="94"/>
      <c r="E460" s="94"/>
      <c r="F460" s="94"/>
      <c r="G460" s="94"/>
      <c r="H460" s="94"/>
      <c r="I460" s="94"/>
      <c r="J460" s="94"/>
      <c r="K460" s="94"/>
      <c r="L460" s="94"/>
    </row>
    <row r="461" spans="2:12">
      <c r="B461" s="93"/>
      <c r="C461" s="93"/>
      <c r="D461" s="94"/>
      <c r="E461" s="94"/>
      <c r="F461" s="94"/>
      <c r="G461" s="94"/>
      <c r="H461" s="94"/>
      <c r="I461" s="94"/>
      <c r="J461" s="94"/>
      <c r="K461" s="94"/>
      <c r="L461" s="94"/>
    </row>
    <row r="462" spans="2:12">
      <c r="B462" s="93"/>
      <c r="C462" s="93"/>
      <c r="D462" s="94"/>
      <c r="E462" s="94"/>
      <c r="F462" s="94"/>
      <c r="G462" s="94"/>
      <c r="H462" s="94"/>
      <c r="I462" s="94"/>
      <c r="J462" s="94"/>
      <c r="K462" s="94"/>
      <c r="L462" s="94"/>
    </row>
    <row r="463" spans="2:12">
      <c r="B463" s="93"/>
      <c r="C463" s="93"/>
      <c r="D463" s="94"/>
      <c r="E463" s="94"/>
      <c r="F463" s="94"/>
      <c r="G463" s="94"/>
      <c r="H463" s="94"/>
      <c r="I463" s="94"/>
      <c r="J463" s="94"/>
      <c r="K463" s="94"/>
      <c r="L463" s="94"/>
    </row>
    <row r="464" spans="2:12">
      <c r="B464" s="93"/>
      <c r="C464" s="93"/>
      <c r="D464" s="94"/>
      <c r="E464" s="94"/>
      <c r="F464" s="94"/>
      <c r="G464" s="94"/>
      <c r="H464" s="94"/>
      <c r="I464" s="94"/>
      <c r="J464" s="94"/>
      <c r="K464" s="94"/>
      <c r="L464" s="94"/>
    </row>
    <row r="465" spans="2:12">
      <c r="B465" s="93"/>
      <c r="C465" s="93"/>
      <c r="D465" s="94"/>
      <c r="E465" s="94"/>
      <c r="F465" s="94"/>
      <c r="G465" s="94"/>
      <c r="H465" s="94"/>
      <c r="I465" s="94"/>
      <c r="J465" s="94"/>
      <c r="K465" s="94"/>
      <c r="L465" s="94"/>
    </row>
    <row r="466" spans="2:12">
      <c r="B466" s="93"/>
      <c r="C466" s="93"/>
      <c r="D466" s="94"/>
      <c r="E466" s="94"/>
      <c r="F466" s="94"/>
      <c r="G466" s="94"/>
      <c r="H466" s="94"/>
      <c r="I466" s="94"/>
      <c r="J466" s="94"/>
      <c r="K466" s="94"/>
      <c r="L466" s="94"/>
    </row>
    <row r="467" spans="2:12">
      <c r="B467" s="93"/>
      <c r="C467" s="93"/>
      <c r="D467" s="94"/>
      <c r="E467" s="94"/>
      <c r="F467" s="94"/>
      <c r="G467" s="94"/>
      <c r="H467" s="94"/>
      <c r="I467" s="94"/>
      <c r="J467" s="94"/>
      <c r="K467" s="94"/>
      <c r="L467" s="94"/>
    </row>
    <row r="468" spans="2:12">
      <c r="B468" s="93"/>
      <c r="C468" s="93"/>
      <c r="D468" s="94"/>
      <c r="E468" s="94"/>
      <c r="F468" s="94"/>
      <c r="G468" s="94"/>
      <c r="H468" s="94"/>
      <c r="I468" s="94"/>
      <c r="J468" s="94"/>
      <c r="K468" s="94"/>
      <c r="L468" s="94"/>
    </row>
    <row r="469" spans="2:12">
      <c r="B469" s="93"/>
      <c r="C469" s="93"/>
      <c r="D469" s="94"/>
      <c r="E469" s="94"/>
      <c r="F469" s="94"/>
      <c r="G469" s="94"/>
      <c r="H469" s="94"/>
      <c r="I469" s="94"/>
      <c r="J469" s="94"/>
      <c r="K469" s="94"/>
      <c r="L469" s="94"/>
    </row>
    <row r="470" spans="2:12">
      <c r="B470" s="93"/>
      <c r="C470" s="93"/>
      <c r="D470" s="94"/>
      <c r="E470" s="94"/>
      <c r="F470" s="94"/>
      <c r="G470" s="94"/>
      <c r="H470" s="94"/>
      <c r="I470" s="94"/>
      <c r="J470" s="94"/>
      <c r="K470" s="94"/>
      <c r="L470" s="94"/>
    </row>
    <row r="471" spans="2:12">
      <c r="B471" s="93"/>
      <c r="C471" s="93"/>
      <c r="D471" s="94"/>
      <c r="E471" s="94"/>
      <c r="F471" s="94"/>
      <c r="G471" s="94"/>
      <c r="H471" s="94"/>
      <c r="I471" s="94"/>
      <c r="J471" s="94"/>
      <c r="K471" s="94"/>
      <c r="L471" s="94"/>
    </row>
    <row r="472" spans="2:12">
      <c r="B472" s="93"/>
      <c r="C472" s="93"/>
      <c r="D472" s="94"/>
      <c r="E472" s="94"/>
      <c r="F472" s="94"/>
      <c r="G472" s="94"/>
      <c r="H472" s="94"/>
      <c r="I472" s="94"/>
      <c r="J472" s="94"/>
      <c r="K472" s="94"/>
      <c r="L472" s="94"/>
    </row>
    <row r="473" spans="2:12">
      <c r="B473" s="93"/>
      <c r="C473" s="93"/>
      <c r="D473" s="94"/>
      <c r="E473" s="94"/>
      <c r="F473" s="94"/>
      <c r="G473" s="94"/>
      <c r="H473" s="94"/>
      <c r="I473" s="94"/>
      <c r="J473" s="94"/>
      <c r="K473" s="94"/>
      <c r="L473" s="94"/>
    </row>
    <row r="474" spans="2:12">
      <c r="B474" s="93"/>
      <c r="C474" s="93"/>
      <c r="D474" s="94"/>
      <c r="E474" s="94"/>
      <c r="F474" s="94"/>
      <c r="G474" s="94"/>
      <c r="H474" s="94"/>
      <c r="I474" s="94"/>
      <c r="J474" s="94"/>
      <c r="K474" s="94"/>
      <c r="L474" s="94"/>
    </row>
    <row r="475" spans="2:12">
      <c r="B475" s="93"/>
      <c r="C475" s="93"/>
      <c r="D475" s="94"/>
      <c r="E475" s="94"/>
      <c r="F475" s="94"/>
      <c r="G475" s="94"/>
      <c r="H475" s="94"/>
      <c r="I475" s="94"/>
      <c r="J475" s="94"/>
      <c r="K475" s="94"/>
      <c r="L475" s="94"/>
    </row>
    <row r="476" spans="2:12">
      <c r="B476" s="93"/>
      <c r="C476" s="93"/>
      <c r="D476" s="94"/>
      <c r="E476" s="94"/>
      <c r="F476" s="94"/>
      <c r="G476" s="94"/>
      <c r="H476" s="94"/>
      <c r="I476" s="94"/>
      <c r="J476" s="94"/>
      <c r="K476" s="94"/>
      <c r="L476" s="94"/>
    </row>
    <row r="477" spans="2:12">
      <c r="B477" s="93"/>
      <c r="C477" s="93"/>
      <c r="D477" s="94"/>
      <c r="E477" s="94"/>
      <c r="F477" s="94"/>
      <c r="G477" s="94"/>
      <c r="H477" s="94"/>
      <c r="I477" s="94"/>
      <c r="J477" s="94"/>
      <c r="K477" s="94"/>
      <c r="L477" s="94"/>
    </row>
    <row r="478" spans="2:12">
      <c r="B478" s="93"/>
      <c r="C478" s="93"/>
      <c r="D478" s="94"/>
      <c r="E478" s="94"/>
      <c r="F478" s="94"/>
      <c r="G478" s="94"/>
      <c r="H478" s="94"/>
      <c r="I478" s="94"/>
      <c r="J478" s="94"/>
      <c r="K478" s="94"/>
      <c r="L478" s="94"/>
    </row>
    <row r="479" spans="2:12">
      <c r="B479" s="93"/>
      <c r="C479" s="93"/>
      <c r="D479" s="94"/>
      <c r="E479" s="94"/>
      <c r="F479" s="94"/>
      <c r="G479" s="94"/>
      <c r="H479" s="94"/>
      <c r="I479" s="94"/>
      <c r="J479" s="94"/>
      <c r="K479" s="94"/>
      <c r="L479" s="94"/>
    </row>
    <row r="480" spans="2:12">
      <c r="B480" s="93"/>
      <c r="C480" s="93"/>
      <c r="D480" s="94"/>
      <c r="E480" s="94"/>
      <c r="F480" s="94"/>
      <c r="G480" s="94"/>
      <c r="H480" s="94"/>
      <c r="I480" s="94"/>
      <c r="J480" s="94"/>
      <c r="K480" s="94"/>
      <c r="L480" s="94"/>
    </row>
    <row r="481" spans="2:12">
      <c r="B481" s="93"/>
      <c r="C481" s="93"/>
      <c r="D481" s="94"/>
      <c r="E481" s="94"/>
      <c r="F481" s="94"/>
      <c r="G481" s="94"/>
      <c r="H481" s="94"/>
      <c r="I481" s="94"/>
      <c r="J481" s="94"/>
      <c r="K481" s="94"/>
      <c r="L481" s="94"/>
    </row>
    <row r="482" spans="2:12">
      <c r="B482" s="93"/>
      <c r="C482" s="93"/>
      <c r="D482" s="94"/>
      <c r="E482" s="94"/>
      <c r="F482" s="94"/>
      <c r="G482" s="94"/>
      <c r="H482" s="94"/>
      <c r="I482" s="94"/>
      <c r="J482" s="94"/>
      <c r="K482" s="94"/>
      <c r="L482" s="94"/>
    </row>
    <row r="483" spans="2:12">
      <c r="B483" s="93"/>
      <c r="C483" s="93"/>
      <c r="D483" s="94"/>
      <c r="E483" s="94"/>
      <c r="F483" s="94"/>
      <c r="G483" s="94"/>
      <c r="H483" s="94"/>
      <c r="I483" s="94"/>
      <c r="J483" s="94"/>
      <c r="K483" s="94"/>
      <c r="L483" s="94"/>
    </row>
    <row r="484" spans="2:12">
      <c r="B484" s="93"/>
      <c r="C484" s="93"/>
      <c r="D484" s="94"/>
      <c r="E484" s="94"/>
      <c r="F484" s="94"/>
      <c r="G484" s="94"/>
      <c r="H484" s="94"/>
      <c r="I484" s="94"/>
      <c r="J484" s="94"/>
      <c r="K484" s="94"/>
      <c r="L484" s="94"/>
    </row>
    <row r="485" spans="2:12">
      <c r="B485" s="93"/>
      <c r="C485" s="93"/>
      <c r="D485" s="94"/>
      <c r="E485" s="94"/>
      <c r="F485" s="94"/>
      <c r="G485" s="94"/>
      <c r="H485" s="94"/>
      <c r="I485" s="94"/>
      <c r="J485" s="94"/>
      <c r="K485" s="94"/>
      <c r="L485" s="94"/>
    </row>
    <row r="486" spans="2:12">
      <c r="B486" s="93"/>
      <c r="C486" s="93"/>
      <c r="D486" s="94"/>
      <c r="E486" s="94"/>
      <c r="F486" s="94"/>
      <c r="G486" s="94"/>
      <c r="H486" s="94"/>
      <c r="I486" s="94"/>
      <c r="J486" s="94"/>
      <c r="K486" s="94"/>
      <c r="L486" s="94"/>
    </row>
    <row r="487" spans="2:12">
      <c r="B487" s="93"/>
      <c r="C487" s="93"/>
      <c r="D487" s="94"/>
      <c r="E487" s="94"/>
      <c r="F487" s="94"/>
      <c r="G487" s="94"/>
      <c r="H487" s="94"/>
      <c r="I487" s="94"/>
      <c r="J487" s="94"/>
      <c r="K487" s="94"/>
      <c r="L487" s="94"/>
    </row>
    <row r="488" spans="2:12">
      <c r="B488" s="93"/>
      <c r="C488" s="93"/>
      <c r="D488" s="94"/>
      <c r="E488" s="94"/>
      <c r="F488" s="94"/>
      <c r="G488" s="94"/>
      <c r="H488" s="94"/>
      <c r="I488" s="94"/>
      <c r="J488" s="94"/>
      <c r="K488" s="94"/>
      <c r="L488" s="94"/>
    </row>
    <row r="489" spans="2:12">
      <c r="B489" s="93"/>
      <c r="C489" s="93"/>
      <c r="D489" s="94"/>
      <c r="E489" s="94"/>
      <c r="F489" s="94"/>
      <c r="G489" s="94"/>
      <c r="H489" s="94"/>
      <c r="I489" s="94"/>
      <c r="J489" s="94"/>
      <c r="K489" s="94"/>
      <c r="L489" s="94"/>
    </row>
    <row r="490" spans="2:12">
      <c r="B490" s="93"/>
      <c r="C490" s="93"/>
      <c r="D490" s="94"/>
      <c r="E490" s="94"/>
      <c r="F490" s="94"/>
      <c r="G490" s="94"/>
      <c r="H490" s="94"/>
      <c r="I490" s="94"/>
      <c r="J490" s="94"/>
      <c r="K490" s="94"/>
      <c r="L490" s="94"/>
    </row>
    <row r="491" spans="2:12">
      <c r="B491" s="93"/>
      <c r="C491" s="93"/>
      <c r="D491" s="94"/>
      <c r="E491" s="94"/>
      <c r="F491" s="94"/>
      <c r="G491" s="94"/>
      <c r="H491" s="94"/>
      <c r="I491" s="94"/>
      <c r="J491" s="94"/>
      <c r="K491" s="94"/>
      <c r="L491" s="94"/>
    </row>
    <row r="492" spans="2:12">
      <c r="B492" s="93"/>
      <c r="C492" s="93"/>
      <c r="D492" s="94"/>
      <c r="E492" s="94"/>
      <c r="F492" s="94"/>
      <c r="G492" s="94"/>
      <c r="H492" s="94"/>
      <c r="I492" s="94"/>
      <c r="J492" s="94"/>
      <c r="K492" s="94"/>
      <c r="L492" s="94"/>
    </row>
    <row r="493" spans="2:12">
      <c r="B493" s="93"/>
      <c r="C493" s="93"/>
      <c r="D493" s="94"/>
      <c r="E493" s="94"/>
      <c r="F493" s="94"/>
      <c r="G493" s="94"/>
      <c r="H493" s="94"/>
      <c r="I493" s="94"/>
      <c r="J493" s="94"/>
      <c r="K493" s="94"/>
      <c r="L493" s="94"/>
    </row>
    <row r="494" spans="2:12">
      <c r="B494" s="93"/>
      <c r="C494" s="93"/>
      <c r="D494" s="94"/>
      <c r="E494" s="94"/>
      <c r="F494" s="94"/>
      <c r="G494" s="94"/>
      <c r="H494" s="94"/>
      <c r="I494" s="94"/>
      <c r="J494" s="94"/>
      <c r="K494" s="94"/>
      <c r="L494" s="94"/>
    </row>
    <row r="495" spans="2:12">
      <c r="B495" s="93"/>
      <c r="C495" s="93"/>
      <c r="D495" s="94"/>
      <c r="E495" s="94"/>
      <c r="F495" s="94"/>
      <c r="G495" s="94"/>
      <c r="H495" s="94"/>
      <c r="I495" s="94"/>
      <c r="J495" s="94"/>
      <c r="K495" s="94"/>
      <c r="L495" s="94"/>
    </row>
    <row r="496" spans="2:12">
      <c r="B496" s="93"/>
      <c r="C496" s="93"/>
      <c r="D496" s="94"/>
      <c r="E496" s="94"/>
      <c r="F496" s="94"/>
      <c r="G496" s="94"/>
      <c r="H496" s="94"/>
      <c r="I496" s="94"/>
      <c r="J496" s="94"/>
      <c r="K496" s="94"/>
      <c r="L496" s="94"/>
    </row>
    <row r="497" spans="2:12">
      <c r="B497" s="93"/>
      <c r="C497" s="93"/>
      <c r="D497" s="94"/>
      <c r="E497" s="94"/>
      <c r="F497" s="94"/>
      <c r="G497" s="94"/>
      <c r="H497" s="94"/>
      <c r="I497" s="94"/>
      <c r="J497" s="94"/>
      <c r="K497" s="94"/>
      <c r="L497" s="94"/>
    </row>
    <row r="498" spans="2:12">
      <c r="B498" s="93"/>
      <c r="C498" s="93"/>
      <c r="D498" s="94"/>
      <c r="E498" s="94"/>
      <c r="F498" s="94"/>
      <c r="G498" s="94"/>
      <c r="H498" s="94"/>
      <c r="I498" s="94"/>
      <c r="J498" s="94"/>
      <c r="K498" s="94"/>
      <c r="L498" s="94"/>
    </row>
    <row r="499" spans="2:12">
      <c r="B499" s="93"/>
      <c r="C499" s="93"/>
      <c r="D499" s="94"/>
      <c r="E499" s="94"/>
      <c r="F499" s="94"/>
      <c r="G499" s="94"/>
      <c r="H499" s="94"/>
      <c r="I499" s="94"/>
      <c r="J499" s="94"/>
      <c r="K499" s="94"/>
      <c r="L499" s="94"/>
    </row>
    <row r="500" spans="2:12">
      <c r="B500" s="93"/>
      <c r="C500" s="93"/>
      <c r="D500" s="94"/>
      <c r="E500" s="94"/>
      <c r="F500" s="94"/>
      <c r="G500" s="94"/>
      <c r="H500" s="94"/>
      <c r="I500" s="94"/>
      <c r="J500" s="94"/>
      <c r="K500" s="94"/>
      <c r="L500" s="94"/>
    </row>
    <row r="501" spans="2:12">
      <c r="B501" s="93"/>
      <c r="C501" s="93"/>
      <c r="D501" s="94"/>
      <c r="E501" s="94"/>
      <c r="F501" s="94"/>
      <c r="G501" s="94"/>
      <c r="H501" s="94"/>
      <c r="I501" s="94"/>
      <c r="J501" s="94"/>
      <c r="K501" s="94"/>
      <c r="L501" s="94"/>
    </row>
    <row r="502" spans="2:12">
      <c r="B502" s="93"/>
      <c r="C502" s="93"/>
      <c r="D502" s="94"/>
      <c r="E502" s="94"/>
      <c r="F502" s="94"/>
      <c r="G502" s="94"/>
      <c r="H502" s="94"/>
      <c r="I502" s="94"/>
      <c r="J502" s="94"/>
      <c r="K502" s="94"/>
      <c r="L502" s="94"/>
    </row>
    <row r="503" spans="2:12">
      <c r="B503" s="93"/>
      <c r="C503" s="93"/>
      <c r="D503" s="94"/>
      <c r="E503" s="94"/>
      <c r="F503" s="94"/>
      <c r="G503" s="94"/>
      <c r="H503" s="94"/>
      <c r="I503" s="94"/>
      <c r="J503" s="94"/>
      <c r="K503" s="94"/>
      <c r="L503" s="94"/>
    </row>
    <row r="504" spans="2:12">
      <c r="B504" s="93"/>
      <c r="C504" s="93"/>
      <c r="D504" s="94"/>
      <c r="E504" s="94"/>
      <c r="F504" s="94"/>
      <c r="G504" s="94"/>
      <c r="H504" s="94"/>
      <c r="I504" s="94"/>
      <c r="J504" s="94"/>
      <c r="K504" s="94"/>
      <c r="L504" s="94"/>
    </row>
    <row r="505" spans="2:12">
      <c r="B505" s="93"/>
      <c r="C505" s="93"/>
      <c r="D505" s="93"/>
      <c r="E505" s="93"/>
      <c r="F505" s="94"/>
      <c r="G505" s="94"/>
      <c r="H505" s="94"/>
      <c r="I505" s="94"/>
      <c r="J505" s="94"/>
      <c r="K505" s="94"/>
      <c r="L505" s="94"/>
    </row>
  </sheetData>
  <sheetProtection sheet="1" objects="1" scenarios="1"/>
  <mergeCells count="1">
    <mergeCell ref="B6:L6"/>
  </mergeCells>
  <phoneticPr fontId="4" type="noConversion"/>
  <dataValidations count="1">
    <dataValidation allowBlank="1" showInputMessage="1" showErrorMessage="1" sqref="E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R878"/>
  <sheetViews>
    <sheetView rightToLeft="1" workbookViewId="0"/>
  </sheetViews>
  <sheetFormatPr defaultColWidth="9.140625" defaultRowHeight="18"/>
  <cols>
    <col min="1" max="1" width="6.28515625" style="1" customWidth="1"/>
    <col min="2" max="2" width="30.28515625" style="2" bestFit="1" customWidth="1"/>
    <col min="3" max="3" width="34.7109375" style="2" customWidth="1"/>
    <col min="4" max="4" width="6.42578125" style="2" bestFit="1" customWidth="1"/>
    <col min="5" max="6" width="5.42578125" style="1" bestFit="1" customWidth="1"/>
    <col min="7" max="7" width="7.140625" style="1" bestFit="1" customWidth="1"/>
    <col min="8" max="8" width="6.140625" style="1" bestFit="1" customWidth="1"/>
    <col min="9" max="9" width="9" style="1" bestFit="1" customWidth="1"/>
    <col min="10" max="10" width="6.85546875" style="1" bestFit="1" customWidth="1"/>
    <col min="11" max="11" width="7.5703125" style="1" bestFit="1" customWidth="1"/>
    <col min="12" max="12" width="14.28515625" style="1" bestFit="1" customWidth="1"/>
    <col min="13" max="13" width="7.42578125" style="1" bestFit="1" customWidth="1"/>
    <col min="14" max="14" width="9.7109375" style="1" bestFit="1" customWidth="1"/>
    <col min="15" max="15" width="10.140625" style="1" bestFit="1" customWidth="1"/>
    <col min="16" max="16" width="11.28515625" style="1" bestFit="1" customWidth="1"/>
    <col min="17" max="17" width="9.140625" style="1" bestFit="1" customWidth="1"/>
    <col min="18" max="18" width="9.28515625" style="1" bestFit="1" customWidth="1"/>
    <col min="19" max="16384" width="9.140625" style="1"/>
  </cols>
  <sheetData>
    <row r="1" spans="2:18">
      <c r="B1" s="46" t="s">
        <v>135</v>
      </c>
      <c r="C1" s="46" t="s" vm="1">
        <v>215</v>
      </c>
    </row>
    <row r="2" spans="2:18">
      <c r="B2" s="46" t="s">
        <v>134</v>
      </c>
      <c r="C2" s="46" t="s">
        <v>216</v>
      </c>
    </row>
    <row r="3" spans="2:18">
      <c r="B3" s="46" t="s">
        <v>136</v>
      </c>
      <c r="C3" s="46" t="s">
        <v>217</v>
      </c>
    </row>
    <row r="4" spans="2:18">
      <c r="B4" s="46" t="s">
        <v>137</v>
      </c>
      <c r="C4" s="46">
        <v>2208</v>
      </c>
    </row>
    <row r="6" spans="2:18" ht="21.75" customHeight="1">
      <c r="B6" s="144" t="s">
        <v>162</v>
      </c>
      <c r="C6" s="145"/>
      <c r="D6" s="145"/>
      <c r="E6" s="145"/>
      <c r="F6" s="145"/>
      <c r="G6" s="145"/>
      <c r="H6" s="145"/>
      <c r="I6" s="145"/>
      <c r="J6" s="145"/>
      <c r="K6" s="145"/>
      <c r="L6" s="145"/>
      <c r="M6" s="145"/>
      <c r="N6" s="145"/>
      <c r="O6" s="145"/>
      <c r="P6" s="145"/>
      <c r="Q6" s="145"/>
      <c r="R6" s="146"/>
    </row>
    <row r="7" spans="2:18" ht="27.75" customHeight="1">
      <c r="B7" s="147" t="s">
        <v>79</v>
      </c>
      <c r="C7" s="148"/>
      <c r="D7" s="148"/>
      <c r="E7" s="148"/>
      <c r="F7" s="148"/>
      <c r="G7" s="148"/>
      <c r="H7" s="148"/>
      <c r="I7" s="148"/>
      <c r="J7" s="148"/>
      <c r="K7" s="148"/>
      <c r="L7" s="148"/>
      <c r="M7" s="148"/>
      <c r="N7" s="148"/>
      <c r="O7" s="148"/>
      <c r="P7" s="148"/>
      <c r="Q7" s="148"/>
      <c r="R7" s="149"/>
    </row>
    <row r="8" spans="2:18" s="3" customFormat="1" ht="66" customHeight="1">
      <c r="B8" s="21" t="s">
        <v>105</v>
      </c>
      <c r="C8" s="29" t="s">
        <v>40</v>
      </c>
      <c r="D8" s="29" t="s">
        <v>109</v>
      </c>
      <c r="E8" s="29" t="s">
        <v>14</v>
      </c>
      <c r="F8" s="29" t="s">
        <v>60</v>
      </c>
      <c r="G8" s="29" t="s">
        <v>94</v>
      </c>
      <c r="H8" s="29" t="s">
        <v>17</v>
      </c>
      <c r="I8" s="29" t="s">
        <v>93</v>
      </c>
      <c r="J8" s="29" t="s">
        <v>16</v>
      </c>
      <c r="K8" s="29" t="s">
        <v>18</v>
      </c>
      <c r="L8" s="29" t="s">
        <v>192</v>
      </c>
      <c r="M8" s="29" t="s">
        <v>191</v>
      </c>
      <c r="N8" s="29" t="s">
        <v>206</v>
      </c>
      <c r="O8" s="29" t="s">
        <v>56</v>
      </c>
      <c r="P8" s="29" t="s">
        <v>194</v>
      </c>
      <c r="Q8" s="29" t="s">
        <v>138</v>
      </c>
      <c r="R8" s="59" t="s">
        <v>140</v>
      </c>
    </row>
    <row r="9" spans="2:18" s="3" customFormat="1" ht="21.75" customHeight="1">
      <c r="B9" s="14"/>
      <c r="C9" s="31"/>
      <c r="D9" s="31"/>
      <c r="E9" s="31"/>
      <c r="F9" s="31"/>
      <c r="G9" s="31" t="s">
        <v>21</v>
      </c>
      <c r="H9" s="31" t="s">
        <v>20</v>
      </c>
      <c r="I9" s="31"/>
      <c r="J9" s="31" t="s">
        <v>19</v>
      </c>
      <c r="K9" s="31" t="s">
        <v>19</v>
      </c>
      <c r="L9" s="31" t="s">
        <v>199</v>
      </c>
      <c r="M9" s="31"/>
      <c r="N9" s="15" t="s">
        <v>195</v>
      </c>
      <c r="O9" s="31" t="s">
        <v>200</v>
      </c>
      <c r="P9" s="31" t="s">
        <v>19</v>
      </c>
      <c r="Q9" s="31" t="s">
        <v>19</v>
      </c>
      <c r="R9" s="32" t="s">
        <v>19</v>
      </c>
    </row>
    <row r="10" spans="2:18" s="4" customFormat="1" ht="18" customHeight="1">
      <c r="B10" s="17"/>
      <c r="C10" s="33" t="s">
        <v>0</v>
      </c>
      <c r="D10" s="33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8" t="s">
        <v>13</v>
      </c>
      <c r="Q10" s="18" t="s">
        <v>103</v>
      </c>
      <c r="R10" s="19" t="s">
        <v>104</v>
      </c>
    </row>
    <row r="11" spans="2:18" s="4" customFormat="1" ht="18" customHeight="1">
      <c r="B11" s="87" t="s">
        <v>25</v>
      </c>
      <c r="C11" s="87"/>
      <c r="D11" s="88"/>
      <c r="E11" s="87"/>
      <c r="F11" s="87"/>
      <c r="G11" s="97"/>
      <c r="H11" s="90">
        <v>10.034000330383028</v>
      </c>
      <c r="I11" s="88"/>
      <c r="J11" s="89"/>
      <c r="K11" s="91">
        <v>8.9824881132998698E-3</v>
      </c>
      <c r="L11" s="90"/>
      <c r="M11" s="98"/>
      <c r="N11" s="90"/>
      <c r="O11" s="90">
        <v>70186.567969211988</v>
      </c>
      <c r="P11" s="91"/>
      <c r="Q11" s="91">
        <f>IFERROR(O11/$O$11,0)</f>
        <v>1</v>
      </c>
      <c r="R11" s="91">
        <f>O11/'סכום נכסי הקרן'!$C$42</f>
        <v>0.71238430463671154</v>
      </c>
    </row>
    <row r="12" spans="2:18" ht="22.5" customHeight="1">
      <c r="B12" s="79" t="s">
        <v>186</v>
      </c>
      <c r="C12" s="80"/>
      <c r="D12" s="81"/>
      <c r="E12" s="80"/>
      <c r="F12" s="80"/>
      <c r="G12" s="99"/>
      <c r="H12" s="83">
        <v>10.034000330383028</v>
      </c>
      <c r="I12" s="81"/>
      <c r="J12" s="82"/>
      <c r="K12" s="84">
        <v>8.9824881132998698E-3</v>
      </c>
      <c r="L12" s="83"/>
      <c r="M12" s="100"/>
      <c r="N12" s="83"/>
      <c r="O12" s="83">
        <v>70186.567969211988</v>
      </c>
      <c r="P12" s="84"/>
      <c r="Q12" s="84">
        <f t="shared" ref="Q12:Q25" si="0">IFERROR(O12/$O$11,0)</f>
        <v>1</v>
      </c>
      <c r="R12" s="84">
        <f>O12/'סכום נכסי הקרן'!$C$42</f>
        <v>0.71238430463671154</v>
      </c>
    </row>
    <row r="13" spans="2:18">
      <c r="B13" s="92" t="s">
        <v>23</v>
      </c>
      <c r="C13" s="87"/>
      <c r="D13" s="88"/>
      <c r="E13" s="87"/>
      <c r="F13" s="87"/>
      <c r="G13" s="97"/>
      <c r="H13" s="90">
        <v>10.034000330383028</v>
      </c>
      <c r="I13" s="88"/>
      <c r="J13" s="89"/>
      <c r="K13" s="91">
        <v>8.9824881132998698E-3</v>
      </c>
      <c r="L13" s="90"/>
      <c r="M13" s="98"/>
      <c r="N13" s="90"/>
      <c r="O13" s="90">
        <v>70186.567969211988</v>
      </c>
      <c r="P13" s="91"/>
      <c r="Q13" s="91">
        <f t="shared" si="0"/>
        <v>1</v>
      </c>
      <c r="R13" s="91">
        <f>O13/'סכום נכסי הקרן'!$C$42</f>
        <v>0.71238430463671154</v>
      </c>
    </row>
    <row r="14" spans="2:18">
      <c r="B14" s="101" t="s">
        <v>22</v>
      </c>
      <c r="C14" s="80"/>
      <c r="D14" s="81"/>
      <c r="E14" s="80"/>
      <c r="F14" s="80"/>
      <c r="G14" s="99"/>
      <c r="H14" s="83">
        <v>10.034000330383028</v>
      </c>
      <c r="I14" s="81"/>
      <c r="J14" s="82"/>
      <c r="K14" s="84">
        <v>8.9824881132998698E-3</v>
      </c>
      <c r="L14" s="83"/>
      <c r="M14" s="100"/>
      <c r="N14" s="83"/>
      <c r="O14" s="83">
        <v>70186.567969211988</v>
      </c>
      <c r="P14" s="84"/>
      <c r="Q14" s="84">
        <f t="shared" si="0"/>
        <v>1</v>
      </c>
      <c r="R14" s="84">
        <f>O14/'סכום נכסי הקרן'!$C$42</f>
        <v>0.71238430463671154</v>
      </c>
    </row>
    <row r="15" spans="2:18">
      <c r="B15" s="102" t="s">
        <v>218</v>
      </c>
      <c r="C15" s="87" t="s">
        <v>219</v>
      </c>
      <c r="D15" s="88" t="s">
        <v>110</v>
      </c>
      <c r="E15" s="87" t="s">
        <v>220</v>
      </c>
      <c r="F15" s="87"/>
      <c r="G15" s="97"/>
      <c r="H15" s="90">
        <v>1.5500000000001304</v>
      </c>
      <c r="I15" s="88" t="s">
        <v>122</v>
      </c>
      <c r="J15" s="89">
        <v>0.04</v>
      </c>
      <c r="K15" s="91">
        <v>5.8000000000002225E-3</v>
      </c>
      <c r="L15" s="90">
        <v>3759784.0801609997</v>
      </c>
      <c r="M15" s="98">
        <v>142.6</v>
      </c>
      <c r="N15" s="90"/>
      <c r="O15" s="90">
        <v>5361.4519522860001</v>
      </c>
      <c r="P15" s="91">
        <v>2.6662395333706485E-4</v>
      </c>
      <c r="Q15" s="91">
        <f t="shared" si="0"/>
        <v>7.638857558383326E-2</v>
      </c>
      <c r="R15" s="91">
        <f>O15/'סכום נכסי הקרן'!$C$42</f>
        <v>5.4418022299477932E-2</v>
      </c>
    </row>
    <row r="16" spans="2:18">
      <c r="B16" s="102" t="s">
        <v>221</v>
      </c>
      <c r="C16" s="87" t="s">
        <v>222</v>
      </c>
      <c r="D16" s="88" t="s">
        <v>110</v>
      </c>
      <c r="E16" s="87" t="s">
        <v>220</v>
      </c>
      <c r="F16" s="87"/>
      <c r="G16" s="97"/>
      <c r="H16" s="90">
        <v>4.3400000000000718</v>
      </c>
      <c r="I16" s="88" t="s">
        <v>122</v>
      </c>
      <c r="J16" s="89">
        <v>7.4999999999999997E-3</v>
      </c>
      <c r="K16" s="91">
        <v>8.8999999999981143E-3</v>
      </c>
      <c r="L16" s="90">
        <v>2289164.5042149997</v>
      </c>
      <c r="M16" s="98">
        <v>108.8</v>
      </c>
      <c r="N16" s="90"/>
      <c r="O16" s="90">
        <v>2490.6108989229997</v>
      </c>
      <c r="P16" s="91">
        <v>1.1432068251084038E-4</v>
      </c>
      <c r="Q16" s="91">
        <f t="shared" si="0"/>
        <v>3.5485577525539221E-2</v>
      </c>
      <c r="R16" s="91">
        <f>O16/'סכום נכסי הקרן'!$C$42</f>
        <v>2.5279368470163373E-2</v>
      </c>
    </row>
    <row r="17" spans="2:18">
      <c r="B17" s="102" t="s">
        <v>223</v>
      </c>
      <c r="C17" s="87" t="s">
        <v>224</v>
      </c>
      <c r="D17" s="88" t="s">
        <v>110</v>
      </c>
      <c r="E17" s="87" t="s">
        <v>220</v>
      </c>
      <c r="F17" s="87"/>
      <c r="G17" s="97"/>
      <c r="H17" s="90">
        <v>6.3199999999997418</v>
      </c>
      <c r="I17" s="88" t="s">
        <v>122</v>
      </c>
      <c r="J17" s="89">
        <v>5.0000000000000001E-3</v>
      </c>
      <c r="K17" s="91">
        <v>8.5999999999985186E-3</v>
      </c>
      <c r="L17" s="90">
        <v>4971355.5776650002</v>
      </c>
      <c r="M17" s="98">
        <v>105.8</v>
      </c>
      <c r="N17" s="90"/>
      <c r="O17" s="90">
        <v>5259.6943982729999</v>
      </c>
      <c r="P17" s="91">
        <v>2.4589251747166182E-4</v>
      </c>
      <c r="Q17" s="91">
        <f t="shared" si="0"/>
        <v>7.4938760370505869E-2</v>
      </c>
      <c r="R17" s="91">
        <f>O17/'סכום נכסי הקרן'!$C$42</f>
        <v>5.338519669687998E-2</v>
      </c>
    </row>
    <row r="18" spans="2:18">
      <c r="B18" s="102" t="s">
        <v>225</v>
      </c>
      <c r="C18" s="87" t="s">
        <v>226</v>
      </c>
      <c r="D18" s="88" t="s">
        <v>110</v>
      </c>
      <c r="E18" s="87" t="s">
        <v>220</v>
      </c>
      <c r="F18" s="87"/>
      <c r="G18" s="97"/>
      <c r="H18" s="90">
        <v>10.939999999999786</v>
      </c>
      <c r="I18" s="88" t="s">
        <v>122</v>
      </c>
      <c r="J18" s="89">
        <v>0.04</v>
      </c>
      <c r="K18" s="91">
        <v>9.4000000000001097E-3</v>
      </c>
      <c r="L18" s="90">
        <v>4954508.5631989995</v>
      </c>
      <c r="M18" s="98">
        <v>180.5</v>
      </c>
      <c r="N18" s="90"/>
      <c r="O18" s="90">
        <v>8942.8874460850002</v>
      </c>
      <c r="P18" s="91">
        <v>3.1097252940764431E-4</v>
      </c>
      <c r="Q18" s="91">
        <f t="shared" si="0"/>
        <v>0.12741593875922075</v>
      </c>
      <c r="R18" s="91">
        <f>O18/'סכום נכסי הקרן'!$C$42</f>
        <v>9.0769114932621298E-2</v>
      </c>
    </row>
    <row r="19" spans="2:18">
      <c r="B19" s="102" t="s">
        <v>227</v>
      </c>
      <c r="C19" s="87" t="s">
        <v>228</v>
      </c>
      <c r="D19" s="88" t="s">
        <v>110</v>
      </c>
      <c r="E19" s="87" t="s">
        <v>220</v>
      </c>
      <c r="F19" s="87"/>
      <c r="G19" s="97"/>
      <c r="H19" s="90">
        <v>20.06000000000072</v>
      </c>
      <c r="I19" s="88" t="s">
        <v>122</v>
      </c>
      <c r="J19" s="89">
        <v>0.01</v>
      </c>
      <c r="K19" s="91">
        <v>1.0899999999999766E-2</v>
      </c>
      <c r="L19" s="90">
        <v>12219869.587809</v>
      </c>
      <c r="M19" s="98">
        <v>107.43</v>
      </c>
      <c r="N19" s="90"/>
      <c r="O19" s="90">
        <v>13127.805936059</v>
      </c>
      <c r="P19" s="91">
        <v>6.7494059066487548E-4</v>
      </c>
      <c r="Q19" s="91">
        <f t="shared" si="0"/>
        <v>0.18704157099999016</v>
      </c>
      <c r="R19" s="91">
        <f>O19/'סכום נכסי הקרן'!$C$42</f>
        <v>0.13324547949498611</v>
      </c>
    </row>
    <row r="20" spans="2:18">
      <c r="B20" s="102" t="s">
        <v>229</v>
      </c>
      <c r="C20" s="87" t="s">
        <v>230</v>
      </c>
      <c r="D20" s="88" t="s">
        <v>110</v>
      </c>
      <c r="E20" s="87" t="s">
        <v>220</v>
      </c>
      <c r="F20" s="87"/>
      <c r="G20" s="97"/>
      <c r="H20" s="90">
        <v>3.5800000000000844</v>
      </c>
      <c r="I20" s="88" t="s">
        <v>122</v>
      </c>
      <c r="J20" s="89">
        <v>1E-3</v>
      </c>
      <c r="K20" s="91">
        <v>8.8000000000008523E-3</v>
      </c>
      <c r="L20" s="90">
        <v>6700868.3176020002</v>
      </c>
      <c r="M20" s="98">
        <v>105.01</v>
      </c>
      <c r="N20" s="90"/>
      <c r="O20" s="90">
        <v>7036.5815413800001</v>
      </c>
      <c r="P20" s="91">
        <v>4.8092723369841031E-4</v>
      </c>
      <c r="Q20" s="91">
        <f t="shared" si="0"/>
        <v>0.10025538710578731</v>
      </c>
      <c r="R20" s="91">
        <f>O20/'סכום נכסי הקרן'!$C$42</f>
        <v>7.1420364229440633E-2</v>
      </c>
    </row>
    <row r="21" spans="2:18">
      <c r="B21" s="102" t="s">
        <v>231</v>
      </c>
      <c r="C21" s="87" t="s">
        <v>232</v>
      </c>
      <c r="D21" s="88" t="s">
        <v>110</v>
      </c>
      <c r="E21" s="87" t="s">
        <v>220</v>
      </c>
      <c r="F21" s="87"/>
      <c r="G21" s="97"/>
      <c r="H21" s="90">
        <v>15.280000000000818</v>
      </c>
      <c r="I21" s="88" t="s">
        <v>122</v>
      </c>
      <c r="J21" s="89">
        <v>2.75E-2</v>
      </c>
      <c r="K21" s="91">
        <v>1.030000000000081E-2</v>
      </c>
      <c r="L21" s="90">
        <v>3602648.6877700002</v>
      </c>
      <c r="M21" s="98">
        <v>150.15</v>
      </c>
      <c r="N21" s="90"/>
      <c r="O21" s="90">
        <v>5409.3771167520017</v>
      </c>
      <c r="P21" s="91">
        <v>2.0086729204040241E-4</v>
      </c>
      <c r="Q21" s="91">
        <f t="shared" si="0"/>
        <v>7.7071400885777422E-2</v>
      </c>
      <c r="R21" s="91">
        <f>O21/'סכום נכסי הקרן'!$C$42</f>
        <v>5.4904456327391778E-2</v>
      </c>
    </row>
    <row r="22" spans="2:18">
      <c r="B22" s="102" t="s">
        <v>233</v>
      </c>
      <c r="C22" s="87" t="s">
        <v>234</v>
      </c>
      <c r="D22" s="88" t="s">
        <v>110</v>
      </c>
      <c r="E22" s="87" t="s">
        <v>220</v>
      </c>
      <c r="F22" s="87"/>
      <c r="G22" s="97"/>
      <c r="H22" s="90">
        <v>0.75000000000009914</v>
      </c>
      <c r="I22" s="88" t="s">
        <v>122</v>
      </c>
      <c r="J22" s="89">
        <v>1.7500000000000002E-2</v>
      </c>
      <c r="K22" s="91">
        <v>5.7000000000001182E-3</v>
      </c>
      <c r="L22" s="90">
        <v>4534692.1213229997</v>
      </c>
      <c r="M22" s="98">
        <v>111.17</v>
      </c>
      <c r="N22" s="90"/>
      <c r="O22" s="90">
        <v>5041.2174624420004</v>
      </c>
      <c r="P22" s="91">
        <v>2.7625483167006683E-4</v>
      </c>
      <c r="Q22" s="91">
        <f t="shared" si="0"/>
        <v>7.1825957705374324E-2</v>
      </c>
      <c r="R22" s="91">
        <f>O22/'סכום נכסי הקרן'!$C$42</f>
        <v>5.1167684934808937E-2</v>
      </c>
    </row>
    <row r="23" spans="2:18">
      <c r="B23" s="102" t="s">
        <v>235</v>
      </c>
      <c r="C23" s="87" t="s">
        <v>236</v>
      </c>
      <c r="D23" s="88" t="s">
        <v>110</v>
      </c>
      <c r="E23" s="87" t="s">
        <v>220</v>
      </c>
      <c r="F23" s="87"/>
      <c r="G23" s="97"/>
      <c r="H23" s="90">
        <v>2.8200000000000891</v>
      </c>
      <c r="I23" s="88" t="s">
        <v>122</v>
      </c>
      <c r="J23" s="89">
        <v>7.4999999999999997E-3</v>
      </c>
      <c r="K23" s="91">
        <v>8.7000000000004192E-3</v>
      </c>
      <c r="L23" s="90">
        <v>6860151.1007109992</v>
      </c>
      <c r="M23" s="98">
        <v>108.1</v>
      </c>
      <c r="N23" s="90"/>
      <c r="O23" s="90">
        <v>7415.8234849869996</v>
      </c>
      <c r="P23" s="91">
        <v>3.1348903930833547E-4</v>
      </c>
      <c r="Q23" s="91">
        <f t="shared" si="0"/>
        <v>0.10565872786713294</v>
      </c>
      <c r="R23" s="91">
        <f>O23/'סכום נכסי הקרן'!$C$42</f>
        <v>7.5269619380427047E-2</v>
      </c>
    </row>
    <row r="24" spans="2:18">
      <c r="B24" s="102" t="s">
        <v>237</v>
      </c>
      <c r="C24" s="87" t="s">
        <v>238</v>
      </c>
      <c r="D24" s="88" t="s">
        <v>110</v>
      </c>
      <c r="E24" s="87" t="s">
        <v>220</v>
      </c>
      <c r="F24" s="87"/>
      <c r="G24" s="97"/>
      <c r="H24" s="90">
        <v>8.8899999999990253</v>
      </c>
      <c r="I24" s="88" t="s">
        <v>122</v>
      </c>
      <c r="J24" s="89">
        <v>1E-3</v>
      </c>
      <c r="K24" s="91">
        <v>8.1999999999985054E-3</v>
      </c>
      <c r="L24" s="90">
        <v>6205655.1436639996</v>
      </c>
      <c r="M24" s="98">
        <v>101.22</v>
      </c>
      <c r="N24" s="90"/>
      <c r="O24" s="90">
        <v>6281.3644468169996</v>
      </c>
      <c r="P24" s="91">
        <v>4.3518864320781165E-4</v>
      </c>
      <c r="Q24" s="91">
        <f t="shared" si="0"/>
        <v>8.9495249996728435E-2</v>
      </c>
      <c r="R24" s="91">
        <f>O24/'סכום נכסי הקרן'!$C$42</f>
        <v>6.3755011437208048E-2</v>
      </c>
    </row>
    <row r="25" spans="2:18">
      <c r="B25" s="102" t="s">
        <v>239</v>
      </c>
      <c r="C25" s="87" t="s">
        <v>240</v>
      </c>
      <c r="D25" s="88" t="s">
        <v>110</v>
      </c>
      <c r="E25" s="87" t="s">
        <v>220</v>
      </c>
      <c r="F25" s="87"/>
      <c r="G25" s="97"/>
      <c r="H25" s="90">
        <v>26.790000000004632</v>
      </c>
      <c r="I25" s="88" t="s">
        <v>122</v>
      </c>
      <c r="J25" s="89">
        <v>5.0000000000000001E-3</v>
      </c>
      <c r="K25" s="91">
        <v>1.1100000000000314E-2</v>
      </c>
      <c r="L25" s="90">
        <v>4169581.2265520003</v>
      </c>
      <c r="M25" s="98">
        <v>91.61</v>
      </c>
      <c r="N25" s="90"/>
      <c r="O25" s="90">
        <v>3819.7532852079999</v>
      </c>
      <c r="P25" s="91">
        <v>4.0682647542848157E-4</v>
      </c>
      <c r="Q25" s="91">
        <f t="shared" si="0"/>
        <v>5.442285320011047E-2</v>
      </c>
      <c r="R25" s="91">
        <f>O25/'סכום נכסי הקרן'!$C$42</f>
        <v>3.8769986433306529E-2</v>
      </c>
    </row>
    <row r="26" spans="2:18">
      <c r="B26" s="86"/>
      <c r="C26" s="87"/>
      <c r="D26" s="87"/>
      <c r="E26" s="87"/>
      <c r="F26" s="87"/>
      <c r="G26" s="87"/>
      <c r="H26" s="87"/>
      <c r="I26" s="87"/>
      <c r="J26" s="87"/>
      <c r="K26" s="91"/>
      <c r="L26" s="90"/>
      <c r="M26" s="98"/>
      <c r="N26" s="87"/>
      <c r="O26" s="87"/>
      <c r="P26" s="87"/>
      <c r="Q26" s="91"/>
      <c r="R26" s="87"/>
    </row>
    <row r="27" spans="2:18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</row>
    <row r="28" spans="2:18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</row>
    <row r="29" spans="2:18">
      <c r="B29" s="95" t="s">
        <v>102</v>
      </c>
      <c r="C29" s="103"/>
      <c r="D29" s="103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</row>
    <row r="30" spans="2:18">
      <c r="B30" s="95" t="s">
        <v>190</v>
      </c>
      <c r="C30" s="103"/>
      <c r="D30" s="103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</row>
    <row r="31" spans="2:18">
      <c r="B31" s="150" t="s">
        <v>198</v>
      </c>
      <c r="C31" s="150"/>
      <c r="D31" s="150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</row>
    <row r="32" spans="2:18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</row>
    <row r="33" spans="2:18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</row>
    <row r="34" spans="2:18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</row>
    <row r="35" spans="2:18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</row>
    <row r="36" spans="2:18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</row>
    <row r="37" spans="2:18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</row>
    <row r="38" spans="2:18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</row>
    <row r="39" spans="2:18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</row>
    <row r="40" spans="2:18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</row>
    <row r="41" spans="2:18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</row>
    <row r="42" spans="2:18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</row>
    <row r="43" spans="2:18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</row>
    <row r="44" spans="2:18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</row>
    <row r="45" spans="2:18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</row>
    <row r="46" spans="2:18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</row>
    <row r="47" spans="2:18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</row>
    <row r="48" spans="2:18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</row>
    <row r="49" spans="2:18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</row>
    <row r="50" spans="2:18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</row>
    <row r="51" spans="2:18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</row>
    <row r="52" spans="2:18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</row>
    <row r="53" spans="2:18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</row>
    <row r="54" spans="2:18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</row>
    <row r="55" spans="2:18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</row>
    <row r="56" spans="2:18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</row>
    <row r="57" spans="2:18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</row>
    <row r="58" spans="2:18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</row>
    <row r="59" spans="2:18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</row>
    <row r="60" spans="2:18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</row>
    <row r="61" spans="2:18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</row>
    <row r="62" spans="2:18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</row>
    <row r="63" spans="2:18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</row>
    <row r="64" spans="2:18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</row>
    <row r="65" spans="2:18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</row>
    <row r="66" spans="2:18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</row>
    <row r="67" spans="2:18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</row>
    <row r="68" spans="2:18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</row>
    <row r="69" spans="2:18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</row>
    <row r="70" spans="2:18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</row>
    <row r="71" spans="2:18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</row>
    <row r="72" spans="2:18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</row>
    <row r="73" spans="2:18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</row>
    <row r="74" spans="2:18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</row>
    <row r="75" spans="2:18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</row>
    <row r="76" spans="2:18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</row>
    <row r="77" spans="2:18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</row>
    <row r="78" spans="2:18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</row>
    <row r="79" spans="2:18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</row>
    <row r="80" spans="2:18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  <c r="R80" s="87"/>
    </row>
    <row r="81" spans="2:18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</row>
    <row r="82" spans="2:18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</row>
    <row r="83" spans="2:18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87"/>
      <c r="R83" s="87"/>
    </row>
    <row r="84" spans="2:18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</row>
    <row r="85" spans="2:18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87"/>
      <c r="R85" s="87"/>
    </row>
    <row r="86" spans="2:18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  <c r="R86" s="87"/>
    </row>
    <row r="87" spans="2:18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  <c r="R87" s="87"/>
    </row>
    <row r="88" spans="2:18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  <c r="R88" s="87"/>
    </row>
    <row r="89" spans="2:18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  <c r="R89" s="87"/>
    </row>
    <row r="90" spans="2:18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  <c r="Q90" s="87"/>
      <c r="R90" s="87"/>
    </row>
    <row r="91" spans="2:18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</row>
    <row r="92" spans="2:18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</row>
    <row r="93" spans="2:18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</row>
    <row r="94" spans="2:18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</row>
    <row r="95" spans="2:18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</row>
    <row r="96" spans="2:18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  <c r="Q96" s="87"/>
      <c r="R96" s="87"/>
    </row>
    <row r="97" spans="2:18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  <c r="Q97" s="87"/>
      <c r="R97" s="87"/>
    </row>
    <row r="98" spans="2:18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  <c r="Q98" s="87"/>
      <c r="R98" s="87"/>
    </row>
    <row r="99" spans="2:18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  <c r="Q99" s="87"/>
      <c r="R99" s="87"/>
    </row>
    <row r="100" spans="2:18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  <c r="Q100" s="87"/>
      <c r="R100" s="87"/>
    </row>
    <row r="101" spans="2:18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</row>
    <row r="102" spans="2:18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  <c r="R102" s="87"/>
    </row>
    <row r="103" spans="2:18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  <c r="Q103" s="87"/>
      <c r="R103" s="87"/>
    </row>
    <row r="104" spans="2:18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87"/>
      <c r="R104" s="87"/>
    </row>
    <row r="105" spans="2:18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  <c r="Q105" s="87"/>
      <c r="R105" s="87"/>
    </row>
    <row r="106" spans="2:18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  <c r="Q106" s="87"/>
      <c r="R106" s="87"/>
    </row>
    <row r="107" spans="2:18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</row>
    <row r="108" spans="2:18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  <c r="Q108" s="87"/>
      <c r="R108" s="87"/>
    </row>
    <row r="109" spans="2:18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  <c r="Q109" s="87"/>
      <c r="R109" s="87"/>
    </row>
    <row r="110" spans="2:18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  <c r="R110" s="87"/>
    </row>
    <row r="111" spans="2:18">
      <c r="B111" s="87"/>
      <c r="C111" s="87"/>
      <c r="D111" s="87"/>
      <c r="E111" s="87"/>
      <c r="F111" s="87"/>
      <c r="G111" s="87"/>
      <c r="H111" s="87"/>
      <c r="I111" s="87"/>
      <c r="J111" s="87"/>
      <c r="K111" s="87"/>
      <c r="L111" s="87"/>
      <c r="M111" s="87"/>
      <c r="N111" s="87"/>
      <c r="O111" s="87"/>
      <c r="P111" s="87"/>
      <c r="Q111" s="87"/>
      <c r="R111" s="87"/>
    </row>
    <row r="112" spans="2:18"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7"/>
      <c r="N112" s="87"/>
      <c r="O112" s="87"/>
      <c r="P112" s="87"/>
      <c r="Q112" s="87"/>
      <c r="R112" s="87"/>
    </row>
    <row r="113" spans="2:18">
      <c r="B113" s="87"/>
      <c r="C113" s="87"/>
      <c r="D113" s="87"/>
      <c r="E113" s="87"/>
      <c r="F113" s="87"/>
      <c r="G113" s="87"/>
      <c r="H113" s="87"/>
      <c r="I113" s="87"/>
      <c r="J113" s="87"/>
      <c r="K113" s="87"/>
      <c r="L113" s="87"/>
      <c r="M113" s="87"/>
      <c r="N113" s="87"/>
      <c r="O113" s="87"/>
      <c r="P113" s="87"/>
      <c r="Q113" s="87"/>
      <c r="R113" s="87"/>
    </row>
    <row r="114" spans="2:18">
      <c r="B114" s="87"/>
      <c r="C114" s="87"/>
      <c r="D114" s="87"/>
      <c r="E114" s="87"/>
      <c r="F114" s="87"/>
      <c r="G114" s="87"/>
      <c r="H114" s="87"/>
      <c r="I114" s="87"/>
      <c r="J114" s="87"/>
      <c r="K114" s="87"/>
      <c r="L114" s="87"/>
      <c r="M114" s="87"/>
      <c r="N114" s="87"/>
      <c r="O114" s="87"/>
      <c r="P114" s="87"/>
      <c r="Q114" s="87"/>
      <c r="R114" s="87"/>
    </row>
    <row r="115" spans="2:18"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7"/>
      <c r="O115" s="87"/>
      <c r="P115" s="87"/>
      <c r="Q115" s="87"/>
      <c r="R115" s="87"/>
    </row>
    <row r="116" spans="2:18">
      <c r="B116" s="87"/>
      <c r="C116" s="87"/>
      <c r="D116" s="87"/>
      <c r="E116" s="87"/>
      <c r="F116" s="87"/>
      <c r="G116" s="87"/>
      <c r="H116" s="87"/>
      <c r="I116" s="87"/>
      <c r="J116" s="87"/>
      <c r="K116" s="87"/>
      <c r="L116" s="87"/>
      <c r="M116" s="87"/>
      <c r="N116" s="87"/>
      <c r="O116" s="87"/>
      <c r="P116" s="87"/>
      <c r="Q116" s="87"/>
      <c r="R116" s="87"/>
    </row>
    <row r="117" spans="2:18">
      <c r="B117" s="87"/>
      <c r="C117" s="87"/>
      <c r="D117" s="87"/>
      <c r="E117" s="87"/>
      <c r="F117" s="87"/>
      <c r="G117" s="87"/>
      <c r="H117" s="87"/>
      <c r="I117" s="87"/>
      <c r="J117" s="87"/>
      <c r="K117" s="87"/>
      <c r="L117" s="87"/>
      <c r="M117" s="87"/>
      <c r="N117" s="87"/>
      <c r="O117" s="87"/>
      <c r="P117" s="87"/>
      <c r="Q117" s="87"/>
      <c r="R117" s="87"/>
    </row>
    <row r="118" spans="2:18">
      <c r="B118" s="87"/>
      <c r="C118" s="87"/>
      <c r="D118" s="87"/>
      <c r="E118" s="87"/>
      <c r="F118" s="87"/>
      <c r="G118" s="87"/>
      <c r="H118" s="87"/>
      <c r="I118" s="87"/>
      <c r="J118" s="87"/>
      <c r="K118" s="87"/>
      <c r="L118" s="87"/>
      <c r="M118" s="87"/>
      <c r="N118" s="87"/>
      <c r="O118" s="87"/>
      <c r="P118" s="87"/>
      <c r="Q118" s="87"/>
      <c r="R118" s="87"/>
    </row>
    <row r="119" spans="2:18">
      <c r="B119" s="87"/>
      <c r="C119" s="87"/>
      <c r="D119" s="87"/>
      <c r="E119" s="87"/>
      <c r="F119" s="87"/>
      <c r="G119" s="87"/>
      <c r="H119" s="87"/>
      <c r="I119" s="87"/>
      <c r="J119" s="87"/>
      <c r="K119" s="87"/>
      <c r="L119" s="87"/>
      <c r="M119" s="87"/>
      <c r="N119" s="87"/>
      <c r="O119" s="87"/>
      <c r="P119" s="87"/>
      <c r="Q119" s="87"/>
      <c r="R119" s="87"/>
    </row>
    <row r="120" spans="2:18">
      <c r="B120" s="87"/>
      <c r="C120" s="87"/>
      <c r="D120" s="87"/>
      <c r="E120" s="87"/>
      <c r="F120" s="87"/>
      <c r="G120" s="87"/>
      <c r="H120" s="87"/>
      <c r="I120" s="87"/>
      <c r="J120" s="87"/>
      <c r="K120" s="87"/>
      <c r="L120" s="87"/>
      <c r="M120" s="87"/>
      <c r="N120" s="87"/>
      <c r="O120" s="87"/>
      <c r="P120" s="87"/>
      <c r="Q120" s="87"/>
      <c r="R120" s="87"/>
    </row>
    <row r="121" spans="2:18">
      <c r="B121" s="87"/>
      <c r="C121" s="87"/>
      <c r="D121" s="87"/>
      <c r="E121" s="87"/>
      <c r="F121" s="87"/>
      <c r="G121" s="87"/>
      <c r="H121" s="87"/>
      <c r="I121" s="87"/>
      <c r="J121" s="87"/>
      <c r="K121" s="87"/>
      <c r="L121" s="87"/>
      <c r="M121" s="87"/>
      <c r="N121" s="87"/>
      <c r="O121" s="87"/>
      <c r="P121" s="87"/>
      <c r="Q121" s="87"/>
      <c r="R121" s="87"/>
    </row>
    <row r="122" spans="2:18">
      <c r="B122" s="87"/>
      <c r="C122" s="87"/>
      <c r="D122" s="87"/>
      <c r="E122" s="87"/>
      <c r="F122" s="87"/>
      <c r="G122" s="87"/>
      <c r="H122" s="87"/>
      <c r="I122" s="87"/>
      <c r="J122" s="87"/>
      <c r="K122" s="87"/>
      <c r="L122" s="87"/>
      <c r="M122" s="87"/>
      <c r="N122" s="87"/>
      <c r="O122" s="87"/>
      <c r="P122" s="87"/>
      <c r="Q122" s="87"/>
      <c r="R122" s="87"/>
    </row>
    <row r="123" spans="2:18">
      <c r="B123" s="87"/>
      <c r="C123" s="87"/>
      <c r="D123" s="87"/>
      <c r="E123" s="87"/>
      <c r="F123" s="87"/>
      <c r="G123" s="87"/>
      <c r="H123" s="87"/>
      <c r="I123" s="87"/>
      <c r="J123" s="87"/>
      <c r="K123" s="87"/>
      <c r="L123" s="87"/>
      <c r="M123" s="87"/>
      <c r="N123" s="87"/>
      <c r="O123" s="87"/>
      <c r="P123" s="87"/>
      <c r="Q123" s="87"/>
      <c r="R123" s="87"/>
    </row>
    <row r="124" spans="2:18">
      <c r="B124" s="87"/>
      <c r="C124" s="87"/>
      <c r="D124" s="87"/>
      <c r="E124" s="87"/>
      <c r="F124" s="87"/>
      <c r="G124" s="87"/>
      <c r="H124" s="87"/>
      <c r="I124" s="87"/>
      <c r="J124" s="87"/>
      <c r="K124" s="87"/>
      <c r="L124" s="87"/>
      <c r="M124" s="87"/>
      <c r="N124" s="87"/>
      <c r="O124" s="87"/>
      <c r="P124" s="87"/>
      <c r="Q124" s="87"/>
      <c r="R124" s="87"/>
    </row>
    <row r="125" spans="2:18">
      <c r="B125" s="87"/>
      <c r="C125" s="87"/>
      <c r="D125" s="87"/>
      <c r="E125" s="87"/>
      <c r="F125" s="87"/>
      <c r="G125" s="87"/>
      <c r="H125" s="87"/>
      <c r="I125" s="87"/>
      <c r="J125" s="87"/>
      <c r="K125" s="87"/>
      <c r="L125" s="87"/>
      <c r="M125" s="87"/>
      <c r="N125" s="87"/>
      <c r="O125" s="87"/>
      <c r="P125" s="87"/>
      <c r="Q125" s="87"/>
      <c r="R125" s="87"/>
    </row>
    <row r="126" spans="2:18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</row>
    <row r="127" spans="2:18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</row>
    <row r="128" spans="2:18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</row>
    <row r="129" spans="2:18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  <c r="R129" s="94"/>
    </row>
    <row r="130" spans="2:18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  <c r="R130" s="94"/>
    </row>
    <row r="131" spans="2:18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  <c r="R131" s="94"/>
    </row>
    <row r="132" spans="2:18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/>
      <c r="R132" s="94"/>
    </row>
    <row r="133" spans="2:18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  <c r="R133" s="94"/>
    </row>
    <row r="134" spans="2:18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  <c r="R134" s="94"/>
    </row>
    <row r="135" spans="2:18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94"/>
    </row>
    <row r="136" spans="2:18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94"/>
    </row>
    <row r="137" spans="2:18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  <c r="R137" s="94"/>
    </row>
    <row r="138" spans="2:18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  <c r="R138" s="94"/>
    </row>
    <row r="139" spans="2:18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  <c r="R139" s="94"/>
    </row>
    <row r="140" spans="2:18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  <c r="R140" s="94"/>
    </row>
    <row r="141" spans="2:18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</row>
    <row r="142" spans="2:18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  <c r="R142" s="94"/>
    </row>
    <row r="143" spans="2:18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  <c r="Q143" s="94"/>
      <c r="R143" s="94"/>
    </row>
    <row r="144" spans="2:18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  <c r="Q144" s="94"/>
      <c r="R144" s="94"/>
    </row>
    <row r="145" spans="2:18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  <c r="Q145" s="94"/>
      <c r="R145" s="94"/>
    </row>
    <row r="146" spans="2:18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  <c r="Q146" s="94"/>
      <c r="R146" s="94"/>
    </row>
    <row r="147" spans="2:18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  <c r="Q147" s="94"/>
      <c r="R147" s="94"/>
    </row>
    <row r="148" spans="2:18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  <c r="Q148" s="94"/>
      <c r="R148" s="94"/>
    </row>
    <row r="149" spans="2:18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  <c r="Q149" s="94"/>
      <c r="R149" s="94"/>
    </row>
    <row r="150" spans="2:18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  <c r="Q150" s="94"/>
      <c r="R150" s="94"/>
    </row>
    <row r="151" spans="2:18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  <c r="Q151" s="94"/>
      <c r="R151" s="94"/>
    </row>
    <row r="152" spans="2:18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  <c r="Q152" s="94"/>
      <c r="R152" s="94"/>
    </row>
    <row r="153" spans="2:18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  <c r="Q153" s="94"/>
      <c r="R153" s="94"/>
    </row>
    <row r="154" spans="2:18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  <c r="Q154" s="94"/>
      <c r="R154" s="94"/>
    </row>
    <row r="155" spans="2:18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  <c r="Q155" s="94"/>
      <c r="R155" s="94"/>
    </row>
    <row r="156" spans="2:18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  <c r="Q156" s="94"/>
      <c r="R156" s="94"/>
    </row>
    <row r="157" spans="2:18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  <c r="Q157" s="94"/>
      <c r="R157" s="94"/>
    </row>
    <row r="158" spans="2:18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  <c r="Q158" s="94"/>
      <c r="R158" s="94"/>
    </row>
    <row r="159" spans="2:18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  <c r="Q159" s="94"/>
      <c r="R159" s="94"/>
    </row>
    <row r="160" spans="2:18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  <c r="Q160" s="94"/>
      <c r="R160" s="94"/>
    </row>
    <row r="161" spans="2:18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  <c r="Q161" s="94"/>
      <c r="R161" s="94"/>
    </row>
    <row r="162" spans="2:18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  <c r="Q162" s="94"/>
      <c r="R162" s="94"/>
    </row>
    <row r="163" spans="2:18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  <c r="Q163" s="94"/>
      <c r="R163" s="94"/>
    </row>
    <row r="164" spans="2:18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  <c r="Q164" s="94"/>
      <c r="R164" s="94"/>
    </row>
    <row r="165" spans="2:18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  <c r="Q165" s="94"/>
      <c r="R165" s="94"/>
    </row>
    <row r="166" spans="2:18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  <c r="Q166" s="94"/>
      <c r="R166" s="94"/>
    </row>
    <row r="167" spans="2:18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  <c r="Q167" s="94"/>
      <c r="R167" s="94"/>
    </row>
    <row r="168" spans="2:18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  <c r="Q168" s="94"/>
      <c r="R168" s="94"/>
    </row>
    <row r="169" spans="2:18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  <c r="Q169" s="94"/>
      <c r="R169" s="94"/>
    </row>
    <row r="170" spans="2:18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  <c r="Q170" s="94"/>
      <c r="R170" s="94"/>
    </row>
    <row r="171" spans="2:18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  <c r="Q171" s="94"/>
      <c r="R171" s="94"/>
    </row>
    <row r="172" spans="2:18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  <c r="Q172" s="94"/>
      <c r="R172" s="94"/>
    </row>
    <row r="173" spans="2:18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  <c r="Q173" s="94"/>
      <c r="R173" s="94"/>
    </row>
    <row r="174" spans="2:18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  <c r="Q174" s="94"/>
      <c r="R174" s="94"/>
    </row>
    <row r="175" spans="2:18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  <c r="Q175" s="94"/>
      <c r="R175" s="94"/>
    </row>
    <row r="176" spans="2:18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  <c r="Q176" s="94"/>
      <c r="R176" s="94"/>
    </row>
    <row r="177" spans="2:18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  <c r="Q177" s="94"/>
      <c r="R177" s="94"/>
    </row>
    <row r="178" spans="2:18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  <c r="Q178" s="94"/>
      <c r="R178" s="94"/>
    </row>
    <row r="179" spans="2:18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  <c r="Q179" s="94"/>
      <c r="R179" s="94"/>
    </row>
    <row r="180" spans="2:18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  <c r="Q180" s="94"/>
      <c r="R180" s="94"/>
    </row>
    <row r="181" spans="2:18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  <c r="Q181" s="94"/>
      <c r="R181" s="94"/>
    </row>
    <row r="182" spans="2:18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  <c r="Q182" s="94"/>
      <c r="R182" s="94"/>
    </row>
    <row r="183" spans="2:18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  <c r="Q183" s="94"/>
      <c r="R183" s="94"/>
    </row>
    <row r="184" spans="2:18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  <c r="Q184" s="94"/>
      <c r="R184" s="94"/>
    </row>
    <row r="185" spans="2:18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  <c r="Q185" s="94"/>
      <c r="R185" s="94"/>
    </row>
    <row r="186" spans="2:18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  <c r="Q186" s="94"/>
      <c r="R186" s="94"/>
    </row>
    <row r="187" spans="2:18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  <c r="Q187" s="94"/>
      <c r="R187" s="94"/>
    </row>
    <row r="188" spans="2:18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  <c r="Q188" s="94"/>
      <c r="R188" s="94"/>
    </row>
    <row r="189" spans="2:18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  <c r="Q189" s="94"/>
      <c r="R189" s="94"/>
    </row>
    <row r="190" spans="2:18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  <c r="Q190" s="94"/>
      <c r="R190" s="94"/>
    </row>
    <row r="191" spans="2:18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  <c r="Q191" s="94"/>
      <c r="R191" s="94"/>
    </row>
    <row r="192" spans="2:18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  <c r="Q192" s="94"/>
      <c r="R192" s="94"/>
    </row>
    <row r="193" spans="2:18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  <c r="Q193" s="94"/>
      <c r="R193" s="94"/>
    </row>
    <row r="194" spans="2:18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  <c r="Q194" s="94"/>
      <c r="R194" s="94"/>
    </row>
    <row r="195" spans="2:18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  <c r="Q195" s="94"/>
      <c r="R195" s="94"/>
    </row>
    <row r="196" spans="2:18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  <c r="Q196" s="94"/>
      <c r="R196" s="94"/>
    </row>
    <row r="197" spans="2:18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  <c r="Q197" s="94"/>
      <c r="R197" s="94"/>
    </row>
    <row r="198" spans="2:18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  <c r="Q198" s="94"/>
      <c r="R198" s="94"/>
    </row>
    <row r="199" spans="2:18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  <c r="Q199" s="94"/>
      <c r="R199" s="94"/>
    </row>
    <row r="200" spans="2:18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  <c r="Q200" s="94"/>
      <c r="R200" s="94"/>
    </row>
    <row r="201" spans="2:18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  <c r="Q201" s="94"/>
      <c r="R201" s="94"/>
    </row>
    <row r="202" spans="2:18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  <c r="Q202" s="94"/>
      <c r="R202" s="94"/>
    </row>
    <row r="203" spans="2:18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  <c r="Q203" s="94"/>
      <c r="R203" s="94"/>
    </row>
    <row r="204" spans="2:18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  <c r="Q204" s="94"/>
      <c r="R204" s="94"/>
    </row>
    <row r="205" spans="2:18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  <c r="Q205" s="94"/>
      <c r="R205" s="94"/>
    </row>
    <row r="206" spans="2:18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  <c r="Q206" s="94"/>
      <c r="R206" s="94"/>
    </row>
    <row r="207" spans="2:18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  <c r="Q207" s="94"/>
      <c r="R207" s="94"/>
    </row>
    <row r="208" spans="2:18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  <c r="Q208" s="94"/>
      <c r="R208" s="94"/>
    </row>
    <row r="209" spans="2:18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  <c r="Q209" s="94"/>
      <c r="R209" s="94"/>
    </row>
    <row r="210" spans="2:18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  <c r="Q210" s="94"/>
      <c r="R210" s="94"/>
    </row>
    <row r="211" spans="2:18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  <c r="Q211" s="94"/>
      <c r="R211" s="94"/>
    </row>
    <row r="212" spans="2:18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  <c r="Q212" s="94"/>
      <c r="R212" s="94"/>
    </row>
    <row r="213" spans="2:18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  <c r="Q213" s="94"/>
      <c r="R213" s="94"/>
    </row>
    <row r="214" spans="2:18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  <c r="Q214" s="94"/>
      <c r="R214" s="94"/>
    </row>
    <row r="215" spans="2:18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  <c r="Q215" s="94"/>
      <c r="R215" s="94"/>
    </row>
    <row r="216" spans="2:18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  <c r="Q216" s="94"/>
      <c r="R216" s="94"/>
    </row>
    <row r="217" spans="2:18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  <c r="Q217" s="94"/>
      <c r="R217" s="94"/>
    </row>
    <row r="218" spans="2:18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  <c r="Q218" s="94"/>
      <c r="R218" s="94"/>
    </row>
    <row r="219" spans="2:18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  <c r="Q219" s="94"/>
      <c r="R219" s="94"/>
    </row>
    <row r="220" spans="2:18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  <c r="Q220" s="94"/>
      <c r="R220" s="94"/>
    </row>
    <row r="221" spans="2:18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  <c r="Q221" s="94"/>
      <c r="R221" s="94"/>
    </row>
    <row r="222" spans="2:18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  <c r="Q222" s="94"/>
      <c r="R222" s="94"/>
    </row>
    <row r="223" spans="2:18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  <c r="Q223" s="94"/>
      <c r="R223" s="94"/>
    </row>
    <row r="224" spans="2:18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  <c r="Q224" s="94"/>
      <c r="R224" s="94"/>
    </row>
    <row r="225" spans="2:18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  <c r="Q225" s="94"/>
      <c r="R225" s="94"/>
    </row>
    <row r="226" spans="2:18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  <c r="Q226" s="94"/>
      <c r="R226" s="94"/>
    </row>
    <row r="227" spans="2:18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  <c r="Q227" s="94"/>
      <c r="R227" s="94"/>
    </row>
    <row r="228" spans="2:18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  <c r="Q228" s="94"/>
      <c r="R228" s="94"/>
    </row>
    <row r="229" spans="2:18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  <c r="Q229" s="94"/>
      <c r="R229" s="94"/>
    </row>
    <row r="230" spans="2:18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  <c r="Q230" s="94"/>
      <c r="R230" s="94"/>
    </row>
    <row r="231" spans="2:18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  <c r="Q231" s="94"/>
      <c r="R231" s="94"/>
    </row>
    <row r="232" spans="2:18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  <c r="Q232" s="94"/>
      <c r="R232" s="94"/>
    </row>
    <row r="233" spans="2:18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  <c r="Q233" s="94"/>
      <c r="R233" s="94"/>
    </row>
    <row r="234" spans="2:18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  <c r="Q234" s="94"/>
      <c r="R234" s="94"/>
    </row>
    <row r="235" spans="2:18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  <c r="Q235" s="94"/>
      <c r="R235" s="94"/>
    </row>
    <row r="236" spans="2:18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  <c r="Q236" s="94"/>
      <c r="R236" s="94"/>
    </row>
    <row r="237" spans="2:18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  <c r="Q237" s="94"/>
      <c r="R237" s="94"/>
    </row>
    <row r="238" spans="2:18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  <c r="Q238" s="94"/>
      <c r="R238" s="94"/>
    </row>
    <row r="239" spans="2:18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  <c r="Q239" s="94"/>
      <c r="R239" s="94"/>
    </row>
    <row r="240" spans="2:18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  <c r="Q240" s="94"/>
      <c r="R240" s="94"/>
    </row>
    <row r="241" spans="2:18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  <c r="Q241" s="94"/>
      <c r="R241" s="94"/>
    </row>
    <row r="242" spans="2:18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  <c r="Q242" s="94"/>
      <c r="R242" s="94"/>
    </row>
    <row r="243" spans="2:18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  <c r="Q243" s="94"/>
      <c r="R243" s="94"/>
    </row>
    <row r="244" spans="2:18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  <c r="Q244" s="94"/>
      <c r="R244" s="94"/>
    </row>
    <row r="245" spans="2:18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  <c r="Q245" s="94"/>
      <c r="R245" s="94"/>
    </row>
    <row r="246" spans="2:18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  <c r="Q246" s="94"/>
      <c r="R246" s="94"/>
    </row>
    <row r="247" spans="2:18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  <c r="Q247" s="94"/>
      <c r="R247" s="94"/>
    </row>
    <row r="248" spans="2:18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  <c r="Q248" s="94"/>
      <c r="R248" s="94"/>
    </row>
    <row r="249" spans="2:18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  <c r="Q249" s="94"/>
      <c r="R249" s="94"/>
    </row>
    <row r="250" spans="2:18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  <c r="Q250" s="94"/>
      <c r="R250" s="94"/>
    </row>
    <row r="251" spans="2:18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  <c r="Q251" s="94"/>
      <c r="R251" s="94"/>
    </row>
    <row r="252" spans="2:18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  <c r="Q252" s="94"/>
      <c r="R252" s="94"/>
    </row>
    <row r="253" spans="2:18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  <c r="Q253" s="94"/>
      <c r="R253" s="94"/>
    </row>
    <row r="254" spans="2:18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  <c r="Q254" s="94"/>
      <c r="R254" s="94"/>
    </row>
    <row r="255" spans="2:18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  <c r="Q255" s="94"/>
      <c r="R255" s="94"/>
    </row>
    <row r="256" spans="2:18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  <c r="Q256" s="94"/>
      <c r="R256" s="94"/>
    </row>
    <row r="257" spans="2:18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  <c r="Q257" s="94"/>
      <c r="R257" s="94"/>
    </row>
    <row r="258" spans="2:18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  <c r="Q258" s="94"/>
      <c r="R258" s="94"/>
    </row>
    <row r="259" spans="2:18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  <c r="Q259" s="94"/>
      <c r="R259" s="94"/>
    </row>
    <row r="260" spans="2:18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  <c r="Q260" s="94"/>
      <c r="R260" s="94"/>
    </row>
    <row r="261" spans="2:18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  <c r="Q261" s="94"/>
      <c r="R261" s="94"/>
    </row>
    <row r="262" spans="2:18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  <c r="Q262" s="94"/>
      <c r="R262" s="94"/>
    </row>
    <row r="263" spans="2:18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  <c r="Q263" s="94"/>
      <c r="R263" s="94"/>
    </row>
    <row r="264" spans="2:18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  <c r="Q264" s="94"/>
      <c r="R264" s="94"/>
    </row>
    <row r="265" spans="2:18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  <c r="Q265" s="94"/>
      <c r="R265" s="94"/>
    </row>
    <row r="266" spans="2:18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  <c r="Q266" s="94"/>
      <c r="R266" s="94"/>
    </row>
    <row r="267" spans="2:18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  <c r="Q267" s="94"/>
      <c r="R267" s="94"/>
    </row>
    <row r="268" spans="2:18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  <c r="Q268" s="94"/>
      <c r="R268" s="94"/>
    </row>
    <row r="269" spans="2:18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  <c r="Q269" s="94"/>
      <c r="R269" s="94"/>
    </row>
    <row r="270" spans="2:18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  <c r="Q270" s="94"/>
      <c r="R270" s="94"/>
    </row>
    <row r="271" spans="2:18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  <c r="Q271" s="94"/>
      <c r="R271" s="94"/>
    </row>
    <row r="272" spans="2:18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  <c r="Q272" s="94"/>
      <c r="R272" s="94"/>
    </row>
    <row r="273" spans="2:18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  <c r="Q273" s="94"/>
      <c r="R273" s="94"/>
    </row>
    <row r="274" spans="2:18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  <c r="Q274" s="94"/>
      <c r="R274" s="94"/>
    </row>
    <row r="275" spans="2:18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  <c r="Q275" s="94"/>
      <c r="R275" s="94"/>
    </row>
    <row r="276" spans="2:18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  <c r="Q276" s="94"/>
      <c r="R276" s="94"/>
    </row>
    <row r="277" spans="2:18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  <c r="Q277" s="94"/>
      <c r="R277" s="94"/>
    </row>
    <row r="278" spans="2:18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  <c r="Q278" s="94"/>
      <c r="R278" s="94"/>
    </row>
    <row r="279" spans="2:18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  <c r="Q279" s="94"/>
      <c r="R279" s="94"/>
    </row>
    <row r="280" spans="2:18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  <c r="Q280" s="94"/>
      <c r="R280" s="94"/>
    </row>
    <row r="281" spans="2:18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  <c r="Q281" s="94"/>
      <c r="R281" s="94"/>
    </row>
    <row r="282" spans="2:18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  <c r="Q282" s="94"/>
      <c r="R282" s="94"/>
    </row>
    <row r="283" spans="2:18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  <c r="Q283" s="94"/>
      <c r="R283" s="94"/>
    </row>
    <row r="284" spans="2:18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  <c r="Q284" s="94"/>
      <c r="R284" s="94"/>
    </row>
    <row r="285" spans="2:18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  <c r="Q285" s="94"/>
      <c r="R285" s="94"/>
    </row>
    <row r="286" spans="2:18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  <c r="Q286" s="94"/>
      <c r="R286" s="94"/>
    </row>
    <row r="287" spans="2:18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  <c r="Q287" s="94"/>
      <c r="R287" s="94"/>
    </row>
    <row r="288" spans="2:18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  <c r="Q288" s="94"/>
      <c r="R288" s="94"/>
    </row>
    <row r="289" spans="2:18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  <c r="Q289" s="94"/>
      <c r="R289" s="94"/>
    </row>
    <row r="290" spans="2:18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  <c r="Q290" s="94"/>
      <c r="R290" s="94"/>
    </row>
    <row r="291" spans="2:18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  <c r="Q291" s="94"/>
      <c r="R291" s="94"/>
    </row>
    <row r="292" spans="2:18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  <c r="Q292" s="94"/>
      <c r="R292" s="94"/>
    </row>
    <row r="293" spans="2:18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  <c r="Q293" s="94"/>
      <c r="R293" s="94"/>
    </row>
    <row r="294" spans="2:18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  <c r="Q294" s="94"/>
      <c r="R294" s="94"/>
    </row>
    <row r="295" spans="2:18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  <c r="Q295" s="94"/>
      <c r="R295" s="94"/>
    </row>
    <row r="296" spans="2:18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  <c r="Q296" s="94"/>
      <c r="R296" s="94"/>
    </row>
    <row r="297" spans="2:18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  <c r="Q297" s="94"/>
      <c r="R297" s="94"/>
    </row>
    <row r="298" spans="2:18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  <c r="Q298" s="94"/>
      <c r="R298" s="94"/>
    </row>
    <row r="299" spans="2:18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  <c r="Q299" s="94"/>
      <c r="R299" s="94"/>
    </row>
    <row r="300" spans="2:18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  <c r="Q300" s="94"/>
      <c r="R300" s="94"/>
    </row>
    <row r="301" spans="2:18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  <c r="Q301" s="94"/>
      <c r="R301" s="94"/>
    </row>
    <row r="302" spans="2:18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  <c r="Q302" s="94"/>
      <c r="R302" s="94"/>
    </row>
    <row r="303" spans="2:18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  <c r="Q303" s="94"/>
      <c r="R303" s="94"/>
    </row>
    <row r="304" spans="2:18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  <c r="Q304" s="94"/>
      <c r="R304" s="94"/>
    </row>
    <row r="305" spans="2:18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  <c r="Q305" s="94"/>
      <c r="R305" s="94"/>
    </row>
    <row r="306" spans="2:18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  <c r="Q306" s="94"/>
      <c r="R306" s="94"/>
    </row>
    <row r="307" spans="2:18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  <c r="Q307" s="94"/>
      <c r="R307" s="94"/>
    </row>
    <row r="308" spans="2:18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  <c r="Q308" s="94"/>
      <c r="R308" s="94"/>
    </row>
    <row r="309" spans="2:18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  <c r="Q309" s="94"/>
      <c r="R309" s="94"/>
    </row>
    <row r="310" spans="2:18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  <c r="Q310" s="94"/>
      <c r="R310" s="94"/>
    </row>
    <row r="311" spans="2:18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  <c r="Q311" s="94"/>
      <c r="R311" s="94"/>
    </row>
    <row r="312" spans="2:18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  <c r="Q312" s="94"/>
      <c r="R312" s="94"/>
    </row>
    <row r="313" spans="2:18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  <c r="Q313" s="94"/>
      <c r="R313" s="94"/>
    </row>
    <row r="314" spans="2:18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  <c r="Q314" s="94"/>
      <c r="R314" s="94"/>
    </row>
    <row r="315" spans="2:18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  <c r="Q315" s="94"/>
      <c r="R315" s="94"/>
    </row>
    <row r="316" spans="2:18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  <c r="Q316" s="94"/>
      <c r="R316" s="94"/>
    </row>
    <row r="317" spans="2:18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  <c r="Q317" s="94"/>
      <c r="R317" s="94"/>
    </row>
    <row r="318" spans="2:18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  <c r="Q318" s="94"/>
      <c r="R318" s="94"/>
    </row>
    <row r="319" spans="2:18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  <c r="Q319" s="94"/>
      <c r="R319" s="94"/>
    </row>
    <row r="320" spans="2:18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  <c r="Q320" s="94"/>
      <c r="R320" s="94"/>
    </row>
    <row r="321" spans="2:18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  <c r="Q321" s="94"/>
      <c r="R321" s="94"/>
    </row>
    <row r="322" spans="2:18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  <c r="Q322" s="94"/>
      <c r="R322" s="94"/>
    </row>
    <row r="323" spans="2:18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  <c r="Q323" s="94"/>
      <c r="R323" s="94"/>
    </row>
    <row r="324" spans="2:18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  <c r="Q324" s="94"/>
      <c r="R324" s="94"/>
    </row>
    <row r="325" spans="2:18">
      <c r="B325" s="93"/>
      <c r="C325" s="94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  <c r="Q325" s="94"/>
      <c r="R325" s="94"/>
    </row>
    <row r="326" spans="2:18">
      <c r="B326" s="93"/>
      <c r="C326" s="94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  <c r="Q326" s="94"/>
      <c r="R326" s="94"/>
    </row>
    <row r="327" spans="2:18">
      <c r="B327" s="93"/>
      <c r="C327" s="94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  <c r="Q327" s="94"/>
      <c r="R327" s="94"/>
    </row>
    <row r="328" spans="2:18">
      <c r="B328" s="93"/>
      <c r="C328" s="94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  <c r="Q328" s="94"/>
      <c r="R328" s="94"/>
    </row>
    <row r="329" spans="2:18">
      <c r="B329" s="93"/>
      <c r="C329" s="94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  <c r="Q329" s="94"/>
      <c r="R329" s="94"/>
    </row>
    <row r="330" spans="2:18">
      <c r="B330" s="93"/>
      <c r="C330" s="94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  <c r="Q330" s="94"/>
      <c r="R330" s="94"/>
    </row>
    <row r="331" spans="2:18">
      <c r="B331" s="93"/>
      <c r="C331" s="94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  <c r="Q331" s="94"/>
      <c r="R331" s="94"/>
    </row>
    <row r="332" spans="2:18">
      <c r="B332" s="93"/>
      <c r="C332" s="94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  <c r="Q332" s="94"/>
      <c r="R332" s="94"/>
    </row>
    <row r="333" spans="2:18">
      <c r="B333" s="93"/>
      <c r="C333" s="94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  <c r="Q333" s="94"/>
      <c r="R333" s="94"/>
    </row>
    <row r="334" spans="2:18">
      <c r="B334" s="93"/>
      <c r="C334" s="94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  <c r="Q334" s="94"/>
      <c r="R334" s="94"/>
    </row>
    <row r="335" spans="2:18">
      <c r="B335" s="93"/>
      <c r="C335" s="94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  <c r="Q335" s="94"/>
      <c r="R335" s="94"/>
    </row>
    <row r="336" spans="2:18">
      <c r="B336" s="93"/>
      <c r="C336" s="94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  <c r="Q336" s="94"/>
      <c r="R336" s="94"/>
    </row>
    <row r="337" spans="2:18">
      <c r="B337" s="93"/>
      <c r="C337" s="94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  <c r="Q337" s="94"/>
      <c r="R337" s="94"/>
    </row>
    <row r="338" spans="2:18">
      <c r="B338" s="93"/>
      <c r="C338" s="94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  <c r="Q338" s="94"/>
      <c r="R338" s="94"/>
    </row>
    <row r="339" spans="2:18">
      <c r="B339" s="93"/>
      <c r="C339" s="94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  <c r="Q339" s="94"/>
      <c r="R339" s="94"/>
    </row>
    <row r="340" spans="2:18">
      <c r="B340" s="93"/>
      <c r="C340" s="94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  <c r="Q340" s="94"/>
      <c r="R340" s="94"/>
    </row>
    <row r="341" spans="2:18">
      <c r="B341" s="93"/>
      <c r="C341" s="94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  <c r="Q341" s="94"/>
      <c r="R341" s="94"/>
    </row>
    <row r="342" spans="2:18">
      <c r="B342" s="93"/>
      <c r="C342" s="94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  <c r="Q342" s="94"/>
      <c r="R342" s="94"/>
    </row>
    <row r="343" spans="2:18">
      <c r="B343" s="93"/>
      <c r="C343" s="94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  <c r="Q343" s="94"/>
      <c r="R343" s="94"/>
    </row>
    <row r="344" spans="2:18">
      <c r="B344" s="93"/>
      <c r="C344" s="94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  <c r="Q344" s="94"/>
      <c r="R344" s="94"/>
    </row>
    <row r="345" spans="2:18">
      <c r="B345" s="93"/>
      <c r="C345" s="94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  <c r="Q345" s="94"/>
      <c r="R345" s="94"/>
    </row>
    <row r="346" spans="2:18">
      <c r="B346" s="93"/>
      <c r="C346" s="94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  <c r="Q346" s="94"/>
      <c r="R346" s="94"/>
    </row>
    <row r="347" spans="2:18">
      <c r="B347" s="93"/>
      <c r="C347" s="94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  <c r="Q347" s="94"/>
      <c r="R347" s="94"/>
    </row>
    <row r="348" spans="2:18">
      <c r="B348" s="93"/>
      <c r="C348" s="94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  <c r="Q348" s="94"/>
      <c r="R348" s="94"/>
    </row>
    <row r="349" spans="2:18">
      <c r="B349" s="93"/>
      <c r="C349" s="94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  <c r="Q349" s="94"/>
      <c r="R349" s="94"/>
    </row>
    <row r="350" spans="2:18">
      <c r="B350" s="93"/>
      <c r="C350" s="94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  <c r="Q350" s="94"/>
      <c r="R350" s="94"/>
    </row>
    <row r="351" spans="2:18">
      <c r="B351" s="93"/>
      <c r="C351" s="94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  <c r="Q351" s="94"/>
      <c r="R351" s="94"/>
    </row>
    <row r="352" spans="2:18">
      <c r="B352" s="93"/>
      <c r="C352" s="94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  <c r="Q352" s="94"/>
      <c r="R352" s="94"/>
    </row>
    <row r="353" spans="2:18">
      <c r="B353" s="93"/>
      <c r="C353" s="94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  <c r="R353" s="94"/>
    </row>
    <row r="354" spans="2:18">
      <c r="B354" s="93"/>
      <c r="C354" s="94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  <c r="R354" s="94"/>
    </row>
    <row r="355" spans="2:18">
      <c r="B355" s="93"/>
      <c r="C355" s="94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  <c r="R355" s="94"/>
    </row>
    <row r="356" spans="2:18">
      <c r="B356" s="93"/>
      <c r="C356" s="94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  <c r="R356" s="94"/>
    </row>
    <row r="357" spans="2:18">
      <c r="B357" s="93"/>
      <c r="C357" s="94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  <c r="R357" s="94"/>
    </row>
    <row r="358" spans="2:18">
      <c r="B358" s="93"/>
      <c r="C358" s="94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  <c r="R358" s="94"/>
    </row>
    <row r="359" spans="2:18">
      <c r="B359" s="93"/>
      <c r="C359" s="94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  <c r="Q359" s="94"/>
      <c r="R359" s="94"/>
    </row>
    <row r="360" spans="2:18">
      <c r="B360" s="93"/>
      <c r="C360" s="94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  <c r="Q360" s="94"/>
      <c r="R360" s="94"/>
    </row>
    <row r="361" spans="2:18">
      <c r="B361" s="93"/>
      <c r="C361" s="94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  <c r="Q361" s="94"/>
      <c r="R361" s="94"/>
    </row>
    <row r="362" spans="2:18">
      <c r="B362" s="93"/>
      <c r="C362" s="94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  <c r="Q362" s="94"/>
      <c r="R362" s="94"/>
    </row>
    <row r="363" spans="2:18">
      <c r="B363" s="93"/>
      <c r="C363" s="94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  <c r="Q363" s="94"/>
      <c r="R363" s="94"/>
    </row>
    <row r="364" spans="2:18">
      <c r="B364" s="93"/>
      <c r="C364" s="94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  <c r="Q364" s="94"/>
      <c r="R364" s="94"/>
    </row>
    <row r="365" spans="2:18">
      <c r="B365" s="93"/>
      <c r="C365" s="94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  <c r="Q365" s="94"/>
      <c r="R365" s="94"/>
    </row>
    <row r="366" spans="2:18">
      <c r="B366" s="93"/>
      <c r="C366" s="94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  <c r="Q366" s="94"/>
      <c r="R366" s="94"/>
    </row>
    <row r="367" spans="2:18">
      <c r="B367" s="93"/>
      <c r="C367" s="94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  <c r="Q367" s="94"/>
      <c r="R367" s="94"/>
    </row>
    <row r="368" spans="2:18">
      <c r="B368" s="93"/>
      <c r="C368" s="94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  <c r="Q368" s="94"/>
      <c r="R368" s="94"/>
    </row>
    <row r="369" spans="2:18">
      <c r="B369" s="93"/>
      <c r="C369" s="94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  <c r="Q369" s="94"/>
      <c r="R369" s="94"/>
    </row>
    <row r="370" spans="2:18">
      <c r="B370" s="93"/>
      <c r="C370" s="94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  <c r="Q370" s="94"/>
      <c r="R370" s="94"/>
    </row>
    <row r="371" spans="2:18">
      <c r="B371" s="93"/>
      <c r="C371" s="94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  <c r="Q371" s="94"/>
      <c r="R371" s="94"/>
    </row>
    <row r="372" spans="2:18">
      <c r="B372" s="93"/>
      <c r="C372" s="94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  <c r="Q372" s="94"/>
      <c r="R372" s="94"/>
    </row>
    <row r="373" spans="2:18">
      <c r="B373" s="93"/>
      <c r="C373" s="94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  <c r="Q373" s="94"/>
      <c r="R373" s="94"/>
    </row>
    <row r="374" spans="2:18">
      <c r="B374" s="93"/>
      <c r="C374" s="94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  <c r="Q374" s="94"/>
      <c r="R374" s="94"/>
    </row>
    <row r="375" spans="2:18">
      <c r="B375" s="93"/>
      <c r="C375" s="94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  <c r="Q375" s="94"/>
      <c r="R375" s="94"/>
    </row>
    <row r="376" spans="2:18">
      <c r="B376" s="93"/>
      <c r="C376" s="94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  <c r="Q376" s="94"/>
      <c r="R376" s="94"/>
    </row>
    <row r="377" spans="2:18">
      <c r="B377" s="93"/>
      <c r="C377" s="94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  <c r="Q377" s="94"/>
      <c r="R377" s="94"/>
    </row>
    <row r="378" spans="2:18">
      <c r="B378" s="93"/>
      <c r="C378" s="94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  <c r="Q378" s="94"/>
      <c r="R378" s="94"/>
    </row>
    <row r="379" spans="2:18">
      <c r="B379" s="93"/>
      <c r="C379" s="94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  <c r="Q379" s="94"/>
      <c r="R379" s="94"/>
    </row>
    <row r="380" spans="2:18">
      <c r="B380" s="93"/>
      <c r="C380" s="94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  <c r="Q380" s="94"/>
      <c r="R380" s="94"/>
    </row>
    <row r="381" spans="2:18">
      <c r="B381" s="93"/>
      <c r="C381" s="94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  <c r="Q381" s="94"/>
      <c r="R381" s="94"/>
    </row>
    <row r="382" spans="2:18">
      <c r="B382" s="93"/>
      <c r="C382" s="94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  <c r="Q382" s="94"/>
      <c r="R382" s="94"/>
    </row>
    <row r="383" spans="2:18">
      <c r="B383" s="93"/>
      <c r="C383" s="94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  <c r="Q383" s="94"/>
      <c r="R383" s="94"/>
    </row>
    <row r="384" spans="2:18">
      <c r="B384" s="93"/>
      <c r="C384" s="94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  <c r="Q384" s="94"/>
      <c r="R384" s="94"/>
    </row>
    <row r="385" spans="2:18">
      <c r="B385" s="93"/>
      <c r="C385" s="94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  <c r="Q385" s="94"/>
      <c r="R385" s="94"/>
    </row>
    <row r="386" spans="2:18">
      <c r="B386" s="93"/>
      <c r="C386" s="94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  <c r="Q386" s="94"/>
      <c r="R386" s="94"/>
    </row>
    <row r="387" spans="2:18">
      <c r="B387" s="93"/>
      <c r="C387" s="94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  <c r="Q387" s="94"/>
      <c r="R387" s="94"/>
    </row>
    <row r="388" spans="2:18">
      <c r="B388" s="93"/>
      <c r="C388" s="94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  <c r="R388" s="94"/>
    </row>
    <row r="389" spans="2:18">
      <c r="B389" s="93"/>
      <c r="C389" s="94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  <c r="Q389" s="94"/>
      <c r="R389" s="94"/>
    </row>
    <row r="390" spans="2:18">
      <c r="B390" s="93"/>
      <c r="C390" s="94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  <c r="Q390" s="94"/>
      <c r="R390" s="94"/>
    </row>
    <row r="391" spans="2:18">
      <c r="B391" s="93"/>
      <c r="C391" s="94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  <c r="Q391" s="94"/>
      <c r="R391" s="94"/>
    </row>
    <row r="392" spans="2:18">
      <c r="B392" s="93"/>
      <c r="C392" s="94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  <c r="Q392" s="94"/>
      <c r="R392" s="94"/>
    </row>
    <row r="393" spans="2:18">
      <c r="B393" s="93"/>
      <c r="C393" s="94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  <c r="Q393" s="94"/>
      <c r="R393" s="94"/>
    </row>
    <row r="394" spans="2:18">
      <c r="B394" s="93"/>
      <c r="C394" s="94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  <c r="Q394" s="94"/>
      <c r="R394" s="94"/>
    </row>
    <row r="395" spans="2:18">
      <c r="B395" s="93"/>
      <c r="C395" s="94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  <c r="Q395" s="94"/>
      <c r="R395" s="94"/>
    </row>
    <row r="396" spans="2:18">
      <c r="B396" s="93"/>
      <c r="C396" s="94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  <c r="Q396" s="94"/>
      <c r="R396" s="94"/>
    </row>
    <row r="397" spans="2:18">
      <c r="B397" s="93"/>
      <c r="C397" s="94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  <c r="Q397" s="94"/>
      <c r="R397" s="94"/>
    </row>
    <row r="398" spans="2:18">
      <c r="B398" s="93"/>
      <c r="C398" s="94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  <c r="Q398" s="94"/>
      <c r="R398" s="94"/>
    </row>
    <row r="399" spans="2:18">
      <c r="B399" s="93"/>
      <c r="C399" s="94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  <c r="Q399" s="94"/>
      <c r="R399" s="94"/>
    </row>
    <row r="400" spans="2:18">
      <c r="B400" s="93"/>
      <c r="C400" s="94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  <c r="Q400" s="94"/>
      <c r="R400" s="94"/>
    </row>
    <row r="401" spans="2:18">
      <c r="B401" s="93"/>
      <c r="C401" s="94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  <c r="Q401" s="94"/>
      <c r="R401" s="94"/>
    </row>
    <row r="402" spans="2:18">
      <c r="B402" s="93"/>
      <c r="C402" s="94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  <c r="Q402" s="94"/>
      <c r="R402" s="94"/>
    </row>
    <row r="403" spans="2:18">
      <c r="B403" s="93"/>
      <c r="C403" s="94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  <c r="Q403" s="94"/>
      <c r="R403" s="94"/>
    </row>
    <row r="404" spans="2:18">
      <c r="B404" s="93"/>
      <c r="C404" s="94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  <c r="Q404" s="94"/>
      <c r="R404" s="94"/>
    </row>
    <row r="405" spans="2:18">
      <c r="B405" s="93"/>
      <c r="C405" s="94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  <c r="Q405" s="94"/>
      <c r="R405" s="94"/>
    </row>
    <row r="406" spans="2:18">
      <c r="B406" s="93"/>
      <c r="C406" s="94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  <c r="Q406" s="94"/>
      <c r="R406" s="94"/>
    </row>
    <row r="407" spans="2:18">
      <c r="B407" s="93"/>
      <c r="C407" s="94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  <c r="Q407" s="94"/>
      <c r="R407" s="94"/>
    </row>
    <row r="408" spans="2:18">
      <c r="B408" s="93"/>
      <c r="C408" s="94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  <c r="Q408" s="94"/>
      <c r="R408" s="94"/>
    </row>
    <row r="409" spans="2:18">
      <c r="B409" s="93"/>
      <c r="C409" s="94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  <c r="Q409" s="94"/>
      <c r="R409" s="94"/>
    </row>
    <row r="410" spans="2:18">
      <c r="B410" s="93"/>
      <c r="C410" s="94"/>
      <c r="D410" s="94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  <c r="Q410" s="94"/>
      <c r="R410" s="94"/>
    </row>
    <row r="411" spans="2:18">
      <c r="B411" s="93"/>
      <c r="C411" s="94"/>
      <c r="D411" s="94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  <c r="Q411" s="94"/>
      <c r="R411" s="94"/>
    </row>
    <row r="412" spans="2:18">
      <c r="B412" s="93"/>
      <c r="C412" s="94"/>
      <c r="D412" s="94"/>
      <c r="E412" s="94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  <c r="Q412" s="94"/>
      <c r="R412" s="94"/>
    </row>
    <row r="413" spans="2:18">
      <c r="B413" s="93"/>
      <c r="C413" s="94"/>
      <c r="D413" s="94"/>
      <c r="E413" s="94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  <c r="Q413" s="94"/>
      <c r="R413" s="94"/>
    </row>
    <row r="414" spans="2:18">
      <c r="B414" s="93"/>
      <c r="C414" s="94"/>
      <c r="D414" s="94"/>
      <c r="E414" s="94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  <c r="Q414" s="94"/>
      <c r="R414" s="94"/>
    </row>
    <row r="415" spans="2:18">
      <c r="B415" s="93"/>
      <c r="C415" s="94"/>
      <c r="D415" s="94"/>
      <c r="E415" s="94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  <c r="Q415" s="94"/>
      <c r="R415" s="94"/>
    </row>
    <row r="416" spans="2:18">
      <c r="B416" s="93"/>
      <c r="C416" s="94"/>
      <c r="D416" s="94"/>
      <c r="E416" s="94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  <c r="Q416" s="94"/>
      <c r="R416" s="94"/>
    </row>
    <row r="417" spans="2:18">
      <c r="B417" s="93"/>
      <c r="C417" s="94"/>
      <c r="D417" s="94"/>
      <c r="E417" s="94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  <c r="Q417" s="94"/>
      <c r="R417" s="94"/>
    </row>
    <row r="418" spans="2:18">
      <c r="B418" s="93"/>
      <c r="C418" s="94"/>
      <c r="D418" s="94"/>
      <c r="E418" s="94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  <c r="Q418" s="94"/>
      <c r="R418" s="94"/>
    </row>
    <row r="419" spans="2:18">
      <c r="B419" s="93"/>
      <c r="C419" s="94"/>
      <c r="D419" s="94"/>
      <c r="E419" s="94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  <c r="Q419" s="94"/>
      <c r="R419" s="94"/>
    </row>
    <row r="420" spans="2:18">
      <c r="B420" s="93"/>
      <c r="C420" s="94"/>
      <c r="D420" s="94"/>
      <c r="E420" s="94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  <c r="Q420" s="94"/>
      <c r="R420" s="94"/>
    </row>
    <row r="421" spans="2:18">
      <c r="B421" s="93"/>
      <c r="C421" s="94"/>
      <c r="D421" s="94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  <c r="Q421" s="94"/>
      <c r="R421" s="94"/>
    </row>
    <row r="422" spans="2:18">
      <c r="B422" s="93"/>
      <c r="C422" s="94"/>
      <c r="D422" s="94"/>
      <c r="E422" s="94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  <c r="Q422" s="94"/>
      <c r="R422" s="94"/>
    </row>
    <row r="423" spans="2:18">
      <c r="B423" s="93"/>
      <c r="C423" s="94"/>
      <c r="D423" s="94"/>
      <c r="E423" s="94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  <c r="Q423" s="94"/>
      <c r="R423" s="94"/>
    </row>
    <row r="424" spans="2:18">
      <c r="B424" s="93"/>
      <c r="C424" s="94"/>
      <c r="D424" s="94"/>
      <c r="E424" s="94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  <c r="Q424" s="94"/>
      <c r="R424" s="94"/>
    </row>
    <row r="425" spans="2:18">
      <c r="B425" s="93"/>
      <c r="C425" s="94"/>
      <c r="D425" s="94"/>
      <c r="E425" s="94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  <c r="Q425" s="94"/>
      <c r="R425" s="94"/>
    </row>
    <row r="426" spans="2:18">
      <c r="B426" s="93"/>
      <c r="C426" s="94"/>
      <c r="D426" s="94"/>
      <c r="E426" s="94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  <c r="Q426" s="94"/>
      <c r="R426" s="94"/>
    </row>
    <row r="427" spans="2:18">
      <c r="B427" s="93"/>
      <c r="C427" s="94"/>
      <c r="D427" s="94"/>
      <c r="E427" s="94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  <c r="Q427" s="94"/>
      <c r="R427" s="94"/>
    </row>
    <row r="428" spans="2:18">
      <c r="B428" s="93"/>
      <c r="C428" s="94"/>
      <c r="D428" s="94"/>
      <c r="E428" s="94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  <c r="Q428" s="94"/>
      <c r="R428" s="94"/>
    </row>
    <row r="429" spans="2:18">
      <c r="B429" s="93"/>
      <c r="C429" s="94"/>
      <c r="D429" s="94"/>
      <c r="E429" s="94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  <c r="Q429" s="94"/>
      <c r="R429" s="94"/>
    </row>
    <row r="430" spans="2:18">
      <c r="B430" s="93"/>
      <c r="C430" s="94"/>
      <c r="D430" s="94"/>
      <c r="E430" s="94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  <c r="Q430" s="94"/>
      <c r="R430" s="94"/>
    </row>
    <row r="431" spans="2:18">
      <c r="B431" s="93"/>
      <c r="C431" s="94"/>
      <c r="D431" s="94"/>
      <c r="E431" s="94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  <c r="Q431" s="94"/>
      <c r="R431" s="94"/>
    </row>
    <row r="432" spans="2:18">
      <c r="B432" s="93"/>
      <c r="C432" s="94"/>
      <c r="D432" s="94"/>
      <c r="E432" s="94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  <c r="Q432" s="94"/>
      <c r="R432" s="94"/>
    </row>
    <row r="433" spans="2:18">
      <c r="B433" s="93"/>
      <c r="C433" s="94"/>
      <c r="D433" s="94"/>
      <c r="E433" s="94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  <c r="Q433" s="94"/>
      <c r="R433" s="94"/>
    </row>
    <row r="434" spans="2:18">
      <c r="B434" s="93"/>
      <c r="C434" s="94"/>
      <c r="D434" s="94"/>
      <c r="E434" s="94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  <c r="Q434" s="94"/>
      <c r="R434" s="94"/>
    </row>
    <row r="435" spans="2:18">
      <c r="B435" s="93"/>
      <c r="C435" s="94"/>
      <c r="D435" s="94"/>
      <c r="E435" s="94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  <c r="Q435" s="94"/>
      <c r="R435" s="94"/>
    </row>
    <row r="436" spans="2:18">
      <c r="B436" s="93"/>
      <c r="C436" s="94"/>
      <c r="D436" s="94"/>
      <c r="E436" s="94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  <c r="Q436" s="94"/>
      <c r="R436" s="94"/>
    </row>
    <row r="437" spans="2:18">
      <c r="B437" s="93"/>
      <c r="C437" s="94"/>
      <c r="D437" s="94"/>
      <c r="E437" s="94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  <c r="Q437" s="94"/>
      <c r="R437" s="94"/>
    </row>
    <row r="438" spans="2:18">
      <c r="B438" s="93"/>
      <c r="C438" s="94"/>
      <c r="D438" s="94"/>
      <c r="E438" s="94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  <c r="Q438" s="94"/>
      <c r="R438" s="94"/>
    </row>
    <row r="439" spans="2:18">
      <c r="B439" s="93"/>
      <c r="C439" s="94"/>
      <c r="D439" s="94"/>
      <c r="E439" s="94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  <c r="Q439" s="94"/>
      <c r="R439" s="94"/>
    </row>
    <row r="440" spans="2:18">
      <c r="B440" s="93"/>
      <c r="C440" s="94"/>
      <c r="D440" s="94"/>
      <c r="E440" s="94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  <c r="Q440" s="94"/>
      <c r="R440" s="94"/>
    </row>
    <row r="441" spans="2:18">
      <c r="B441" s="93"/>
      <c r="C441" s="94"/>
      <c r="D441" s="94"/>
      <c r="E441" s="94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  <c r="Q441" s="94"/>
      <c r="R441" s="94"/>
    </row>
    <row r="442" spans="2:18">
      <c r="B442" s="93"/>
      <c r="C442" s="94"/>
      <c r="D442" s="94"/>
      <c r="E442" s="94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  <c r="Q442" s="94"/>
      <c r="R442" s="94"/>
    </row>
    <row r="443" spans="2:18">
      <c r="B443" s="93"/>
      <c r="C443" s="94"/>
      <c r="D443" s="94"/>
      <c r="E443" s="94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  <c r="Q443" s="94"/>
      <c r="R443" s="94"/>
    </row>
    <row r="444" spans="2:18">
      <c r="B444" s="93"/>
      <c r="C444" s="94"/>
      <c r="D444" s="94"/>
      <c r="E444" s="94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  <c r="Q444" s="94"/>
      <c r="R444" s="94"/>
    </row>
    <row r="445" spans="2:18">
      <c r="B445" s="93"/>
      <c r="C445" s="94"/>
      <c r="D445" s="94"/>
      <c r="E445" s="94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  <c r="Q445" s="94"/>
      <c r="R445" s="94"/>
    </row>
    <row r="446" spans="2:18">
      <c r="B446" s="93"/>
      <c r="C446" s="94"/>
      <c r="D446" s="94"/>
      <c r="E446" s="94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  <c r="Q446" s="94"/>
      <c r="R446" s="94"/>
    </row>
    <row r="447" spans="2:18">
      <c r="B447" s="93"/>
      <c r="C447" s="94"/>
      <c r="D447" s="94"/>
      <c r="E447" s="94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  <c r="Q447" s="94"/>
      <c r="R447" s="94"/>
    </row>
    <row r="448" spans="2:18">
      <c r="B448" s="93"/>
      <c r="C448" s="94"/>
      <c r="D448" s="94"/>
      <c r="E448" s="94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  <c r="Q448" s="94"/>
      <c r="R448" s="94"/>
    </row>
    <row r="449" spans="2:18">
      <c r="B449" s="93"/>
      <c r="C449" s="94"/>
      <c r="D449" s="94"/>
      <c r="E449" s="94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  <c r="Q449" s="94"/>
      <c r="R449" s="94"/>
    </row>
    <row r="450" spans="2:18">
      <c r="B450" s="93"/>
      <c r="C450" s="94"/>
      <c r="D450" s="94"/>
      <c r="E450" s="94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  <c r="Q450" s="94"/>
      <c r="R450" s="94"/>
    </row>
    <row r="451" spans="2:18">
      <c r="B451" s="93"/>
      <c r="C451" s="94"/>
      <c r="D451" s="94"/>
      <c r="E451" s="94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  <c r="Q451" s="94"/>
      <c r="R451" s="94"/>
    </row>
    <row r="452" spans="2:18">
      <c r="B452" s="93"/>
      <c r="C452" s="94"/>
      <c r="D452" s="94"/>
      <c r="E452" s="94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  <c r="Q452" s="94"/>
      <c r="R452" s="94"/>
    </row>
    <row r="453" spans="2:18">
      <c r="B453" s="93"/>
      <c r="C453" s="94"/>
      <c r="D453" s="94"/>
      <c r="E453" s="94"/>
      <c r="F453" s="94"/>
      <c r="G453" s="94"/>
      <c r="H453" s="94"/>
      <c r="I453" s="94"/>
      <c r="J453" s="94"/>
      <c r="K453" s="94"/>
      <c r="L453" s="94"/>
      <c r="M453" s="94"/>
      <c r="N453" s="94"/>
      <c r="O453" s="94"/>
      <c r="P453" s="94"/>
      <c r="Q453" s="94"/>
      <c r="R453" s="94"/>
    </row>
    <row r="454" spans="2:18">
      <c r="B454" s="93"/>
      <c r="C454" s="94"/>
      <c r="D454" s="94"/>
      <c r="E454" s="94"/>
      <c r="F454" s="94"/>
      <c r="G454" s="94"/>
      <c r="H454" s="94"/>
      <c r="I454" s="94"/>
      <c r="J454" s="94"/>
      <c r="K454" s="94"/>
      <c r="L454" s="94"/>
      <c r="M454" s="94"/>
      <c r="N454" s="94"/>
      <c r="O454" s="94"/>
      <c r="P454" s="94"/>
      <c r="Q454" s="94"/>
      <c r="R454" s="94"/>
    </row>
    <row r="455" spans="2:18">
      <c r="B455" s="93"/>
      <c r="C455" s="94"/>
      <c r="D455" s="94"/>
      <c r="E455" s="94"/>
      <c r="F455" s="94"/>
      <c r="G455" s="94"/>
      <c r="H455" s="94"/>
      <c r="I455" s="94"/>
      <c r="J455" s="94"/>
      <c r="K455" s="94"/>
      <c r="L455" s="94"/>
      <c r="M455" s="94"/>
      <c r="N455" s="94"/>
      <c r="O455" s="94"/>
      <c r="P455" s="94"/>
      <c r="Q455" s="94"/>
      <c r="R455" s="94"/>
    </row>
    <row r="456" spans="2:18">
      <c r="B456" s="93"/>
      <c r="C456" s="94"/>
      <c r="D456" s="94"/>
      <c r="E456" s="94"/>
      <c r="F456" s="94"/>
      <c r="G456" s="94"/>
      <c r="H456" s="94"/>
      <c r="I456" s="94"/>
      <c r="J456" s="94"/>
      <c r="K456" s="94"/>
      <c r="L456" s="94"/>
      <c r="M456" s="94"/>
      <c r="N456" s="94"/>
      <c r="O456" s="94"/>
      <c r="P456" s="94"/>
      <c r="Q456" s="94"/>
      <c r="R456" s="94"/>
    </row>
    <row r="457" spans="2:18">
      <c r="B457" s="93"/>
      <c r="C457" s="94"/>
      <c r="D457" s="94"/>
      <c r="E457" s="94"/>
      <c r="F457" s="94"/>
      <c r="G457" s="94"/>
      <c r="H457" s="94"/>
      <c r="I457" s="94"/>
      <c r="J457" s="94"/>
      <c r="K457" s="94"/>
      <c r="L457" s="94"/>
      <c r="M457" s="94"/>
      <c r="N457" s="94"/>
      <c r="O457" s="94"/>
      <c r="P457" s="94"/>
      <c r="Q457" s="94"/>
      <c r="R457" s="94"/>
    </row>
    <row r="458" spans="2:18">
      <c r="B458" s="93"/>
      <c r="C458" s="94"/>
      <c r="D458" s="94"/>
      <c r="E458" s="94"/>
      <c r="F458" s="94"/>
      <c r="G458" s="94"/>
      <c r="H458" s="94"/>
      <c r="I458" s="94"/>
      <c r="J458" s="94"/>
      <c r="K458" s="94"/>
      <c r="L458" s="94"/>
      <c r="M458" s="94"/>
      <c r="N458" s="94"/>
      <c r="O458" s="94"/>
      <c r="P458" s="94"/>
      <c r="Q458" s="94"/>
      <c r="R458" s="94"/>
    </row>
    <row r="459" spans="2:18">
      <c r="B459" s="93"/>
      <c r="C459" s="94"/>
      <c r="D459" s="94"/>
      <c r="E459" s="94"/>
      <c r="F459" s="94"/>
      <c r="G459" s="94"/>
      <c r="H459" s="94"/>
      <c r="I459" s="94"/>
      <c r="J459" s="94"/>
      <c r="K459" s="94"/>
      <c r="L459" s="94"/>
      <c r="M459" s="94"/>
      <c r="N459" s="94"/>
      <c r="O459" s="94"/>
      <c r="P459" s="94"/>
      <c r="Q459" s="94"/>
      <c r="R459" s="94"/>
    </row>
    <row r="460" spans="2:18">
      <c r="B460" s="93"/>
      <c r="C460" s="94"/>
      <c r="D460" s="94"/>
      <c r="E460" s="94"/>
      <c r="F460" s="94"/>
      <c r="G460" s="94"/>
      <c r="H460" s="94"/>
      <c r="I460" s="94"/>
      <c r="J460" s="94"/>
      <c r="K460" s="94"/>
      <c r="L460" s="94"/>
      <c r="M460" s="94"/>
      <c r="N460" s="94"/>
      <c r="O460" s="94"/>
      <c r="P460" s="94"/>
      <c r="Q460" s="94"/>
      <c r="R460" s="94"/>
    </row>
    <row r="461" spans="2:18">
      <c r="B461" s="93"/>
      <c r="C461" s="94"/>
      <c r="D461" s="94"/>
      <c r="E461" s="94"/>
      <c r="F461" s="94"/>
      <c r="G461" s="94"/>
      <c r="H461" s="94"/>
      <c r="I461" s="94"/>
      <c r="J461" s="94"/>
      <c r="K461" s="94"/>
      <c r="L461" s="94"/>
      <c r="M461" s="94"/>
      <c r="N461" s="94"/>
      <c r="O461" s="94"/>
      <c r="P461" s="94"/>
      <c r="Q461" s="94"/>
      <c r="R461" s="94"/>
    </row>
    <row r="462" spans="2:18">
      <c r="B462" s="93"/>
      <c r="C462" s="94"/>
      <c r="D462" s="94"/>
      <c r="E462" s="94"/>
      <c r="F462" s="94"/>
      <c r="G462" s="94"/>
      <c r="H462" s="94"/>
      <c r="I462" s="94"/>
      <c r="J462" s="94"/>
      <c r="K462" s="94"/>
      <c r="L462" s="94"/>
      <c r="M462" s="94"/>
      <c r="N462" s="94"/>
      <c r="O462" s="94"/>
      <c r="P462" s="94"/>
      <c r="Q462" s="94"/>
      <c r="R462" s="94"/>
    </row>
    <row r="463" spans="2:18">
      <c r="B463" s="93"/>
      <c r="C463" s="94"/>
      <c r="D463" s="94"/>
      <c r="E463" s="94"/>
      <c r="F463" s="94"/>
      <c r="G463" s="94"/>
      <c r="H463" s="94"/>
      <c r="I463" s="94"/>
      <c r="J463" s="94"/>
      <c r="K463" s="94"/>
      <c r="L463" s="94"/>
      <c r="M463" s="94"/>
      <c r="N463" s="94"/>
      <c r="O463" s="94"/>
      <c r="P463" s="94"/>
      <c r="Q463" s="94"/>
      <c r="R463" s="94"/>
    </row>
    <row r="464" spans="2:18">
      <c r="B464" s="93"/>
      <c r="C464" s="94"/>
      <c r="D464" s="94"/>
      <c r="E464" s="94"/>
      <c r="F464" s="94"/>
      <c r="G464" s="94"/>
      <c r="H464" s="94"/>
      <c r="I464" s="94"/>
      <c r="J464" s="94"/>
      <c r="K464" s="94"/>
      <c r="L464" s="94"/>
      <c r="M464" s="94"/>
      <c r="N464" s="94"/>
      <c r="O464" s="94"/>
      <c r="P464" s="94"/>
      <c r="Q464" s="94"/>
      <c r="R464" s="94"/>
    </row>
    <row r="465" spans="2:18">
      <c r="B465" s="93"/>
      <c r="C465" s="94"/>
      <c r="D465" s="94"/>
      <c r="E465" s="94"/>
      <c r="F465" s="94"/>
      <c r="G465" s="94"/>
      <c r="H465" s="94"/>
      <c r="I465" s="94"/>
      <c r="J465" s="94"/>
      <c r="K465" s="94"/>
      <c r="L465" s="94"/>
      <c r="M465" s="94"/>
      <c r="N465" s="94"/>
      <c r="O465" s="94"/>
      <c r="P465" s="94"/>
      <c r="Q465" s="94"/>
      <c r="R465" s="94"/>
    </row>
    <row r="466" spans="2:18">
      <c r="B466" s="93"/>
      <c r="C466" s="94"/>
      <c r="D466" s="94"/>
      <c r="E466" s="94"/>
      <c r="F466" s="94"/>
      <c r="G466" s="94"/>
      <c r="H466" s="94"/>
      <c r="I466" s="94"/>
      <c r="J466" s="94"/>
      <c r="K466" s="94"/>
      <c r="L466" s="94"/>
      <c r="M466" s="94"/>
      <c r="N466" s="94"/>
      <c r="O466" s="94"/>
      <c r="P466" s="94"/>
      <c r="Q466" s="94"/>
      <c r="R466" s="94"/>
    </row>
    <row r="467" spans="2:18">
      <c r="B467" s="93"/>
      <c r="C467" s="94"/>
      <c r="D467" s="94"/>
      <c r="E467" s="94"/>
      <c r="F467" s="94"/>
      <c r="G467" s="94"/>
      <c r="H467" s="94"/>
      <c r="I467" s="94"/>
      <c r="J467" s="94"/>
      <c r="K467" s="94"/>
      <c r="L467" s="94"/>
      <c r="M467" s="94"/>
      <c r="N467" s="94"/>
      <c r="O467" s="94"/>
      <c r="P467" s="94"/>
      <c r="Q467" s="94"/>
      <c r="R467" s="94"/>
    </row>
    <row r="468" spans="2:18">
      <c r="B468" s="93"/>
      <c r="C468" s="94"/>
      <c r="D468" s="94"/>
      <c r="E468" s="94"/>
      <c r="F468" s="94"/>
      <c r="G468" s="94"/>
      <c r="H468" s="94"/>
      <c r="I468" s="94"/>
      <c r="J468" s="94"/>
      <c r="K468" s="94"/>
      <c r="L468" s="94"/>
      <c r="M468" s="94"/>
      <c r="N468" s="94"/>
      <c r="O468" s="94"/>
      <c r="P468" s="94"/>
      <c r="Q468" s="94"/>
      <c r="R468" s="94"/>
    </row>
    <row r="469" spans="2:18">
      <c r="B469" s="93"/>
      <c r="C469" s="94"/>
      <c r="D469" s="94"/>
      <c r="E469" s="94"/>
      <c r="F469" s="94"/>
      <c r="G469" s="94"/>
      <c r="H469" s="94"/>
      <c r="I469" s="94"/>
      <c r="J469" s="94"/>
      <c r="K469" s="94"/>
      <c r="L469" s="94"/>
      <c r="M469" s="94"/>
      <c r="N469" s="94"/>
      <c r="O469" s="94"/>
      <c r="P469" s="94"/>
      <c r="Q469" s="94"/>
      <c r="R469" s="94"/>
    </row>
    <row r="470" spans="2:18">
      <c r="B470" s="93"/>
      <c r="C470" s="94"/>
      <c r="D470" s="94"/>
      <c r="E470" s="94"/>
      <c r="F470" s="94"/>
      <c r="G470" s="94"/>
      <c r="H470" s="94"/>
      <c r="I470" s="94"/>
      <c r="J470" s="94"/>
      <c r="K470" s="94"/>
      <c r="L470" s="94"/>
      <c r="M470" s="94"/>
      <c r="N470" s="94"/>
      <c r="O470" s="94"/>
      <c r="P470" s="94"/>
      <c r="Q470" s="94"/>
      <c r="R470" s="94"/>
    </row>
    <row r="471" spans="2:18">
      <c r="B471" s="93"/>
      <c r="C471" s="94"/>
      <c r="D471" s="94"/>
      <c r="E471" s="94"/>
      <c r="F471" s="94"/>
      <c r="G471" s="94"/>
      <c r="H471" s="94"/>
      <c r="I471" s="94"/>
      <c r="J471" s="94"/>
      <c r="K471" s="94"/>
      <c r="L471" s="94"/>
      <c r="M471" s="94"/>
      <c r="N471" s="94"/>
      <c r="O471" s="94"/>
      <c r="P471" s="94"/>
      <c r="Q471" s="94"/>
      <c r="R471" s="94"/>
    </row>
    <row r="472" spans="2:18">
      <c r="B472" s="93"/>
      <c r="C472" s="94"/>
      <c r="D472" s="94"/>
      <c r="E472" s="94"/>
      <c r="F472" s="94"/>
      <c r="G472" s="94"/>
      <c r="H472" s="94"/>
      <c r="I472" s="94"/>
      <c r="J472" s="94"/>
      <c r="K472" s="94"/>
      <c r="L472" s="94"/>
      <c r="M472" s="94"/>
      <c r="N472" s="94"/>
      <c r="O472" s="94"/>
      <c r="P472" s="94"/>
      <c r="Q472" s="94"/>
      <c r="R472" s="94"/>
    </row>
    <row r="473" spans="2:18">
      <c r="B473" s="93"/>
      <c r="C473" s="94"/>
      <c r="D473" s="94"/>
      <c r="E473" s="94"/>
      <c r="F473" s="94"/>
      <c r="G473" s="94"/>
      <c r="H473" s="94"/>
      <c r="I473" s="94"/>
      <c r="J473" s="94"/>
      <c r="K473" s="94"/>
      <c r="L473" s="94"/>
      <c r="M473" s="94"/>
      <c r="N473" s="94"/>
      <c r="O473" s="94"/>
      <c r="P473" s="94"/>
      <c r="Q473" s="94"/>
      <c r="R473" s="94"/>
    </row>
    <row r="474" spans="2:18">
      <c r="B474" s="93"/>
      <c r="C474" s="94"/>
      <c r="D474" s="94"/>
      <c r="E474" s="94"/>
      <c r="F474" s="94"/>
      <c r="G474" s="94"/>
      <c r="H474" s="94"/>
      <c r="I474" s="94"/>
      <c r="J474" s="94"/>
      <c r="K474" s="94"/>
      <c r="L474" s="94"/>
      <c r="M474" s="94"/>
      <c r="N474" s="94"/>
      <c r="O474" s="94"/>
      <c r="P474" s="94"/>
      <c r="Q474" s="94"/>
      <c r="R474" s="94"/>
    </row>
    <row r="475" spans="2:18">
      <c r="B475" s="93"/>
      <c r="C475" s="94"/>
      <c r="D475" s="94"/>
      <c r="E475" s="94"/>
      <c r="F475" s="94"/>
      <c r="G475" s="94"/>
      <c r="H475" s="94"/>
      <c r="I475" s="94"/>
      <c r="J475" s="94"/>
      <c r="K475" s="94"/>
      <c r="L475" s="94"/>
      <c r="M475" s="94"/>
      <c r="N475" s="94"/>
      <c r="O475" s="94"/>
      <c r="P475" s="94"/>
      <c r="Q475" s="94"/>
      <c r="R475" s="94"/>
    </row>
    <row r="476" spans="2:18">
      <c r="B476" s="93"/>
      <c r="C476" s="94"/>
      <c r="D476" s="94"/>
      <c r="E476" s="94"/>
      <c r="F476" s="94"/>
      <c r="G476" s="94"/>
      <c r="H476" s="94"/>
      <c r="I476" s="94"/>
      <c r="J476" s="94"/>
      <c r="K476" s="94"/>
      <c r="L476" s="94"/>
      <c r="M476" s="94"/>
      <c r="N476" s="94"/>
      <c r="O476" s="94"/>
      <c r="P476" s="94"/>
      <c r="Q476" s="94"/>
      <c r="R476" s="94"/>
    </row>
    <row r="477" spans="2:18">
      <c r="B477" s="93"/>
      <c r="C477" s="94"/>
      <c r="D477" s="94"/>
      <c r="E477" s="94"/>
      <c r="F477" s="94"/>
      <c r="G477" s="94"/>
      <c r="H477" s="94"/>
      <c r="I477" s="94"/>
      <c r="J477" s="94"/>
      <c r="K477" s="94"/>
      <c r="L477" s="94"/>
      <c r="M477" s="94"/>
      <c r="N477" s="94"/>
      <c r="O477" s="94"/>
      <c r="P477" s="94"/>
      <c r="Q477" s="94"/>
      <c r="R477" s="94"/>
    </row>
    <row r="478" spans="2:18">
      <c r="B478" s="93"/>
      <c r="C478" s="94"/>
      <c r="D478" s="94"/>
      <c r="E478" s="94"/>
      <c r="F478" s="94"/>
      <c r="G478" s="94"/>
      <c r="H478" s="94"/>
      <c r="I478" s="94"/>
      <c r="J478" s="94"/>
      <c r="K478" s="94"/>
      <c r="L478" s="94"/>
      <c r="M478" s="94"/>
      <c r="N478" s="94"/>
      <c r="O478" s="94"/>
      <c r="P478" s="94"/>
      <c r="Q478" s="94"/>
      <c r="R478" s="94"/>
    </row>
    <row r="479" spans="2:18">
      <c r="B479" s="93"/>
      <c r="C479" s="94"/>
      <c r="D479" s="94"/>
      <c r="E479" s="94"/>
      <c r="F479" s="94"/>
      <c r="G479" s="94"/>
      <c r="H479" s="94"/>
      <c r="I479" s="94"/>
      <c r="J479" s="94"/>
      <c r="K479" s="94"/>
      <c r="L479" s="94"/>
      <c r="M479" s="94"/>
      <c r="N479" s="94"/>
      <c r="O479" s="94"/>
      <c r="P479" s="94"/>
      <c r="Q479" s="94"/>
      <c r="R479" s="94"/>
    </row>
    <row r="480" spans="2:18">
      <c r="B480" s="93"/>
      <c r="C480" s="94"/>
      <c r="D480" s="94"/>
      <c r="E480" s="94"/>
      <c r="F480" s="94"/>
      <c r="G480" s="94"/>
      <c r="H480" s="94"/>
      <c r="I480" s="94"/>
      <c r="J480" s="94"/>
      <c r="K480" s="94"/>
      <c r="L480" s="94"/>
      <c r="M480" s="94"/>
      <c r="N480" s="94"/>
      <c r="O480" s="94"/>
      <c r="P480" s="94"/>
      <c r="Q480" s="94"/>
      <c r="R480" s="94"/>
    </row>
    <row r="481" spans="2:18">
      <c r="B481" s="93"/>
      <c r="C481" s="94"/>
      <c r="D481" s="94"/>
      <c r="E481" s="94"/>
      <c r="F481" s="94"/>
      <c r="G481" s="94"/>
      <c r="H481" s="94"/>
      <c r="I481" s="94"/>
      <c r="J481" s="94"/>
      <c r="K481" s="94"/>
      <c r="L481" s="94"/>
      <c r="M481" s="94"/>
      <c r="N481" s="94"/>
      <c r="O481" s="94"/>
      <c r="P481" s="94"/>
      <c r="Q481" s="94"/>
      <c r="R481" s="94"/>
    </row>
    <row r="482" spans="2:18">
      <c r="B482" s="93"/>
      <c r="C482" s="94"/>
      <c r="D482" s="94"/>
      <c r="E482" s="94"/>
      <c r="F482" s="94"/>
      <c r="G482" s="94"/>
      <c r="H482" s="94"/>
      <c r="I482" s="94"/>
      <c r="J482" s="94"/>
      <c r="K482" s="94"/>
      <c r="L482" s="94"/>
      <c r="M482" s="94"/>
      <c r="N482" s="94"/>
      <c r="O482" s="94"/>
      <c r="P482" s="94"/>
      <c r="Q482" s="94"/>
      <c r="R482" s="94"/>
    </row>
    <row r="483" spans="2:18">
      <c r="B483" s="93"/>
      <c r="C483" s="94"/>
      <c r="D483" s="94"/>
      <c r="E483" s="94"/>
      <c r="F483" s="94"/>
      <c r="G483" s="94"/>
      <c r="H483" s="94"/>
      <c r="I483" s="94"/>
      <c r="J483" s="94"/>
      <c r="K483" s="94"/>
      <c r="L483" s="94"/>
      <c r="M483" s="94"/>
      <c r="N483" s="94"/>
      <c r="O483" s="94"/>
      <c r="P483" s="94"/>
      <c r="Q483" s="94"/>
      <c r="R483" s="94"/>
    </row>
    <row r="484" spans="2:18">
      <c r="B484" s="93"/>
      <c r="C484" s="94"/>
      <c r="D484" s="94"/>
      <c r="E484" s="94"/>
      <c r="F484" s="94"/>
      <c r="G484" s="94"/>
      <c r="H484" s="94"/>
      <c r="I484" s="94"/>
      <c r="J484" s="94"/>
      <c r="K484" s="94"/>
      <c r="L484" s="94"/>
      <c r="M484" s="94"/>
      <c r="N484" s="94"/>
      <c r="O484" s="94"/>
      <c r="P484" s="94"/>
      <c r="Q484" s="94"/>
      <c r="R484" s="94"/>
    </row>
    <row r="485" spans="2:18">
      <c r="B485" s="93"/>
      <c r="C485" s="94"/>
      <c r="D485" s="94"/>
      <c r="E485" s="94"/>
      <c r="F485" s="94"/>
      <c r="G485" s="94"/>
      <c r="H485" s="94"/>
      <c r="I485" s="94"/>
      <c r="J485" s="94"/>
      <c r="K485" s="94"/>
      <c r="L485" s="94"/>
      <c r="M485" s="94"/>
      <c r="N485" s="94"/>
      <c r="O485" s="94"/>
      <c r="P485" s="94"/>
      <c r="Q485" s="94"/>
      <c r="R485" s="94"/>
    </row>
    <row r="486" spans="2:18">
      <c r="B486" s="93"/>
      <c r="C486" s="94"/>
      <c r="D486" s="94"/>
      <c r="E486" s="94"/>
      <c r="F486" s="94"/>
      <c r="G486" s="94"/>
      <c r="H486" s="94"/>
      <c r="I486" s="94"/>
      <c r="J486" s="94"/>
      <c r="K486" s="94"/>
      <c r="L486" s="94"/>
      <c r="M486" s="94"/>
      <c r="N486" s="94"/>
      <c r="O486" s="94"/>
      <c r="P486" s="94"/>
      <c r="Q486" s="94"/>
      <c r="R486" s="94"/>
    </row>
    <row r="487" spans="2:18">
      <c r="B487" s="93"/>
      <c r="C487" s="94"/>
      <c r="D487" s="94"/>
      <c r="E487" s="94"/>
      <c r="F487" s="94"/>
      <c r="G487" s="94"/>
      <c r="H487" s="94"/>
      <c r="I487" s="94"/>
      <c r="J487" s="94"/>
      <c r="K487" s="94"/>
      <c r="L487" s="94"/>
      <c r="M487" s="94"/>
      <c r="N487" s="94"/>
      <c r="O487" s="94"/>
      <c r="P487" s="94"/>
      <c r="Q487" s="94"/>
      <c r="R487" s="94"/>
    </row>
    <row r="488" spans="2:18">
      <c r="B488" s="93"/>
      <c r="C488" s="94"/>
      <c r="D488" s="94"/>
      <c r="E488" s="94"/>
      <c r="F488" s="94"/>
      <c r="G488" s="94"/>
      <c r="H488" s="94"/>
      <c r="I488" s="94"/>
      <c r="J488" s="94"/>
      <c r="K488" s="94"/>
      <c r="L488" s="94"/>
      <c r="M488" s="94"/>
      <c r="N488" s="94"/>
      <c r="O488" s="94"/>
      <c r="P488" s="94"/>
      <c r="Q488" s="94"/>
      <c r="R488" s="94"/>
    </row>
    <row r="489" spans="2:18">
      <c r="B489" s="93"/>
      <c r="C489" s="94"/>
      <c r="D489" s="94"/>
      <c r="E489" s="94"/>
      <c r="F489" s="94"/>
      <c r="G489" s="94"/>
      <c r="H489" s="94"/>
      <c r="I489" s="94"/>
      <c r="J489" s="94"/>
      <c r="K489" s="94"/>
      <c r="L489" s="94"/>
      <c r="M489" s="94"/>
      <c r="N489" s="94"/>
      <c r="O489" s="94"/>
      <c r="P489" s="94"/>
      <c r="Q489" s="94"/>
      <c r="R489" s="94"/>
    </row>
    <row r="490" spans="2:18">
      <c r="B490" s="93"/>
      <c r="C490" s="94"/>
      <c r="D490" s="94"/>
      <c r="E490" s="94"/>
      <c r="F490" s="94"/>
      <c r="G490" s="94"/>
      <c r="H490" s="94"/>
      <c r="I490" s="94"/>
      <c r="J490" s="94"/>
      <c r="K490" s="94"/>
      <c r="L490" s="94"/>
      <c r="M490" s="94"/>
      <c r="N490" s="94"/>
      <c r="O490" s="94"/>
      <c r="P490" s="94"/>
      <c r="Q490" s="94"/>
      <c r="R490" s="94"/>
    </row>
    <row r="491" spans="2:18">
      <c r="B491" s="93"/>
      <c r="C491" s="94"/>
      <c r="D491" s="94"/>
      <c r="E491" s="94"/>
      <c r="F491" s="94"/>
      <c r="G491" s="94"/>
      <c r="H491" s="94"/>
      <c r="I491" s="94"/>
      <c r="J491" s="94"/>
      <c r="K491" s="94"/>
      <c r="L491" s="94"/>
      <c r="M491" s="94"/>
      <c r="N491" s="94"/>
      <c r="O491" s="94"/>
      <c r="P491" s="94"/>
      <c r="Q491" s="94"/>
      <c r="R491" s="94"/>
    </row>
    <row r="492" spans="2:18">
      <c r="B492" s="93"/>
      <c r="C492" s="94"/>
      <c r="D492" s="94"/>
      <c r="E492" s="94"/>
      <c r="F492" s="94"/>
      <c r="G492" s="94"/>
      <c r="H492" s="94"/>
      <c r="I492" s="94"/>
      <c r="J492" s="94"/>
      <c r="K492" s="94"/>
      <c r="L492" s="94"/>
      <c r="M492" s="94"/>
      <c r="N492" s="94"/>
      <c r="O492" s="94"/>
      <c r="P492" s="94"/>
      <c r="Q492" s="94"/>
      <c r="R492" s="94"/>
    </row>
    <row r="493" spans="2:18">
      <c r="B493" s="93"/>
      <c r="C493" s="94"/>
      <c r="D493" s="94"/>
      <c r="E493" s="94"/>
      <c r="F493" s="94"/>
      <c r="G493" s="94"/>
      <c r="H493" s="94"/>
      <c r="I493" s="94"/>
      <c r="J493" s="94"/>
      <c r="K493" s="94"/>
      <c r="L493" s="94"/>
      <c r="M493" s="94"/>
      <c r="N493" s="94"/>
      <c r="O493" s="94"/>
      <c r="P493" s="94"/>
      <c r="Q493" s="94"/>
      <c r="R493" s="94"/>
    </row>
    <row r="494" spans="2:18">
      <c r="B494" s="93"/>
      <c r="C494" s="94"/>
      <c r="D494" s="94"/>
      <c r="E494" s="94"/>
      <c r="F494" s="94"/>
      <c r="G494" s="94"/>
      <c r="H494" s="94"/>
      <c r="I494" s="94"/>
      <c r="J494" s="94"/>
      <c r="K494" s="94"/>
      <c r="L494" s="94"/>
      <c r="M494" s="94"/>
      <c r="N494" s="94"/>
      <c r="O494" s="94"/>
      <c r="P494" s="94"/>
      <c r="Q494" s="94"/>
      <c r="R494" s="94"/>
    </row>
    <row r="495" spans="2:18">
      <c r="B495" s="93"/>
      <c r="C495" s="94"/>
      <c r="D495" s="94"/>
      <c r="E495" s="94"/>
      <c r="F495" s="94"/>
      <c r="G495" s="94"/>
      <c r="H495" s="94"/>
      <c r="I495" s="94"/>
      <c r="J495" s="94"/>
      <c r="K495" s="94"/>
      <c r="L495" s="94"/>
      <c r="M495" s="94"/>
      <c r="N495" s="94"/>
      <c r="O495" s="94"/>
      <c r="P495" s="94"/>
      <c r="Q495" s="94"/>
      <c r="R495" s="94"/>
    </row>
    <row r="496" spans="2:18">
      <c r="B496" s="93"/>
      <c r="C496" s="94"/>
      <c r="D496" s="94"/>
      <c r="E496" s="94"/>
      <c r="F496" s="94"/>
      <c r="G496" s="94"/>
      <c r="H496" s="94"/>
      <c r="I496" s="94"/>
      <c r="J496" s="94"/>
      <c r="K496" s="94"/>
      <c r="L496" s="94"/>
      <c r="M496" s="94"/>
      <c r="N496" s="94"/>
      <c r="O496" s="94"/>
      <c r="P496" s="94"/>
      <c r="Q496" s="94"/>
      <c r="R496" s="94"/>
    </row>
    <row r="497" spans="2:18">
      <c r="B497" s="93"/>
      <c r="C497" s="94"/>
      <c r="D497" s="94"/>
      <c r="E497" s="94"/>
      <c r="F497" s="94"/>
      <c r="G497" s="94"/>
      <c r="H497" s="94"/>
      <c r="I497" s="94"/>
      <c r="J497" s="94"/>
      <c r="K497" s="94"/>
      <c r="L497" s="94"/>
      <c r="M497" s="94"/>
      <c r="N497" s="94"/>
      <c r="O497" s="94"/>
      <c r="P497" s="94"/>
      <c r="Q497" s="94"/>
      <c r="R497" s="94"/>
    </row>
    <row r="498" spans="2:18">
      <c r="B498" s="93"/>
      <c r="C498" s="94"/>
      <c r="D498" s="94"/>
      <c r="E498" s="94"/>
      <c r="F498" s="94"/>
      <c r="G498" s="94"/>
      <c r="H498" s="94"/>
      <c r="I498" s="94"/>
      <c r="J498" s="94"/>
      <c r="K498" s="94"/>
      <c r="L498" s="94"/>
      <c r="M498" s="94"/>
      <c r="N498" s="94"/>
      <c r="O498" s="94"/>
      <c r="P498" s="94"/>
      <c r="Q498" s="94"/>
      <c r="R498" s="94"/>
    </row>
    <row r="499" spans="2:18">
      <c r="B499" s="93"/>
      <c r="C499" s="94"/>
      <c r="D499" s="94"/>
      <c r="E499" s="94"/>
      <c r="F499" s="94"/>
      <c r="G499" s="94"/>
      <c r="H499" s="94"/>
      <c r="I499" s="94"/>
      <c r="J499" s="94"/>
      <c r="K499" s="94"/>
      <c r="L499" s="94"/>
      <c r="M499" s="94"/>
      <c r="N499" s="94"/>
      <c r="O499" s="94"/>
      <c r="P499" s="94"/>
      <c r="Q499" s="94"/>
      <c r="R499" s="94"/>
    </row>
    <row r="500" spans="2:18">
      <c r="B500" s="93"/>
      <c r="C500" s="94"/>
      <c r="D500" s="94"/>
      <c r="E500" s="94"/>
      <c r="F500" s="94"/>
      <c r="G500" s="94"/>
      <c r="H500" s="94"/>
      <c r="I500" s="94"/>
      <c r="J500" s="94"/>
      <c r="K500" s="94"/>
      <c r="L500" s="94"/>
      <c r="M500" s="94"/>
      <c r="N500" s="94"/>
      <c r="O500" s="94"/>
      <c r="P500" s="94"/>
      <c r="Q500" s="94"/>
      <c r="R500" s="94"/>
    </row>
    <row r="501" spans="2:18">
      <c r="B501" s="93"/>
      <c r="C501" s="94"/>
      <c r="D501" s="94"/>
      <c r="E501" s="94"/>
      <c r="F501" s="94"/>
      <c r="G501" s="94"/>
      <c r="H501" s="94"/>
      <c r="I501" s="94"/>
      <c r="J501" s="94"/>
      <c r="K501" s="94"/>
      <c r="L501" s="94"/>
      <c r="M501" s="94"/>
      <c r="N501" s="94"/>
      <c r="O501" s="94"/>
      <c r="P501" s="94"/>
      <c r="Q501" s="94"/>
      <c r="R501" s="94"/>
    </row>
    <row r="502" spans="2:18">
      <c r="B502" s="93"/>
      <c r="C502" s="94"/>
      <c r="D502" s="94"/>
      <c r="E502" s="94"/>
      <c r="F502" s="94"/>
      <c r="G502" s="94"/>
      <c r="H502" s="94"/>
      <c r="I502" s="94"/>
      <c r="J502" s="94"/>
      <c r="K502" s="94"/>
      <c r="L502" s="94"/>
      <c r="M502" s="94"/>
      <c r="N502" s="94"/>
      <c r="O502" s="94"/>
      <c r="P502" s="94"/>
      <c r="Q502" s="94"/>
      <c r="R502" s="94"/>
    </row>
    <row r="503" spans="2:18">
      <c r="B503" s="93"/>
      <c r="C503" s="94"/>
      <c r="D503" s="94"/>
      <c r="E503" s="94"/>
      <c r="F503" s="94"/>
      <c r="G503" s="94"/>
      <c r="H503" s="94"/>
      <c r="I503" s="94"/>
      <c r="J503" s="94"/>
      <c r="K503" s="94"/>
      <c r="L503" s="94"/>
      <c r="M503" s="94"/>
      <c r="N503" s="94"/>
      <c r="O503" s="94"/>
      <c r="P503" s="94"/>
      <c r="Q503" s="94"/>
      <c r="R503" s="94"/>
    </row>
    <row r="504" spans="2:18">
      <c r="B504" s="93"/>
      <c r="C504" s="94"/>
      <c r="D504" s="94"/>
      <c r="E504" s="94"/>
      <c r="F504" s="94"/>
      <c r="G504" s="94"/>
      <c r="H504" s="94"/>
      <c r="I504" s="94"/>
      <c r="J504" s="94"/>
      <c r="K504" s="94"/>
      <c r="L504" s="94"/>
      <c r="M504" s="94"/>
      <c r="N504" s="94"/>
      <c r="O504" s="94"/>
      <c r="P504" s="94"/>
      <c r="Q504" s="94"/>
      <c r="R504" s="94"/>
    </row>
    <row r="505" spans="2:18">
      <c r="B505" s="93"/>
      <c r="C505" s="94"/>
      <c r="D505" s="94"/>
      <c r="E505" s="94"/>
      <c r="F505" s="94"/>
      <c r="G505" s="94"/>
      <c r="H505" s="94"/>
      <c r="I505" s="94"/>
      <c r="J505" s="94"/>
      <c r="K505" s="94"/>
      <c r="L505" s="94"/>
      <c r="M505" s="94"/>
      <c r="N505" s="94"/>
      <c r="O505" s="94"/>
      <c r="P505" s="94"/>
      <c r="Q505" s="94"/>
      <c r="R505" s="94"/>
    </row>
    <row r="506" spans="2:18">
      <c r="B506" s="93"/>
      <c r="C506" s="94"/>
      <c r="D506" s="94"/>
      <c r="E506" s="94"/>
      <c r="F506" s="94"/>
      <c r="G506" s="94"/>
      <c r="H506" s="94"/>
      <c r="I506" s="94"/>
      <c r="J506" s="94"/>
      <c r="K506" s="94"/>
      <c r="L506" s="94"/>
      <c r="M506" s="94"/>
      <c r="N506" s="94"/>
      <c r="O506" s="94"/>
      <c r="P506" s="94"/>
      <c r="Q506" s="94"/>
      <c r="R506" s="94"/>
    </row>
    <row r="507" spans="2:18">
      <c r="B507" s="93"/>
      <c r="C507" s="94"/>
      <c r="D507" s="94"/>
      <c r="E507" s="94"/>
      <c r="F507" s="94"/>
      <c r="G507" s="94"/>
      <c r="H507" s="94"/>
      <c r="I507" s="94"/>
      <c r="J507" s="94"/>
      <c r="K507" s="94"/>
      <c r="L507" s="94"/>
      <c r="M507" s="94"/>
      <c r="N507" s="94"/>
      <c r="O507" s="94"/>
      <c r="P507" s="94"/>
      <c r="Q507" s="94"/>
      <c r="R507" s="94"/>
    </row>
    <row r="508" spans="2:18">
      <c r="B508" s="93"/>
      <c r="C508" s="94"/>
      <c r="D508" s="94"/>
      <c r="E508" s="94"/>
      <c r="F508" s="94"/>
      <c r="G508" s="94"/>
      <c r="H508" s="94"/>
      <c r="I508" s="94"/>
      <c r="J508" s="94"/>
      <c r="K508" s="94"/>
      <c r="L508" s="94"/>
      <c r="M508" s="94"/>
      <c r="N508" s="94"/>
      <c r="O508" s="94"/>
      <c r="P508" s="94"/>
      <c r="Q508" s="94"/>
      <c r="R508" s="94"/>
    </row>
    <row r="509" spans="2:18">
      <c r="B509" s="93"/>
      <c r="C509" s="94"/>
      <c r="D509" s="94"/>
      <c r="E509" s="94"/>
      <c r="F509" s="94"/>
      <c r="G509" s="94"/>
      <c r="H509" s="94"/>
      <c r="I509" s="94"/>
      <c r="J509" s="94"/>
      <c r="K509" s="94"/>
      <c r="L509" s="94"/>
      <c r="M509" s="94"/>
      <c r="N509" s="94"/>
      <c r="O509" s="94"/>
      <c r="P509" s="94"/>
      <c r="Q509" s="94"/>
      <c r="R509" s="94"/>
    </row>
    <row r="510" spans="2:18">
      <c r="B510" s="93"/>
      <c r="C510" s="94"/>
      <c r="D510" s="94"/>
      <c r="E510" s="94"/>
      <c r="F510" s="94"/>
      <c r="G510" s="94"/>
      <c r="H510" s="94"/>
      <c r="I510" s="94"/>
      <c r="J510" s="94"/>
      <c r="K510" s="94"/>
      <c r="L510" s="94"/>
      <c r="M510" s="94"/>
      <c r="N510" s="94"/>
      <c r="O510" s="94"/>
      <c r="P510" s="94"/>
      <c r="Q510" s="94"/>
      <c r="R510" s="94"/>
    </row>
    <row r="511" spans="2:18">
      <c r="B511" s="93"/>
      <c r="C511" s="94"/>
      <c r="D511" s="94"/>
      <c r="E511" s="94"/>
      <c r="F511" s="94"/>
      <c r="G511" s="94"/>
      <c r="H511" s="94"/>
      <c r="I511" s="94"/>
      <c r="J511" s="94"/>
      <c r="K511" s="94"/>
      <c r="L511" s="94"/>
      <c r="M511" s="94"/>
      <c r="N511" s="94"/>
      <c r="O511" s="94"/>
      <c r="P511" s="94"/>
      <c r="Q511" s="94"/>
      <c r="R511" s="94"/>
    </row>
    <row r="512" spans="2:18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  <row r="575" spans="3:4">
      <c r="C575" s="1"/>
      <c r="D575" s="1"/>
    </row>
    <row r="576" spans="3:4">
      <c r="C576" s="1"/>
      <c r="D576" s="1"/>
    </row>
    <row r="577" spans="3:4">
      <c r="C577" s="1"/>
      <c r="D577" s="1"/>
    </row>
    <row r="578" spans="3:4">
      <c r="C578" s="1"/>
      <c r="D578" s="1"/>
    </row>
    <row r="579" spans="3:4">
      <c r="C579" s="1"/>
      <c r="D579" s="1"/>
    </row>
    <row r="580" spans="3:4">
      <c r="C580" s="1"/>
      <c r="D580" s="1"/>
    </row>
    <row r="581" spans="3:4">
      <c r="C581" s="1"/>
      <c r="D581" s="1"/>
    </row>
    <row r="582" spans="3:4">
      <c r="C582" s="1"/>
      <c r="D582" s="1"/>
    </row>
    <row r="583" spans="3:4">
      <c r="C583" s="1"/>
      <c r="D583" s="1"/>
    </row>
    <row r="584" spans="3:4">
      <c r="C584" s="1"/>
      <c r="D584" s="1"/>
    </row>
    <row r="585" spans="3:4">
      <c r="C585" s="1"/>
      <c r="D585" s="1"/>
    </row>
    <row r="586" spans="3:4">
      <c r="C586" s="1"/>
      <c r="D586" s="1"/>
    </row>
    <row r="587" spans="3:4">
      <c r="C587" s="1"/>
      <c r="D587" s="1"/>
    </row>
    <row r="588" spans="3:4">
      <c r="C588" s="1"/>
      <c r="D588" s="1"/>
    </row>
    <row r="589" spans="3:4">
      <c r="C589" s="1"/>
      <c r="D589" s="1"/>
    </row>
    <row r="590" spans="3:4">
      <c r="C590" s="1"/>
      <c r="D590" s="1"/>
    </row>
    <row r="591" spans="3:4">
      <c r="C591" s="1"/>
      <c r="D591" s="1"/>
    </row>
    <row r="592" spans="3:4">
      <c r="C592" s="1"/>
      <c r="D592" s="1"/>
    </row>
    <row r="593" spans="3:4">
      <c r="C593" s="1"/>
      <c r="D593" s="1"/>
    </row>
    <row r="594" spans="3:4">
      <c r="C594" s="1"/>
      <c r="D594" s="1"/>
    </row>
    <row r="595" spans="3:4">
      <c r="C595" s="1"/>
      <c r="D595" s="1"/>
    </row>
    <row r="596" spans="3:4">
      <c r="C596" s="1"/>
      <c r="D596" s="1"/>
    </row>
    <row r="597" spans="3:4">
      <c r="C597" s="1"/>
      <c r="D597" s="1"/>
    </row>
    <row r="598" spans="3:4">
      <c r="C598" s="1"/>
      <c r="D598" s="1"/>
    </row>
    <row r="599" spans="3:4">
      <c r="C599" s="1"/>
      <c r="D599" s="1"/>
    </row>
    <row r="600" spans="3:4">
      <c r="C600" s="1"/>
      <c r="D600" s="1"/>
    </row>
    <row r="601" spans="3:4">
      <c r="C601" s="1"/>
      <c r="D601" s="1"/>
    </row>
    <row r="602" spans="3:4">
      <c r="C602" s="1"/>
      <c r="D602" s="1"/>
    </row>
    <row r="603" spans="3:4">
      <c r="C603" s="1"/>
      <c r="D603" s="1"/>
    </row>
    <row r="604" spans="3:4">
      <c r="C604" s="1"/>
      <c r="D604" s="1"/>
    </row>
    <row r="605" spans="3:4">
      <c r="C605" s="1"/>
      <c r="D605" s="1"/>
    </row>
    <row r="606" spans="3:4">
      <c r="C606" s="1"/>
      <c r="D606" s="1"/>
    </row>
    <row r="607" spans="3:4">
      <c r="C607" s="1"/>
      <c r="D607" s="1"/>
    </row>
    <row r="608" spans="3:4">
      <c r="C608" s="1"/>
      <c r="D608" s="1"/>
    </row>
    <row r="609" spans="3:4">
      <c r="C609" s="1"/>
      <c r="D609" s="1"/>
    </row>
    <row r="610" spans="3:4">
      <c r="C610" s="1"/>
      <c r="D610" s="1"/>
    </row>
    <row r="611" spans="3:4">
      <c r="C611" s="1"/>
      <c r="D611" s="1"/>
    </row>
    <row r="612" spans="3:4">
      <c r="C612" s="1"/>
      <c r="D612" s="1"/>
    </row>
    <row r="613" spans="3:4">
      <c r="C613" s="1"/>
      <c r="D613" s="1"/>
    </row>
    <row r="614" spans="3:4">
      <c r="C614" s="1"/>
      <c r="D614" s="1"/>
    </row>
    <row r="615" spans="3:4">
      <c r="C615" s="1"/>
      <c r="D615" s="1"/>
    </row>
    <row r="616" spans="3:4">
      <c r="C616" s="1"/>
      <c r="D616" s="1"/>
    </row>
    <row r="617" spans="3:4">
      <c r="C617" s="1"/>
      <c r="D617" s="1"/>
    </row>
    <row r="618" spans="3:4">
      <c r="C618" s="1"/>
      <c r="D618" s="1"/>
    </row>
    <row r="619" spans="3:4">
      <c r="C619" s="1"/>
      <c r="D619" s="1"/>
    </row>
    <row r="620" spans="3:4">
      <c r="C620" s="1"/>
      <c r="D620" s="1"/>
    </row>
    <row r="621" spans="3:4">
      <c r="C621" s="1"/>
      <c r="D621" s="1"/>
    </row>
    <row r="622" spans="3:4">
      <c r="C622" s="1"/>
      <c r="D622" s="1"/>
    </row>
    <row r="623" spans="3:4">
      <c r="C623" s="1"/>
      <c r="D623" s="1"/>
    </row>
    <row r="624" spans="3:4">
      <c r="C624" s="1"/>
      <c r="D624" s="1"/>
    </row>
    <row r="625" spans="3:4">
      <c r="C625" s="1"/>
      <c r="D625" s="1"/>
    </row>
    <row r="626" spans="3:4">
      <c r="C626" s="1"/>
      <c r="D626" s="1"/>
    </row>
    <row r="627" spans="3:4">
      <c r="C627" s="1"/>
      <c r="D627" s="1"/>
    </row>
    <row r="628" spans="3:4">
      <c r="C628" s="1"/>
      <c r="D628" s="1"/>
    </row>
    <row r="629" spans="3:4">
      <c r="C629" s="1"/>
      <c r="D629" s="1"/>
    </row>
    <row r="630" spans="3:4">
      <c r="C630" s="1"/>
      <c r="D630" s="1"/>
    </row>
    <row r="631" spans="3:4">
      <c r="C631" s="1"/>
      <c r="D631" s="1"/>
    </row>
    <row r="632" spans="3:4">
      <c r="C632" s="1"/>
      <c r="D632" s="1"/>
    </row>
    <row r="633" spans="3:4">
      <c r="C633" s="1"/>
      <c r="D633" s="1"/>
    </row>
    <row r="634" spans="3:4">
      <c r="C634" s="1"/>
      <c r="D634" s="1"/>
    </row>
    <row r="635" spans="3:4">
      <c r="C635" s="1"/>
      <c r="D635" s="1"/>
    </row>
    <row r="636" spans="3:4">
      <c r="C636" s="1"/>
      <c r="D636" s="1"/>
    </row>
    <row r="637" spans="3:4">
      <c r="C637" s="1"/>
      <c r="D637" s="1"/>
    </row>
    <row r="638" spans="3:4">
      <c r="C638" s="1"/>
      <c r="D638" s="1"/>
    </row>
    <row r="639" spans="3:4">
      <c r="C639" s="1"/>
      <c r="D639" s="1"/>
    </row>
    <row r="640" spans="3:4">
      <c r="C640" s="1"/>
      <c r="D640" s="1"/>
    </row>
    <row r="641" spans="3:4">
      <c r="C641" s="1"/>
      <c r="D641" s="1"/>
    </row>
    <row r="642" spans="3:4">
      <c r="C642" s="1"/>
      <c r="D642" s="1"/>
    </row>
    <row r="643" spans="3:4">
      <c r="C643" s="1"/>
      <c r="D643" s="1"/>
    </row>
    <row r="644" spans="3:4">
      <c r="C644" s="1"/>
      <c r="D644" s="1"/>
    </row>
    <row r="645" spans="3:4">
      <c r="C645" s="1"/>
      <c r="D645" s="1"/>
    </row>
    <row r="646" spans="3:4">
      <c r="C646" s="1"/>
      <c r="D646" s="1"/>
    </row>
    <row r="647" spans="3:4">
      <c r="C647" s="1"/>
      <c r="D647" s="1"/>
    </row>
    <row r="648" spans="3:4">
      <c r="C648" s="1"/>
      <c r="D648" s="1"/>
    </row>
    <row r="649" spans="3:4">
      <c r="C649" s="1"/>
      <c r="D649" s="1"/>
    </row>
    <row r="650" spans="3:4">
      <c r="C650" s="1"/>
      <c r="D650" s="1"/>
    </row>
    <row r="651" spans="3:4">
      <c r="C651" s="1"/>
      <c r="D651" s="1"/>
    </row>
    <row r="652" spans="3:4">
      <c r="C652" s="1"/>
      <c r="D652" s="1"/>
    </row>
    <row r="653" spans="3:4">
      <c r="C653" s="1"/>
      <c r="D653" s="1"/>
    </row>
    <row r="654" spans="3:4">
      <c r="C654" s="1"/>
      <c r="D654" s="1"/>
    </row>
    <row r="655" spans="3:4">
      <c r="C655" s="1"/>
      <c r="D655" s="1"/>
    </row>
    <row r="656" spans="3:4">
      <c r="C656" s="1"/>
      <c r="D656" s="1"/>
    </row>
    <row r="657" spans="3:4">
      <c r="C657" s="1"/>
      <c r="D657" s="1"/>
    </row>
    <row r="658" spans="3:4">
      <c r="C658" s="1"/>
      <c r="D658" s="1"/>
    </row>
    <row r="659" spans="3:4">
      <c r="C659" s="1"/>
      <c r="D659" s="1"/>
    </row>
    <row r="660" spans="3:4">
      <c r="C660" s="1"/>
      <c r="D660" s="1"/>
    </row>
    <row r="661" spans="3:4">
      <c r="C661" s="1"/>
      <c r="D661" s="1"/>
    </row>
    <row r="662" spans="3:4">
      <c r="C662" s="1"/>
      <c r="D662" s="1"/>
    </row>
    <row r="663" spans="3:4">
      <c r="C663" s="1"/>
      <c r="D663" s="1"/>
    </row>
    <row r="664" spans="3:4">
      <c r="C664" s="1"/>
      <c r="D664" s="1"/>
    </row>
    <row r="665" spans="3:4">
      <c r="C665" s="1"/>
      <c r="D665" s="1"/>
    </row>
    <row r="666" spans="3:4">
      <c r="C666" s="1"/>
      <c r="D666" s="1"/>
    </row>
    <row r="667" spans="3:4">
      <c r="C667" s="1"/>
      <c r="D667" s="1"/>
    </row>
    <row r="668" spans="3:4">
      <c r="C668" s="1"/>
      <c r="D668" s="1"/>
    </row>
    <row r="669" spans="3:4">
      <c r="C669" s="1"/>
      <c r="D669" s="1"/>
    </row>
    <row r="670" spans="3:4">
      <c r="C670" s="1"/>
      <c r="D670" s="1"/>
    </row>
    <row r="671" spans="3:4">
      <c r="C671" s="1"/>
      <c r="D671" s="1"/>
    </row>
    <row r="672" spans="3:4">
      <c r="C672" s="1"/>
      <c r="D672" s="1"/>
    </row>
    <row r="673" spans="3:4">
      <c r="C673" s="1"/>
      <c r="D673" s="1"/>
    </row>
    <row r="674" spans="3:4">
      <c r="C674" s="1"/>
      <c r="D674" s="1"/>
    </row>
    <row r="675" spans="3:4">
      <c r="C675" s="1"/>
      <c r="D675" s="1"/>
    </row>
    <row r="676" spans="3:4">
      <c r="C676" s="1"/>
      <c r="D676" s="1"/>
    </row>
    <row r="677" spans="3:4">
      <c r="C677" s="1"/>
      <c r="D677" s="1"/>
    </row>
    <row r="678" spans="3:4">
      <c r="C678" s="1"/>
      <c r="D678" s="1"/>
    </row>
    <row r="679" spans="3:4">
      <c r="C679" s="1"/>
      <c r="D679" s="1"/>
    </row>
    <row r="680" spans="3:4">
      <c r="C680" s="1"/>
      <c r="D680" s="1"/>
    </row>
    <row r="681" spans="3:4">
      <c r="C681" s="1"/>
      <c r="D681" s="1"/>
    </row>
    <row r="682" spans="3:4">
      <c r="C682" s="1"/>
      <c r="D682" s="1"/>
    </row>
    <row r="683" spans="3:4">
      <c r="C683" s="1"/>
      <c r="D683" s="1"/>
    </row>
    <row r="684" spans="3:4">
      <c r="C684" s="1"/>
      <c r="D684" s="1"/>
    </row>
    <row r="685" spans="3:4">
      <c r="C685" s="1"/>
      <c r="D685" s="1"/>
    </row>
    <row r="686" spans="3:4">
      <c r="C686" s="1"/>
      <c r="D686" s="1"/>
    </row>
    <row r="687" spans="3:4">
      <c r="C687" s="1"/>
      <c r="D687" s="1"/>
    </row>
    <row r="688" spans="3:4">
      <c r="C688" s="1"/>
      <c r="D688" s="1"/>
    </row>
    <row r="689" spans="3:4">
      <c r="C689" s="1"/>
      <c r="D689" s="1"/>
    </row>
    <row r="690" spans="3:4">
      <c r="C690" s="1"/>
      <c r="D690" s="1"/>
    </row>
    <row r="691" spans="3:4">
      <c r="C691" s="1"/>
      <c r="D691" s="1"/>
    </row>
    <row r="692" spans="3:4">
      <c r="C692" s="1"/>
      <c r="D692" s="1"/>
    </row>
    <row r="693" spans="3:4">
      <c r="C693" s="1"/>
      <c r="D693" s="1"/>
    </row>
    <row r="694" spans="3:4">
      <c r="C694" s="1"/>
      <c r="D694" s="1"/>
    </row>
    <row r="695" spans="3:4">
      <c r="C695" s="1"/>
      <c r="D695" s="1"/>
    </row>
    <row r="696" spans="3:4">
      <c r="C696" s="1"/>
      <c r="D696" s="1"/>
    </row>
    <row r="697" spans="3:4">
      <c r="C697" s="1"/>
      <c r="D697" s="1"/>
    </row>
    <row r="698" spans="3:4">
      <c r="C698" s="1"/>
      <c r="D698" s="1"/>
    </row>
    <row r="699" spans="3:4">
      <c r="C699" s="1"/>
      <c r="D699" s="1"/>
    </row>
    <row r="700" spans="3:4">
      <c r="C700" s="1"/>
      <c r="D700" s="1"/>
    </row>
    <row r="701" spans="3:4">
      <c r="C701" s="1"/>
      <c r="D701" s="1"/>
    </row>
    <row r="702" spans="3:4">
      <c r="C702" s="1"/>
      <c r="D702" s="1"/>
    </row>
    <row r="703" spans="3:4">
      <c r="C703" s="1"/>
      <c r="D703" s="1"/>
    </row>
    <row r="704" spans="3:4">
      <c r="C704" s="1"/>
      <c r="D704" s="1"/>
    </row>
    <row r="705" spans="3:4">
      <c r="C705" s="1"/>
      <c r="D705" s="1"/>
    </row>
    <row r="706" spans="3:4">
      <c r="C706" s="1"/>
      <c r="D706" s="1"/>
    </row>
    <row r="707" spans="3:4">
      <c r="C707" s="1"/>
      <c r="D707" s="1"/>
    </row>
    <row r="708" spans="3:4">
      <c r="C708" s="1"/>
      <c r="D708" s="1"/>
    </row>
    <row r="709" spans="3:4">
      <c r="C709" s="1"/>
      <c r="D709" s="1"/>
    </row>
    <row r="710" spans="3:4">
      <c r="C710" s="1"/>
      <c r="D710" s="1"/>
    </row>
    <row r="711" spans="3:4">
      <c r="C711" s="1"/>
      <c r="D711" s="1"/>
    </row>
    <row r="712" spans="3:4">
      <c r="C712" s="1"/>
      <c r="D712" s="1"/>
    </row>
    <row r="713" spans="3:4">
      <c r="C713" s="1"/>
      <c r="D713" s="1"/>
    </row>
    <row r="714" spans="3:4">
      <c r="C714" s="1"/>
      <c r="D714" s="1"/>
    </row>
    <row r="715" spans="3:4">
      <c r="C715" s="1"/>
      <c r="D715" s="1"/>
    </row>
    <row r="716" spans="3:4">
      <c r="C716" s="1"/>
      <c r="D716" s="1"/>
    </row>
    <row r="717" spans="3:4">
      <c r="C717" s="1"/>
      <c r="D717" s="1"/>
    </row>
    <row r="718" spans="3:4">
      <c r="C718" s="1"/>
      <c r="D718" s="1"/>
    </row>
    <row r="719" spans="3:4">
      <c r="C719" s="1"/>
      <c r="D719" s="1"/>
    </row>
    <row r="720" spans="3:4">
      <c r="C720" s="1"/>
      <c r="D720" s="1"/>
    </row>
    <row r="721" spans="3:4">
      <c r="C721" s="1"/>
      <c r="D721" s="1"/>
    </row>
    <row r="722" spans="3:4">
      <c r="C722" s="1"/>
      <c r="D722" s="1"/>
    </row>
    <row r="723" spans="3:4">
      <c r="C723" s="1"/>
      <c r="D723" s="1"/>
    </row>
    <row r="724" spans="3:4">
      <c r="C724" s="1"/>
      <c r="D724" s="1"/>
    </row>
    <row r="725" spans="3:4">
      <c r="C725" s="1"/>
      <c r="D725" s="1"/>
    </row>
    <row r="726" spans="3:4">
      <c r="C726" s="1"/>
      <c r="D726" s="1"/>
    </row>
    <row r="727" spans="3:4">
      <c r="C727" s="1"/>
      <c r="D727" s="1"/>
    </row>
    <row r="728" spans="3:4">
      <c r="C728" s="1"/>
      <c r="D728" s="1"/>
    </row>
    <row r="729" spans="3:4">
      <c r="C729" s="1"/>
      <c r="D729" s="1"/>
    </row>
    <row r="730" spans="3:4">
      <c r="C730" s="1"/>
      <c r="D730" s="1"/>
    </row>
    <row r="731" spans="3:4">
      <c r="C731" s="1"/>
      <c r="D731" s="1"/>
    </row>
    <row r="732" spans="3:4">
      <c r="C732" s="1"/>
      <c r="D732" s="1"/>
    </row>
    <row r="733" spans="3:4">
      <c r="C733" s="1"/>
      <c r="D733" s="1"/>
    </row>
    <row r="734" spans="3:4">
      <c r="C734" s="1"/>
      <c r="D734" s="1"/>
    </row>
    <row r="735" spans="3:4">
      <c r="C735" s="1"/>
      <c r="D735" s="1"/>
    </row>
    <row r="736" spans="3:4">
      <c r="C736" s="1"/>
      <c r="D736" s="1"/>
    </row>
    <row r="737" spans="3:4">
      <c r="C737" s="1"/>
      <c r="D737" s="1"/>
    </row>
    <row r="738" spans="3:4">
      <c r="C738" s="1"/>
      <c r="D738" s="1"/>
    </row>
    <row r="739" spans="3:4">
      <c r="C739" s="1"/>
      <c r="D739" s="1"/>
    </row>
    <row r="740" spans="3:4">
      <c r="C740" s="1"/>
      <c r="D740" s="1"/>
    </row>
    <row r="741" spans="3:4">
      <c r="C741" s="1"/>
      <c r="D741" s="1"/>
    </row>
    <row r="742" spans="3:4">
      <c r="C742" s="1"/>
      <c r="D742" s="1"/>
    </row>
    <row r="743" spans="3:4">
      <c r="C743" s="1"/>
      <c r="D743" s="1"/>
    </row>
    <row r="744" spans="3:4">
      <c r="C744" s="1"/>
      <c r="D744" s="1"/>
    </row>
    <row r="745" spans="3:4">
      <c r="C745" s="1"/>
      <c r="D745" s="1"/>
    </row>
    <row r="746" spans="3:4">
      <c r="C746" s="1"/>
      <c r="D746" s="1"/>
    </row>
    <row r="747" spans="3:4">
      <c r="C747" s="1"/>
      <c r="D747" s="1"/>
    </row>
    <row r="748" spans="3:4">
      <c r="C748" s="1"/>
      <c r="D748" s="1"/>
    </row>
    <row r="749" spans="3:4">
      <c r="C749" s="1"/>
      <c r="D749" s="1"/>
    </row>
    <row r="750" spans="3:4">
      <c r="C750" s="1"/>
      <c r="D750" s="1"/>
    </row>
    <row r="751" spans="3:4">
      <c r="C751" s="1"/>
      <c r="D751" s="1"/>
    </row>
    <row r="752" spans="3:4">
      <c r="C752" s="1"/>
      <c r="D752" s="1"/>
    </row>
    <row r="753" spans="3:4">
      <c r="C753" s="1"/>
      <c r="D753" s="1"/>
    </row>
    <row r="754" spans="3:4">
      <c r="C754" s="1"/>
      <c r="D754" s="1"/>
    </row>
    <row r="755" spans="3:4">
      <c r="C755" s="1"/>
      <c r="D755" s="1"/>
    </row>
    <row r="756" spans="3:4">
      <c r="C756" s="1"/>
      <c r="D756" s="1"/>
    </row>
    <row r="757" spans="3:4">
      <c r="C757" s="1"/>
      <c r="D757" s="1"/>
    </row>
    <row r="758" spans="3:4">
      <c r="C758" s="1"/>
      <c r="D758" s="1"/>
    </row>
    <row r="759" spans="3:4">
      <c r="C759" s="1"/>
      <c r="D759" s="1"/>
    </row>
    <row r="760" spans="3:4">
      <c r="C760" s="1"/>
      <c r="D760" s="1"/>
    </row>
    <row r="761" spans="3:4">
      <c r="C761" s="1"/>
      <c r="D761" s="1"/>
    </row>
    <row r="762" spans="3:4">
      <c r="C762" s="1"/>
      <c r="D762" s="1"/>
    </row>
    <row r="763" spans="3:4">
      <c r="C763" s="1"/>
      <c r="D763" s="1"/>
    </row>
    <row r="764" spans="3:4">
      <c r="C764" s="1"/>
      <c r="D764" s="1"/>
    </row>
    <row r="765" spans="3:4">
      <c r="C765" s="1"/>
      <c r="D765" s="1"/>
    </row>
    <row r="766" spans="3:4">
      <c r="C766" s="1"/>
      <c r="D766" s="1"/>
    </row>
    <row r="767" spans="3:4">
      <c r="C767" s="1"/>
      <c r="D767" s="1"/>
    </row>
    <row r="768" spans="3:4">
      <c r="C768" s="1"/>
      <c r="D768" s="1"/>
    </row>
    <row r="769" spans="3:4">
      <c r="C769" s="1"/>
      <c r="D769" s="1"/>
    </row>
    <row r="770" spans="3:4">
      <c r="C770" s="1"/>
      <c r="D770" s="1"/>
    </row>
    <row r="771" spans="3:4">
      <c r="C771" s="1"/>
      <c r="D771" s="1"/>
    </row>
    <row r="772" spans="3:4">
      <c r="C772" s="1"/>
      <c r="D772" s="1"/>
    </row>
    <row r="773" spans="3:4">
      <c r="C773" s="1"/>
      <c r="D773" s="1"/>
    </row>
    <row r="774" spans="3:4">
      <c r="C774" s="1"/>
      <c r="D774" s="1"/>
    </row>
    <row r="775" spans="3:4">
      <c r="C775" s="1"/>
      <c r="D775" s="1"/>
    </row>
    <row r="776" spans="3:4">
      <c r="C776" s="1"/>
      <c r="D776" s="1"/>
    </row>
    <row r="777" spans="3:4">
      <c r="C777" s="1"/>
      <c r="D777" s="1"/>
    </row>
    <row r="778" spans="3:4">
      <c r="C778" s="1"/>
      <c r="D778" s="1"/>
    </row>
    <row r="779" spans="3:4">
      <c r="C779" s="1"/>
      <c r="D779" s="1"/>
    </row>
    <row r="780" spans="3:4">
      <c r="C780" s="1"/>
      <c r="D780" s="1"/>
    </row>
    <row r="781" spans="3:4">
      <c r="C781" s="1"/>
      <c r="D781" s="1"/>
    </row>
    <row r="782" spans="3:4">
      <c r="C782" s="1"/>
      <c r="D782" s="1"/>
    </row>
    <row r="783" spans="3:4">
      <c r="C783" s="1"/>
      <c r="D783" s="1"/>
    </row>
    <row r="784" spans="3:4">
      <c r="C784" s="1"/>
      <c r="D784" s="1"/>
    </row>
    <row r="785" spans="3:4">
      <c r="C785" s="1"/>
      <c r="D785" s="1"/>
    </row>
    <row r="786" spans="3:4">
      <c r="C786" s="1"/>
      <c r="D786" s="1"/>
    </row>
    <row r="787" spans="3:4">
      <c r="C787" s="1"/>
      <c r="D787" s="1"/>
    </row>
    <row r="788" spans="3:4">
      <c r="C788" s="1"/>
      <c r="D788" s="1"/>
    </row>
    <row r="789" spans="3:4">
      <c r="C789" s="1"/>
      <c r="D789" s="1"/>
    </row>
    <row r="790" spans="3:4">
      <c r="C790" s="1"/>
      <c r="D790" s="1"/>
    </row>
    <row r="791" spans="3:4">
      <c r="C791" s="1"/>
      <c r="D791" s="1"/>
    </row>
    <row r="792" spans="3:4">
      <c r="C792" s="1"/>
      <c r="D792" s="1"/>
    </row>
    <row r="793" spans="3:4">
      <c r="C793" s="1"/>
      <c r="D793" s="1"/>
    </row>
    <row r="794" spans="3:4">
      <c r="C794" s="1"/>
      <c r="D794" s="1"/>
    </row>
    <row r="795" spans="3:4">
      <c r="C795" s="1"/>
      <c r="D795" s="1"/>
    </row>
    <row r="796" spans="3:4">
      <c r="C796" s="1"/>
      <c r="D796" s="1"/>
    </row>
    <row r="797" spans="3:4">
      <c r="C797" s="1"/>
      <c r="D797" s="1"/>
    </row>
    <row r="798" spans="3:4">
      <c r="C798" s="1"/>
      <c r="D798" s="1"/>
    </row>
    <row r="799" spans="3:4">
      <c r="C799" s="1"/>
      <c r="D799" s="1"/>
    </row>
    <row r="800" spans="3:4">
      <c r="C800" s="1"/>
      <c r="D800" s="1"/>
    </row>
    <row r="801" spans="3:4">
      <c r="C801" s="1"/>
      <c r="D801" s="1"/>
    </row>
    <row r="802" spans="3:4">
      <c r="C802" s="1"/>
      <c r="D802" s="1"/>
    </row>
    <row r="803" spans="3:4">
      <c r="C803" s="1"/>
      <c r="D803" s="1"/>
    </row>
    <row r="804" spans="3:4">
      <c r="C804" s="1"/>
      <c r="D804" s="1"/>
    </row>
    <row r="805" spans="3:4">
      <c r="C805" s="1"/>
      <c r="D805" s="1"/>
    </row>
    <row r="806" spans="3:4">
      <c r="C806" s="1"/>
      <c r="D806" s="1"/>
    </row>
    <row r="807" spans="3:4">
      <c r="C807" s="1"/>
      <c r="D807" s="1"/>
    </row>
    <row r="808" spans="3:4">
      <c r="C808" s="1"/>
      <c r="D808" s="1"/>
    </row>
    <row r="809" spans="3:4">
      <c r="C809" s="1"/>
      <c r="D809" s="1"/>
    </row>
    <row r="810" spans="3:4">
      <c r="C810" s="1"/>
      <c r="D810" s="1"/>
    </row>
    <row r="811" spans="3:4">
      <c r="C811" s="1"/>
      <c r="D811" s="1"/>
    </row>
    <row r="812" spans="3:4">
      <c r="C812" s="1"/>
      <c r="D812" s="1"/>
    </row>
    <row r="813" spans="3:4">
      <c r="C813" s="1"/>
      <c r="D813" s="1"/>
    </row>
    <row r="814" spans="3:4">
      <c r="C814" s="1"/>
      <c r="D814" s="1"/>
    </row>
    <row r="815" spans="3:4">
      <c r="C815" s="1"/>
      <c r="D815" s="1"/>
    </row>
    <row r="816" spans="3:4">
      <c r="C816" s="1"/>
      <c r="D816" s="1"/>
    </row>
    <row r="817" spans="3:4">
      <c r="C817" s="1"/>
      <c r="D817" s="1"/>
    </row>
    <row r="818" spans="3:4">
      <c r="C818" s="1"/>
      <c r="D818" s="1"/>
    </row>
    <row r="819" spans="3:4">
      <c r="C819" s="1"/>
      <c r="D819" s="1"/>
    </row>
    <row r="820" spans="3:4">
      <c r="C820" s="1"/>
      <c r="D820" s="1"/>
    </row>
    <row r="821" spans="3:4">
      <c r="C821" s="1"/>
      <c r="D821" s="1"/>
    </row>
    <row r="822" spans="3:4">
      <c r="C822" s="1"/>
      <c r="D822" s="1"/>
    </row>
    <row r="823" spans="3:4">
      <c r="C823" s="1"/>
      <c r="D823" s="1"/>
    </row>
    <row r="824" spans="3:4">
      <c r="C824" s="1"/>
      <c r="D824" s="1"/>
    </row>
    <row r="825" spans="3:4">
      <c r="C825" s="1"/>
      <c r="D825" s="1"/>
    </row>
    <row r="826" spans="3:4">
      <c r="C826" s="1"/>
      <c r="D826" s="1"/>
    </row>
    <row r="827" spans="3:4">
      <c r="C827" s="1"/>
      <c r="D827" s="1"/>
    </row>
    <row r="828" spans="3:4">
      <c r="C828" s="1"/>
      <c r="D828" s="1"/>
    </row>
    <row r="829" spans="3:4">
      <c r="C829" s="1"/>
      <c r="D829" s="1"/>
    </row>
    <row r="830" spans="3:4">
      <c r="C830" s="1"/>
      <c r="D830" s="1"/>
    </row>
    <row r="831" spans="3:4">
      <c r="C831" s="1"/>
      <c r="D831" s="1"/>
    </row>
    <row r="832" spans="3:4">
      <c r="C832" s="1"/>
      <c r="D832" s="1"/>
    </row>
    <row r="833" spans="3:4">
      <c r="C833" s="1"/>
      <c r="D833" s="1"/>
    </row>
    <row r="834" spans="3:4">
      <c r="C834" s="1"/>
      <c r="D834" s="1"/>
    </row>
    <row r="835" spans="3:4">
      <c r="C835" s="1"/>
      <c r="D835" s="1"/>
    </row>
    <row r="836" spans="3:4">
      <c r="C836" s="1"/>
      <c r="D836" s="1"/>
    </row>
    <row r="837" spans="3:4">
      <c r="C837" s="1"/>
      <c r="D837" s="1"/>
    </row>
    <row r="838" spans="3:4">
      <c r="C838" s="1"/>
      <c r="D838" s="1"/>
    </row>
    <row r="839" spans="3:4">
      <c r="C839" s="1"/>
      <c r="D839" s="1"/>
    </row>
    <row r="840" spans="3:4">
      <c r="C840" s="1"/>
      <c r="D840" s="1"/>
    </row>
    <row r="841" spans="3:4">
      <c r="C841" s="1"/>
      <c r="D841" s="1"/>
    </row>
    <row r="842" spans="3:4">
      <c r="C842" s="1"/>
      <c r="D842" s="1"/>
    </row>
    <row r="843" spans="3:4">
      <c r="C843" s="1"/>
      <c r="D843" s="1"/>
    </row>
    <row r="844" spans="3:4">
      <c r="C844" s="1"/>
      <c r="D844" s="1"/>
    </row>
    <row r="845" spans="3:4">
      <c r="C845" s="1"/>
      <c r="D845" s="1"/>
    </row>
    <row r="846" spans="3:4">
      <c r="C846" s="1"/>
      <c r="D846" s="1"/>
    </row>
    <row r="847" spans="3:4">
      <c r="C847" s="1"/>
      <c r="D847" s="1"/>
    </row>
    <row r="848" spans="3:4">
      <c r="C848" s="1"/>
      <c r="D848" s="1"/>
    </row>
    <row r="849" spans="3:4">
      <c r="C849" s="1"/>
      <c r="D849" s="1"/>
    </row>
    <row r="850" spans="3:4">
      <c r="C850" s="1"/>
      <c r="D850" s="1"/>
    </row>
    <row r="851" spans="3:4">
      <c r="C851" s="1"/>
      <c r="D851" s="1"/>
    </row>
    <row r="852" spans="3:4">
      <c r="C852" s="1"/>
      <c r="D852" s="1"/>
    </row>
    <row r="853" spans="3:4">
      <c r="C853" s="1"/>
      <c r="D853" s="1"/>
    </row>
    <row r="854" spans="3:4">
      <c r="C854" s="1"/>
      <c r="D854" s="1"/>
    </row>
    <row r="855" spans="3:4">
      <c r="C855" s="1"/>
      <c r="D855" s="1"/>
    </row>
    <row r="856" spans="3:4">
      <c r="C856" s="1"/>
      <c r="D856" s="1"/>
    </row>
    <row r="857" spans="3:4">
      <c r="C857" s="1"/>
      <c r="D857" s="1"/>
    </row>
    <row r="858" spans="3:4">
      <c r="C858" s="1"/>
      <c r="D858" s="1"/>
    </row>
    <row r="859" spans="3:4">
      <c r="C859" s="1"/>
      <c r="D859" s="1"/>
    </row>
    <row r="860" spans="3:4">
      <c r="C860" s="1"/>
      <c r="D860" s="1"/>
    </row>
    <row r="861" spans="3:4">
      <c r="C861" s="1"/>
      <c r="D861" s="1"/>
    </row>
    <row r="862" spans="3:4">
      <c r="C862" s="1"/>
      <c r="D862" s="1"/>
    </row>
    <row r="863" spans="3:4">
      <c r="C863" s="1"/>
      <c r="D863" s="1"/>
    </row>
    <row r="864" spans="3:4">
      <c r="C864" s="1"/>
      <c r="D864" s="1"/>
    </row>
    <row r="865" spans="3:4">
      <c r="C865" s="1"/>
      <c r="D865" s="1"/>
    </row>
    <row r="866" spans="3:4">
      <c r="C866" s="1"/>
      <c r="D866" s="1"/>
    </row>
    <row r="867" spans="3:4">
      <c r="C867" s="1"/>
      <c r="D867" s="1"/>
    </row>
    <row r="868" spans="3:4">
      <c r="C868" s="1"/>
      <c r="D868" s="1"/>
    </row>
    <row r="869" spans="3:4">
      <c r="C869" s="1"/>
      <c r="D869" s="1"/>
    </row>
    <row r="870" spans="3:4">
      <c r="C870" s="1"/>
      <c r="D870" s="1"/>
    </row>
    <row r="871" spans="3:4">
      <c r="C871" s="1"/>
      <c r="D871" s="1"/>
    </row>
    <row r="872" spans="3:4">
      <c r="C872" s="1"/>
      <c r="D872" s="1"/>
    </row>
    <row r="873" spans="3:4">
      <c r="C873" s="1"/>
      <c r="D873" s="1"/>
    </row>
    <row r="874" spans="3:4">
      <c r="C874" s="1"/>
      <c r="D874" s="1"/>
    </row>
    <row r="875" spans="3:4">
      <c r="C875" s="1"/>
      <c r="D875" s="1"/>
    </row>
    <row r="876" spans="3:4">
      <c r="C876" s="1"/>
      <c r="D876" s="1"/>
    </row>
    <row r="877" spans="3:4">
      <c r="C877" s="1"/>
      <c r="D877" s="1"/>
    </row>
    <row r="878" spans="3:4">
      <c r="C878" s="1"/>
      <c r="D878" s="1"/>
    </row>
  </sheetData>
  <sheetProtection sheet="1" objects="1" scenarios="1"/>
  <mergeCells count="3">
    <mergeCell ref="B6:R6"/>
    <mergeCell ref="B7:R7"/>
    <mergeCell ref="B31:D31"/>
  </mergeCells>
  <phoneticPr fontId="4" type="noConversion"/>
  <dataValidations count="1">
    <dataValidation allowBlank="1" showInputMessage="1" showErrorMessage="1" sqref="N10:Q10 N9 N1:N7 N32:N1048576 C5:C28 O1:Q9 O11:Q1048576 C32:I1048576 J1:M1048576 E1:I30 D1:D28 C29:D30 A1:B1048576 R1:XFD1048576"/>
  </dataValidations>
  <pageMargins left="0" right="0" top="0.5" bottom="0.5" header="0" footer="0.25"/>
  <pageSetup paperSize="9" scale="88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T713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6.140625" style="2" bestFit="1" customWidth="1"/>
    <col min="5" max="5" width="5.42578125" style="2" bestFit="1" customWidth="1"/>
    <col min="6" max="6" width="6.5703125" style="2" bestFit="1" customWidth="1"/>
    <col min="7" max="7" width="6.140625" style="2" bestFit="1" customWidth="1"/>
    <col min="8" max="9" width="5.42578125" style="1" bestFit="1" customWidth="1"/>
    <col min="10" max="10" width="7.140625" style="1" bestFit="1" customWidth="1"/>
    <col min="11" max="12" width="6" style="1" bestFit="1" customWidth="1"/>
    <col min="13" max="13" width="6.7109375" style="1" bestFit="1" customWidth="1"/>
    <col min="14" max="14" width="7.5703125" style="1" bestFit="1" customWidth="1"/>
    <col min="15" max="15" width="8.140625" style="1" bestFit="1" customWidth="1"/>
    <col min="16" max="16" width="7.42578125" style="1" bestFit="1" customWidth="1"/>
    <col min="17" max="17" width="7.85546875" style="1" bestFit="1" customWidth="1"/>
    <col min="18" max="18" width="11.28515625" style="1" bestFit="1" customWidth="1"/>
    <col min="19" max="19" width="8.85546875" style="1" bestFit="1" customWidth="1"/>
    <col min="20" max="20" width="9.28515625" style="1" bestFit="1" customWidth="1"/>
    <col min="21" max="16384" width="9.140625" style="1"/>
  </cols>
  <sheetData>
    <row r="1" spans="2:20">
      <c r="B1" s="46" t="s">
        <v>135</v>
      </c>
      <c r="C1" s="46" t="s" vm="1">
        <v>215</v>
      </c>
    </row>
    <row r="2" spans="2:20">
      <c r="B2" s="46" t="s">
        <v>134</v>
      </c>
      <c r="C2" s="46" t="s">
        <v>216</v>
      </c>
    </row>
    <row r="3" spans="2:20">
      <c r="B3" s="46" t="s">
        <v>136</v>
      </c>
      <c r="C3" s="46" t="s">
        <v>217</v>
      </c>
    </row>
    <row r="4" spans="2:20">
      <c r="B4" s="46" t="s">
        <v>137</v>
      </c>
      <c r="C4" s="46">
        <v>2208</v>
      </c>
    </row>
    <row r="6" spans="2:20" ht="26.25" customHeight="1">
      <c r="B6" s="147" t="s">
        <v>162</v>
      </c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2"/>
    </row>
    <row r="7" spans="2:20" ht="26.25" customHeight="1">
      <c r="B7" s="147" t="s">
        <v>80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2"/>
    </row>
    <row r="8" spans="2:20" s="3" customFormat="1" ht="63">
      <c r="B8" s="36" t="s">
        <v>105</v>
      </c>
      <c r="C8" s="12" t="s">
        <v>40</v>
      </c>
      <c r="D8" s="12" t="s">
        <v>109</v>
      </c>
      <c r="E8" s="12" t="s">
        <v>178</v>
      </c>
      <c r="F8" s="12" t="s">
        <v>107</v>
      </c>
      <c r="G8" s="12" t="s">
        <v>59</v>
      </c>
      <c r="H8" s="12" t="s">
        <v>14</v>
      </c>
      <c r="I8" s="12" t="s">
        <v>60</v>
      </c>
      <c r="J8" s="12" t="s">
        <v>94</v>
      </c>
      <c r="K8" s="12" t="s">
        <v>17</v>
      </c>
      <c r="L8" s="12" t="s">
        <v>93</v>
      </c>
      <c r="M8" s="12" t="s">
        <v>16</v>
      </c>
      <c r="N8" s="12" t="s">
        <v>18</v>
      </c>
      <c r="O8" s="12" t="s">
        <v>192</v>
      </c>
      <c r="P8" s="12" t="s">
        <v>191</v>
      </c>
      <c r="Q8" s="12" t="s">
        <v>56</v>
      </c>
      <c r="R8" s="12" t="s">
        <v>53</v>
      </c>
      <c r="S8" s="12" t="s">
        <v>138</v>
      </c>
      <c r="T8" s="37" t="s">
        <v>140</v>
      </c>
    </row>
    <row r="9" spans="2:20" s="3" customFormat="1" ht="20.25" customHeight="1">
      <c r="B9" s="38"/>
      <c r="C9" s="15"/>
      <c r="D9" s="15"/>
      <c r="E9" s="15"/>
      <c r="F9" s="15"/>
      <c r="G9" s="15"/>
      <c r="H9" s="15"/>
      <c r="I9" s="15"/>
      <c r="J9" s="15" t="s">
        <v>21</v>
      </c>
      <c r="K9" s="15" t="s">
        <v>20</v>
      </c>
      <c r="L9" s="15"/>
      <c r="M9" s="15" t="s">
        <v>19</v>
      </c>
      <c r="N9" s="15" t="s">
        <v>19</v>
      </c>
      <c r="O9" s="15" t="s">
        <v>199</v>
      </c>
      <c r="P9" s="15"/>
      <c r="Q9" s="15" t="s">
        <v>195</v>
      </c>
      <c r="R9" s="15" t="s">
        <v>19</v>
      </c>
      <c r="S9" s="15" t="s">
        <v>19</v>
      </c>
      <c r="T9" s="61" t="s">
        <v>19</v>
      </c>
    </row>
    <row r="10" spans="2:20" s="4" customFormat="1" ht="18" customHeight="1">
      <c r="B10" s="39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8" t="s">
        <v>13</v>
      </c>
      <c r="Q10" s="18" t="s">
        <v>103</v>
      </c>
      <c r="R10" s="18" t="s">
        <v>104</v>
      </c>
      <c r="S10" s="43" t="s">
        <v>141</v>
      </c>
      <c r="T10" s="60" t="s">
        <v>179</v>
      </c>
    </row>
    <row r="11" spans="2:20" s="4" customFormat="1" ht="18" customHeight="1">
      <c r="B11" s="104" t="s">
        <v>2588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105">
        <v>0</v>
      </c>
      <c r="R11" s="87"/>
      <c r="S11" s="106">
        <v>0</v>
      </c>
      <c r="T11" s="106">
        <v>0</v>
      </c>
    </row>
    <row r="12" spans="2:20">
      <c r="B12" s="107" t="s">
        <v>207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</row>
    <row r="13" spans="2:20">
      <c r="B13" s="107" t="s">
        <v>102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7"/>
    </row>
    <row r="14" spans="2:20">
      <c r="B14" s="107" t="s">
        <v>190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</row>
    <row r="15" spans="2:20">
      <c r="B15" s="107" t="s">
        <v>198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</row>
    <row r="16" spans="2:20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</row>
    <row r="17" spans="2:20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</row>
    <row r="18" spans="2:20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</row>
    <row r="19" spans="2:20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</row>
    <row r="20" spans="2:20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</row>
    <row r="21" spans="2:20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</row>
    <row r="22" spans="2:20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</row>
    <row r="23" spans="2:20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</row>
    <row r="24" spans="2:20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</row>
    <row r="25" spans="2:20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</row>
    <row r="26" spans="2:20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</row>
    <row r="27" spans="2:20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</row>
    <row r="28" spans="2:20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</row>
    <row r="29" spans="2:20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</row>
    <row r="30" spans="2:20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</row>
    <row r="31" spans="2:20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</row>
    <row r="32" spans="2:20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</row>
    <row r="33" spans="2:20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</row>
    <row r="34" spans="2:20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</row>
    <row r="35" spans="2:20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</row>
    <row r="36" spans="2:20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</row>
    <row r="37" spans="2:20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</row>
    <row r="38" spans="2:20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</row>
    <row r="39" spans="2:20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</row>
    <row r="40" spans="2:20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</row>
    <row r="41" spans="2:20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</row>
    <row r="42" spans="2:20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</row>
    <row r="43" spans="2:20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</row>
    <row r="44" spans="2:20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</row>
    <row r="45" spans="2:20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</row>
    <row r="46" spans="2:20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</row>
    <row r="47" spans="2:20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</row>
    <row r="48" spans="2:20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</row>
    <row r="49" spans="2:20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</row>
    <row r="50" spans="2:20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</row>
    <row r="51" spans="2:20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</row>
    <row r="52" spans="2:20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</row>
    <row r="53" spans="2:20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</row>
    <row r="54" spans="2:20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</row>
    <row r="55" spans="2:20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</row>
    <row r="56" spans="2:20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</row>
    <row r="57" spans="2:20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</row>
    <row r="58" spans="2:20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</row>
    <row r="59" spans="2:20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</row>
    <row r="60" spans="2:20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</row>
    <row r="61" spans="2:20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</row>
    <row r="62" spans="2:20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</row>
    <row r="63" spans="2:20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</row>
    <row r="64" spans="2:20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</row>
    <row r="65" spans="2:20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  <c r="S65" s="87"/>
      <c r="T65" s="87"/>
    </row>
    <row r="66" spans="2:20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</row>
    <row r="67" spans="2:20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</row>
    <row r="68" spans="2:20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</row>
    <row r="69" spans="2:20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</row>
    <row r="70" spans="2:20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  <c r="T70" s="87"/>
    </row>
    <row r="71" spans="2:20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</row>
    <row r="72" spans="2:20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87"/>
      <c r="T72" s="87"/>
    </row>
    <row r="73" spans="2:20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</row>
    <row r="74" spans="2:20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7"/>
    </row>
    <row r="75" spans="2:20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</row>
    <row r="76" spans="2:20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</row>
    <row r="77" spans="2:20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87"/>
      <c r="T77" s="87"/>
    </row>
    <row r="78" spans="2:20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</row>
    <row r="79" spans="2:20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87"/>
      <c r="T79" s="87"/>
    </row>
    <row r="80" spans="2:20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  <c r="R80" s="87"/>
      <c r="S80" s="87"/>
      <c r="T80" s="87"/>
    </row>
    <row r="81" spans="2:20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  <c r="S81" s="87"/>
      <c r="T81" s="87"/>
    </row>
    <row r="82" spans="2:20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87"/>
      <c r="T82" s="87"/>
    </row>
    <row r="83" spans="2:20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87"/>
      <c r="R83" s="87"/>
      <c r="S83" s="87"/>
      <c r="T83" s="87"/>
    </row>
    <row r="84" spans="2:20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  <c r="S84" s="87"/>
      <c r="T84" s="87"/>
    </row>
    <row r="85" spans="2:20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87"/>
      <c r="R85" s="87"/>
      <c r="S85" s="87"/>
      <c r="T85" s="87"/>
    </row>
    <row r="86" spans="2:20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  <c r="R86" s="87"/>
      <c r="S86" s="87"/>
      <c r="T86" s="87"/>
    </row>
    <row r="87" spans="2:20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  <c r="R87" s="87"/>
      <c r="S87" s="87"/>
      <c r="T87" s="87"/>
    </row>
    <row r="88" spans="2:20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  <c r="R88" s="87"/>
      <c r="S88" s="87"/>
      <c r="T88" s="87"/>
    </row>
    <row r="89" spans="2:20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  <c r="R89" s="87"/>
      <c r="S89" s="87"/>
      <c r="T89" s="87"/>
    </row>
    <row r="90" spans="2:20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  <c r="Q90" s="87"/>
      <c r="R90" s="87"/>
      <c r="S90" s="87"/>
      <c r="T90" s="87"/>
    </row>
    <row r="91" spans="2:20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87"/>
      <c r="T91" s="87"/>
    </row>
    <row r="92" spans="2:20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  <c r="T92" s="87"/>
    </row>
    <row r="93" spans="2:20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</row>
    <row r="94" spans="2:20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  <c r="T94" s="87"/>
    </row>
    <row r="95" spans="2:20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  <c r="T95" s="87"/>
    </row>
    <row r="96" spans="2:20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  <c r="Q96" s="87"/>
      <c r="R96" s="87"/>
      <c r="S96" s="87"/>
      <c r="T96" s="87"/>
    </row>
    <row r="97" spans="2:20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  <c r="Q97" s="87"/>
      <c r="R97" s="87"/>
      <c r="S97" s="87"/>
      <c r="T97" s="87"/>
    </row>
    <row r="98" spans="2:20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  <c r="Q98" s="87"/>
      <c r="R98" s="87"/>
      <c r="S98" s="87"/>
      <c r="T98" s="87"/>
    </row>
    <row r="99" spans="2:20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  <c r="Q99" s="87"/>
      <c r="R99" s="87"/>
      <c r="S99" s="87"/>
      <c r="T99" s="87"/>
    </row>
    <row r="100" spans="2:20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  <c r="Q100" s="87"/>
      <c r="R100" s="87"/>
      <c r="S100" s="87"/>
      <c r="T100" s="87"/>
    </row>
    <row r="101" spans="2:20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  <c r="T101" s="87"/>
    </row>
    <row r="102" spans="2:20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  <c r="M102" s="67"/>
      <c r="N102" s="67"/>
      <c r="O102" s="67"/>
      <c r="P102" s="67"/>
      <c r="Q102" s="67"/>
      <c r="R102" s="67"/>
      <c r="S102" s="67"/>
      <c r="T102" s="67"/>
    </row>
    <row r="103" spans="2:20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</row>
    <row r="104" spans="2:20"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</row>
    <row r="105" spans="2:20"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</row>
    <row r="106" spans="2:20">
      <c r="B106" s="67"/>
      <c r="C106" s="67"/>
      <c r="D106" s="67"/>
      <c r="E106" s="67"/>
      <c r="F106" s="67"/>
      <c r="G106" s="67"/>
      <c r="H106" s="67"/>
      <c r="I106" s="67"/>
      <c r="J106" s="67"/>
      <c r="K106" s="67"/>
      <c r="L106" s="67"/>
      <c r="M106" s="67"/>
      <c r="N106" s="67"/>
      <c r="O106" s="67"/>
      <c r="P106" s="67"/>
      <c r="Q106" s="67"/>
      <c r="R106" s="67"/>
      <c r="S106" s="67"/>
      <c r="T106" s="67"/>
    </row>
    <row r="107" spans="2:20">
      <c r="B107" s="67"/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</row>
    <row r="108" spans="2:20">
      <c r="B108" s="67"/>
      <c r="C108" s="67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67"/>
      <c r="S108" s="67"/>
      <c r="T108" s="67"/>
    </row>
    <row r="109" spans="2:20">
      <c r="B109" s="67"/>
      <c r="C109" s="67"/>
      <c r="D109" s="67"/>
      <c r="E109" s="67"/>
      <c r="F109" s="67"/>
      <c r="G109" s="67"/>
      <c r="H109" s="67"/>
      <c r="I109" s="67"/>
      <c r="J109" s="67"/>
      <c r="K109" s="67"/>
      <c r="L109" s="67"/>
      <c r="M109" s="67"/>
      <c r="N109" s="67"/>
      <c r="O109" s="67"/>
      <c r="P109" s="67"/>
      <c r="Q109" s="67"/>
      <c r="R109" s="67"/>
      <c r="S109" s="67"/>
      <c r="T109" s="67"/>
    </row>
    <row r="110" spans="2:20">
      <c r="B110" s="67"/>
      <c r="C110" s="67"/>
      <c r="D110" s="67"/>
      <c r="E110" s="67"/>
      <c r="F110" s="67"/>
      <c r="G110" s="67"/>
      <c r="H110" s="67"/>
      <c r="I110" s="67"/>
      <c r="J110" s="67"/>
      <c r="K110" s="67"/>
      <c r="L110" s="67"/>
      <c r="M110" s="67"/>
      <c r="N110" s="67"/>
      <c r="O110" s="67"/>
      <c r="P110" s="67"/>
      <c r="Q110" s="67"/>
      <c r="R110" s="67"/>
      <c r="S110" s="67"/>
      <c r="T110" s="67"/>
    </row>
    <row r="111" spans="2:20">
      <c r="C111" s="1"/>
      <c r="D111" s="1"/>
      <c r="E111" s="1"/>
      <c r="F111" s="1"/>
      <c r="G111" s="1"/>
    </row>
    <row r="112" spans="2:20">
      <c r="C112" s="1"/>
      <c r="D112" s="1"/>
      <c r="E112" s="1"/>
      <c r="F112" s="1"/>
      <c r="G112" s="1"/>
    </row>
    <row r="113" spans="3:7">
      <c r="C113" s="1"/>
      <c r="D113" s="1"/>
      <c r="E113" s="1"/>
      <c r="F113" s="1"/>
      <c r="G113" s="1"/>
    </row>
    <row r="114" spans="3:7">
      <c r="C114" s="1"/>
      <c r="D114" s="1"/>
      <c r="E114" s="1"/>
      <c r="F114" s="1"/>
      <c r="G114" s="1"/>
    </row>
    <row r="115" spans="3:7">
      <c r="C115" s="1"/>
      <c r="D115" s="1"/>
      <c r="E115" s="1"/>
      <c r="F115" s="1"/>
      <c r="G115" s="1"/>
    </row>
    <row r="116" spans="3:7">
      <c r="C116" s="1"/>
      <c r="D116" s="1"/>
      <c r="E116" s="1"/>
      <c r="F116" s="1"/>
      <c r="G116" s="1"/>
    </row>
    <row r="117" spans="3:7">
      <c r="C117" s="1"/>
      <c r="D117" s="1"/>
      <c r="E117" s="1"/>
      <c r="F117" s="1"/>
      <c r="G117" s="1"/>
    </row>
    <row r="118" spans="3:7">
      <c r="C118" s="1"/>
      <c r="D118" s="1"/>
      <c r="E118" s="1"/>
      <c r="F118" s="1"/>
      <c r="G118" s="1"/>
    </row>
    <row r="119" spans="3:7">
      <c r="C119" s="1"/>
      <c r="D119" s="1"/>
      <c r="E119" s="1"/>
      <c r="F119" s="1"/>
      <c r="G119" s="1"/>
    </row>
    <row r="120" spans="3:7">
      <c r="C120" s="1"/>
      <c r="D120" s="1"/>
      <c r="E120" s="1"/>
      <c r="F120" s="1"/>
      <c r="G120" s="1"/>
    </row>
    <row r="121" spans="3:7">
      <c r="C121" s="1"/>
      <c r="D121" s="1"/>
      <c r="E121" s="1"/>
      <c r="F121" s="1"/>
      <c r="G121" s="1"/>
    </row>
    <row r="122" spans="3:7">
      <c r="C122" s="1"/>
      <c r="D122" s="1"/>
      <c r="E122" s="1"/>
      <c r="F122" s="1"/>
      <c r="G122" s="1"/>
    </row>
    <row r="123" spans="3:7">
      <c r="C123" s="1"/>
      <c r="D123" s="1"/>
      <c r="E123" s="1"/>
      <c r="F123" s="1"/>
      <c r="G123" s="1"/>
    </row>
    <row r="124" spans="3:7">
      <c r="C124" s="1"/>
      <c r="D124" s="1"/>
      <c r="E124" s="1"/>
      <c r="F124" s="1"/>
      <c r="G124" s="1"/>
    </row>
    <row r="125" spans="3:7">
      <c r="C125" s="1"/>
      <c r="D125" s="1"/>
      <c r="E125" s="1"/>
      <c r="F125" s="1"/>
      <c r="G125" s="1"/>
    </row>
    <row r="126" spans="3:7">
      <c r="C126" s="1"/>
      <c r="D126" s="1"/>
      <c r="E126" s="1"/>
      <c r="F126" s="1"/>
      <c r="G126" s="1"/>
    </row>
    <row r="127" spans="3:7">
      <c r="C127" s="1"/>
      <c r="D127" s="1"/>
      <c r="E127" s="1"/>
      <c r="F127" s="1"/>
      <c r="G127" s="1"/>
    </row>
    <row r="128" spans="3:7">
      <c r="C128" s="1"/>
      <c r="D128" s="1"/>
      <c r="E128" s="1"/>
      <c r="F128" s="1"/>
      <c r="G128" s="1"/>
    </row>
    <row r="129" spans="3:7">
      <c r="C129" s="1"/>
      <c r="D129" s="1"/>
      <c r="E129" s="1"/>
      <c r="F129" s="1"/>
      <c r="G129" s="1"/>
    </row>
    <row r="130" spans="3:7">
      <c r="C130" s="1"/>
      <c r="D130" s="1"/>
      <c r="E130" s="1"/>
      <c r="F130" s="1"/>
      <c r="G130" s="1"/>
    </row>
    <row r="131" spans="3:7">
      <c r="C131" s="1"/>
      <c r="D131" s="1"/>
      <c r="E131" s="1"/>
      <c r="F131" s="1"/>
      <c r="G131" s="1"/>
    </row>
    <row r="132" spans="3:7">
      <c r="C132" s="1"/>
      <c r="D132" s="1"/>
      <c r="E132" s="1"/>
      <c r="F132" s="1"/>
      <c r="G132" s="1"/>
    </row>
    <row r="133" spans="3:7">
      <c r="C133" s="1"/>
      <c r="D133" s="1"/>
      <c r="E133" s="1"/>
      <c r="F133" s="1"/>
      <c r="G133" s="1"/>
    </row>
    <row r="134" spans="3:7">
      <c r="C134" s="1"/>
      <c r="D134" s="1"/>
      <c r="E134" s="1"/>
      <c r="F134" s="1"/>
      <c r="G134" s="1"/>
    </row>
    <row r="135" spans="3:7">
      <c r="C135" s="1"/>
      <c r="D135" s="1"/>
      <c r="E135" s="1"/>
      <c r="F135" s="1"/>
      <c r="G135" s="1"/>
    </row>
    <row r="136" spans="3:7">
      <c r="C136" s="1"/>
      <c r="D136" s="1"/>
      <c r="E136" s="1"/>
      <c r="F136" s="1"/>
      <c r="G136" s="1"/>
    </row>
    <row r="137" spans="3:7">
      <c r="C137" s="1"/>
      <c r="D137" s="1"/>
      <c r="E137" s="1"/>
      <c r="F137" s="1"/>
      <c r="G137" s="1"/>
    </row>
    <row r="138" spans="3:7">
      <c r="C138" s="1"/>
      <c r="D138" s="1"/>
      <c r="E138" s="1"/>
      <c r="F138" s="1"/>
      <c r="G138" s="1"/>
    </row>
    <row r="139" spans="3:7">
      <c r="C139" s="1"/>
      <c r="D139" s="1"/>
      <c r="E139" s="1"/>
      <c r="F139" s="1"/>
      <c r="G139" s="1"/>
    </row>
    <row r="140" spans="3:7">
      <c r="C140" s="1"/>
      <c r="D140" s="1"/>
      <c r="E140" s="1"/>
      <c r="F140" s="1"/>
      <c r="G140" s="1"/>
    </row>
    <row r="141" spans="3:7">
      <c r="C141" s="1"/>
      <c r="D141" s="1"/>
      <c r="E141" s="1"/>
      <c r="F141" s="1"/>
      <c r="G141" s="1"/>
    </row>
    <row r="142" spans="3:7">
      <c r="C142" s="1"/>
      <c r="D142" s="1"/>
      <c r="E142" s="1"/>
      <c r="F142" s="1"/>
      <c r="G142" s="1"/>
    </row>
    <row r="143" spans="3:7">
      <c r="C143" s="1"/>
      <c r="D143" s="1"/>
      <c r="E143" s="1"/>
      <c r="F143" s="1"/>
      <c r="G143" s="1"/>
    </row>
    <row r="144" spans="3:7">
      <c r="C144" s="1"/>
      <c r="D144" s="1"/>
      <c r="E144" s="1"/>
      <c r="F144" s="1"/>
      <c r="G144" s="1"/>
    </row>
    <row r="145" spans="3:7">
      <c r="C145" s="1"/>
      <c r="D145" s="1"/>
      <c r="E145" s="1"/>
      <c r="F145" s="1"/>
      <c r="G145" s="1"/>
    </row>
    <row r="146" spans="3:7">
      <c r="C146" s="1"/>
      <c r="D146" s="1"/>
      <c r="E146" s="1"/>
      <c r="F146" s="1"/>
      <c r="G146" s="1"/>
    </row>
    <row r="147" spans="3:7">
      <c r="C147" s="1"/>
      <c r="D147" s="1"/>
      <c r="E147" s="1"/>
      <c r="F147" s="1"/>
      <c r="G147" s="1"/>
    </row>
    <row r="148" spans="3:7">
      <c r="C148" s="1"/>
      <c r="D148" s="1"/>
      <c r="E148" s="1"/>
      <c r="F148" s="1"/>
      <c r="G148" s="1"/>
    </row>
    <row r="149" spans="3:7">
      <c r="C149" s="1"/>
      <c r="D149" s="1"/>
      <c r="E149" s="1"/>
      <c r="F149" s="1"/>
      <c r="G149" s="1"/>
    </row>
    <row r="150" spans="3:7">
      <c r="C150" s="1"/>
      <c r="D150" s="1"/>
      <c r="E150" s="1"/>
      <c r="F150" s="1"/>
      <c r="G150" s="1"/>
    </row>
    <row r="151" spans="3:7">
      <c r="C151" s="1"/>
      <c r="D151" s="1"/>
      <c r="E151" s="1"/>
      <c r="F151" s="1"/>
      <c r="G151" s="1"/>
    </row>
    <row r="152" spans="3:7">
      <c r="C152" s="1"/>
      <c r="D152" s="1"/>
      <c r="E152" s="1"/>
      <c r="F152" s="1"/>
      <c r="G152" s="1"/>
    </row>
    <row r="153" spans="3:7">
      <c r="C153" s="1"/>
      <c r="D153" s="1"/>
      <c r="E153" s="1"/>
      <c r="F153" s="1"/>
      <c r="G153" s="1"/>
    </row>
    <row r="154" spans="3:7">
      <c r="C154" s="1"/>
      <c r="D154" s="1"/>
      <c r="E154" s="1"/>
      <c r="F154" s="1"/>
      <c r="G154" s="1"/>
    </row>
    <row r="155" spans="3:7">
      <c r="C155" s="1"/>
      <c r="D155" s="1"/>
      <c r="E155" s="1"/>
      <c r="F155" s="1"/>
      <c r="G155" s="1"/>
    </row>
    <row r="156" spans="3:7">
      <c r="C156" s="1"/>
      <c r="D156" s="1"/>
      <c r="E156" s="1"/>
      <c r="F156" s="1"/>
      <c r="G156" s="1"/>
    </row>
    <row r="157" spans="3:7">
      <c r="C157" s="1"/>
      <c r="D157" s="1"/>
      <c r="E157" s="1"/>
      <c r="F157" s="1"/>
      <c r="G157" s="1"/>
    </row>
    <row r="158" spans="3:7">
      <c r="C158" s="1"/>
      <c r="D158" s="1"/>
      <c r="E158" s="1"/>
      <c r="F158" s="1"/>
      <c r="G158" s="1"/>
    </row>
    <row r="159" spans="3:7">
      <c r="C159" s="1"/>
      <c r="D159" s="1"/>
      <c r="E159" s="1"/>
      <c r="F159" s="1"/>
      <c r="G159" s="1"/>
    </row>
    <row r="160" spans="3:7">
      <c r="C160" s="1"/>
      <c r="D160" s="1"/>
      <c r="E160" s="1"/>
      <c r="F160" s="1"/>
      <c r="G160" s="1"/>
    </row>
    <row r="161" spans="3:7">
      <c r="C161" s="1"/>
      <c r="D161" s="1"/>
      <c r="E161" s="1"/>
      <c r="F161" s="1"/>
      <c r="G161" s="1"/>
    </row>
    <row r="162" spans="3:7">
      <c r="C162" s="1"/>
      <c r="D162" s="1"/>
      <c r="E162" s="1"/>
      <c r="F162" s="1"/>
      <c r="G162" s="1"/>
    </row>
    <row r="163" spans="3:7">
      <c r="C163" s="1"/>
      <c r="D163" s="1"/>
      <c r="E163" s="1"/>
      <c r="F163" s="1"/>
      <c r="G163" s="1"/>
    </row>
    <row r="164" spans="3:7">
      <c r="C164" s="1"/>
      <c r="D164" s="1"/>
      <c r="E164" s="1"/>
      <c r="F164" s="1"/>
      <c r="G164" s="1"/>
    </row>
    <row r="165" spans="3:7">
      <c r="C165" s="1"/>
      <c r="D165" s="1"/>
      <c r="E165" s="1"/>
      <c r="F165" s="1"/>
      <c r="G165" s="1"/>
    </row>
    <row r="166" spans="3:7">
      <c r="C166" s="1"/>
      <c r="D166" s="1"/>
      <c r="E166" s="1"/>
      <c r="F166" s="1"/>
      <c r="G166" s="1"/>
    </row>
    <row r="167" spans="3:7">
      <c r="C167" s="1"/>
      <c r="D167" s="1"/>
      <c r="E167" s="1"/>
      <c r="F167" s="1"/>
      <c r="G167" s="1"/>
    </row>
    <row r="168" spans="3:7">
      <c r="C168" s="1"/>
      <c r="D168" s="1"/>
      <c r="E168" s="1"/>
      <c r="F168" s="1"/>
      <c r="G168" s="1"/>
    </row>
    <row r="169" spans="3:7">
      <c r="C169" s="1"/>
      <c r="D169" s="1"/>
      <c r="E169" s="1"/>
      <c r="F169" s="1"/>
      <c r="G169" s="1"/>
    </row>
    <row r="170" spans="3:7">
      <c r="C170" s="1"/>
      <c r="D170" s="1"/>
      <c r="E170" s="1"/>
      <c r="F170" s="1"/>
      <c r="G170" s="1"/>
    </row>
    <row r="171" spans="3:7">
      <c r="C171" s="1"/>
      <c r="D171" s="1"/>
      <c r="E171" s="1"/>
      <c r="F171" s="1"/>
      <c r="G171" s="1"/>
    </row>
    <row r="172" spans="3:7">
      <c r="C172" s="1"/>
      <c r="D172" s="1"/>
      <c r="E172" s="1"/>
      <c r="F172" s="1"/>
      <c r="G172" s="1"/>
    </row>
    <row r="173" spans="3:7">
      <c r="C173" s="1"/>
      <c r="D173" s="1"/>
      <c r="E173" s="1"/>
      <c r="F173" s="1"/>
      <c r="G173" s="1"/>
    </row>
    <row r="174" spans="3:7">
      <c r="C174" s="1"/>
      <c r="D174" s="1"/>
      <c r="E174" s="1"/>
      <c r="F174" s="1"/>
      <c r="G174" s="1"/>
    </row>
    <row r="175" spans="3:7">
      <c r="C175" s="1"/>
      <c r="D175" s="1"/>
      <c r="E175" s="1"/>
      <c r="F175" s="1"/>
      <c r="G175" s="1"/>
    </row>
    <row r="176" spans="3:7">
      <c r="C176" s="1"/>
      <c r="D176" s="1"/>
      <c r="E176" s="1"/>
      <c r="F176" s="1"/>
      <c r="G176" s="1"/>
    </row>
    <row r="177" spans="3:7">
      <c r="C177" s="1"/>
      <c r="D177" s="1"/>
      <c r="E177" s="1"/>
      <c r="F177" s="1"/>
      <c r="G177" s="1"/>
    </row>
    <row r="178" spans="3:7">
      <c r="C178" s="1"/>
      <c r="D178" s="1"/>
      <c r="E178" s="1"/>
      <c r="F178" s="1"/>
      <c r="G178" s="1"/>
    </row>
    <row r="179" spans="3:7">
      <c r="C179" s="1"/>
      <c r="D179" s="1"/>
      <c r="E179" s="1"/>
      <c r="F179" s="1"/>
      <c r="G179" s="1"/>
    </row>
    <row r="180" spans="3:7">
      <c r="C180" s="1"/>
      <c r="D180" s="1"/>
      <c r="E180" s="1"/>
      <c r="F180" s="1"/>
      <c r="G180" s="1"/>
    </row>
    <row r="181" spans="3:7">
      <c r="C181" s="1"/>
      <c r="D181" s="1"/>
      <c r="E181" s="1"/>
      <c r="F181" s="1"/>
      <c r="G181" s="1"/>
    </row>
    <row r="182" spans="3:7">
      <c r="C182" s="1"/>
      <c r="D182" s="1"/>
      <c r="E182" s="1"/>
      <c r="F182" s="1"/>
      <c r="G182" s="1"/>
    </row>
    <row r="183" spans="3:7">
      <c r="C183" s="1"/>
      <c r="D183" s="1"/>
      <c r="E183" s="1"/>
      <c r="F183" s="1"/>
      <c r="G183" s="1"/>
    </row>
    <row r="184" spans="3:7">
      <c r="C184" s="1"/>
      <c r="D184" s="1"/>
      <c r="E184" s="1"/>
      <c r="F184" s="1"/>
      <c r="G184" s="1"/>
    </row>
    <row r="185" spans="3:7">
      <c r="C185" s="1"/>
      <c r="D185" s="1"/>
      <c r="E185" s="1"/>
      <c r="F185" s="1"/>
      <c r="G185" s="1"/>
    </row>
    <row r="186" spans="3:7">
      <c r="C186" s="1"/>
      <c r="D186" s="1"/>
      <c r="E186" s="1"/>
      <c r="F186" s="1"/>
      <c r="G186" s="1"/>
    </row>
    <row r="187" spans="3:7">
      <c r="C187" s="1"/>
      <c r="D187" s="1"/>
      <c r="E187" s="1"/>
      <c r="F187" s="1"/>
      <c r="G187" s="1"/>
    </row>
    <row r="188" spans="3:7">
      <c r="C188" s="1"/>
      <c r="D188" s="1"/>
      <c r="E188" s="1"/>
      <c r="F188" s="1"/>
      <c r="G188" s="1"/>
    </row>
    <row r="189" spans="3:7">
      <c r="C189" s="1"/>
      <c r="D189" s="1"/>
      <c r="E189" s="1"/>
      <c r="F189" s="1"/>
      <c r="G189" s="1"/>
    </row>
    <row r="190" spans="3:7">
      <c r="C190" s="1"/>
      <c r="D190" s="1"/>
      <c r="E190" s="1"/>
      <c r="F190" s="1"/>
      <c r="G190" s="1"/>
    </row>
    <row r="191" spans="3:7">
      <c r="C191" s="1"/>
      <c r="D191" s="1"/>
      <c r="E191" s="1"/>
      <c r="F191" s="1"/>
      <c r="G191" s="1"/>
    </row>
    <row r="192" spans="3:7">
      <c r="C192" s="1"/>
      <c r="D192" s="1"/>
      <c r="E192" s="1"/>
      <c r="F192" s="1"/>
      <c r="G192" s="1"/>
    </row>
    <row r="193" spans="3:7">
      <c r="C193" s="1"/>
      <c r="D193" s="1"/>
      <c r="E193" s="1"/>
      <c r="F193" s="1"/>
      <c r="G193" s="1"/>
    </row>
    <row r="194" spans="3:7">
      <c r="C194" s="1"/>
      <c r="D194" s="1"/>
      <c r="E194" s="1"/>
      <c r="F194" s="1"/>
      <c r="G194" s="1"/>
    </row>
    <row r="195" spans="3:7">
      <c r="C195" s="1"/>
      <c r="D195" s="1"/>
      <c r="E195" s="1"/>
      <c r="F195" s="1"/>
      <c r="G195" s="1"/>
    </row>
    <row r="196" spans="3:7">
      <c r="C196" s="1"/>
      <c r="D196" s="1"/>
      <c r="E196" s="1"/>
      <c r="F196" s="1"/>
      <c r="G196" s="1"/>
    </row>
    <row r="197" spans="3:7">
      <c r="C197" s="1"/>
      <c r="D197" s="1"/>
      <c r="E197" s="1"/>
      <c r="F197" s="1"/>
      <c r="G197" s="1"/>
    </row>
    <row r="198" spans="3:7">
      <c r="C198" s="1"/>
      <c r="D198" s="1"/>
      <c r="E198" s="1"/>
      <c r="F198" s="1"/>
      <c r="G198" s="1"/>
    </row>
    <row r="199" spans="3:7">
      <c r="C199" s="1"/>
      <c r="D199" s="1"/>
      <c r="E199" s="1"/>
      <c r="F199" s="1"/>
      <c r="G199" s="1"/>
    </row>
    <row r="200" spans="3:7">
      <c r="C200" s="1"/>
      <c r="D200" s="1"/>
      <c r="E200" s="1"/>
      <c r="F200" s="1"/>
      <c r="G200" s="1"/>
    </row>
    <row r="201" spans="3:7">
      <c r="C201" s="1"/>
      <c r="D201" s="1"/>
      <c r="E201" s="1"/>
      <c r="F201" s="1"/>
      <c r="G201" s="1"/>
    </row>
    <row r="202" spans="3:7">
      <c r="C202" s="1"/>
      <c r="D202" s="1"/>
      <c r="E202" s="1"/>
      <c r="F202" s="1"/>
      <c r="G202" s="1"/>
    </row>
    <row r="203" spans="3:7">
      <c r="C203" s="1"/>
      <c r="D203" s="1"/>
      <c r="E203" s="1"/>
      <c r="F203" s="1"/>
      <c r="G203" s="1"/>
    </row>
    <row r="204" spans="3:7">
      <c r="C204" s="1"/>
      <c r="D204" s="1"/>
      <c r="E204" s="1"/>
      <c r="F204" s="1"/>
      <c r="G204" s="1"/>
    </row>
    <row r="205" spans="3:7">
      <c r="C205" s="1"/>
      <c r="D205" s="1"/>
      <c r="E205" s="1"/>
      <c r="F205" s="1"/>
      <c r="G205" s="1"/>
    </row>
    <row r="206" spans="3:7">
      <c r="C206" s="1"/>
      <c r="D206" s="1"/>
      <c r="E206" s="1"/>
      <c r="F206" s="1"/>
      <c r="G206" s="1"/>
    </row>
    <row r="207" spans="3:7">
      <c r="C207" s="1"/>
      <c r="D207" s="1"/>
      <c r="E207" s="1"/>
      <c r="F207" s="1"/>
      <c r="G207" s="1"/>
    </row>
    <row r="208" spans="3:7">
      <c r="C208" s="1"/>
      <c r="D208" s="1"/>
      <c r="E208" s="1"/>
      <c r="F208" s="1"/>
      <c r="G208" s="1"/>
    </row>
    <row r="209" spans="3:7">
      <c r="C209" s="1"/>
      <c r="D209" s="1"/>
      <c r="E209" s="1"/>
      <c r="F209" s="1"/>
      <c r="G209" s="1"/>
    </row>
    <row r="210" spans="3:7">
      <c r="C210" s="1"/>
      <c r="D210" s="1"/>
      <c r="E210" s="1"/>
      <c r="F210" s="1"/>
      <c r="G210" s="1"/>
    </row>
    <row r="211" spans="3:7">
      <c r="C211" s="1"/>
      <c r="D211" s="1"/>
      <c r="E211" s="1"/>
      <c r="F211" s="1"/>
      <c r="G211" s="1"/>
    </row>
    <row r="212" spans="3:7">
      <c r="C212" s="1"/>
      <c r="D212" s="1"/>
      <c r="E212" s="1"/>
      <c r="F212" s="1"/>
      <c r="G212" s="1"/>
    </row>
    <row r="213" spans="3:7">
      <c r="C213" s="1"/>
      <c r="D213" s="1"/>
      <c r="E213" s="1"/>
      <c r="F213" s="1"/>
      <c r="G213" s="1"/>
    </row>
    <row r="214" spans="3:7">
      <c r="C214" s="1"/>
      <c r="D214" s="1"/>
      <c r="E214" s="1"/>
      <c r="F214" s="1"/>
      <c r="G214" s="1"/>
    </row>
    <row r="215" spans="3:7">
      <c r="C215" s="1"/>
      <c r="D215" s="1"/>
      <c r="E215" s="1"/>
      <c r="F215" s="1"/>
      <c r="G215" s="1"/>
    </row>
    <row r="216" spans="3:7">
      <c r="C216" s="1"/>
      <c r="D216" s="1"/>
      <c r="E216" s="1"/>
      <c r="F216" s="1"/>
      <c r="G216" s="1"/>
    </row>
    <row r="217" spans="3:7">
      <c r="C217" s="1"/>
      <c r="D217" s="1"/>
      <c r="E217" s="1"/>
      <c r="F217" s="1"/>
      <c r="G217" s="1"/>
    </row>
    <row r="218" spans="3:7">
      <c r="C218" s="1"/>
      <c r="D218" s="1"/>
      <c r="E218" s="1"/>
      <c r="F218" s="1"/>
      <c r="G218" s="1"/>
    </row>
    <row r="219" spans="3:7">
      <c r="C219" s="1"/>
      <c r="D219" s="1"/>
      <c r="E219" s="1"/>
      <c r="F219" s="1"/>
      <c r="G219" s="1"/>
    </row>
    <row r="220" spans="3:7">
      <c r="C220" s="1"/>
      <c r="D220" s="1"/>
      <c r="E220" s="1"/>
      <c r="F220" s="1"/>
      <c r="G220" s="1"/>
    </row>
    <row r="221" spans="3:7">
      <c r="C221" s="1"/>
      <c r="D221" s="1"/>
      <c r="E221" s="1"/>
      <c r="F221" s="1"/>
      <c r="G221" s="1"/>
    </row>
    <row r="222" spans="3:7">
      <c r="C222" s="1"/>
      <c r="D222" s="1"/>
      <c r="E222" s="1"/>
      <c r="F222" s="1"/>
      <c r="G222" s="1"/>
    </row>
    <row r="223" spans="3:7">
      <c r="C223" s="1"/>
      <c r="D223" s="1"/>
      <c r="E223" s="1"/>
      <c r="F223" s="1"/>
      <c r="G223" s="1"/>
    </row>
    <row r="224" spans="3:7">
      <c r="C224" s="1"/>
      <c r="D224" s="1"/>
      <c r="E224" s="1"/>
      <c r="F224" s="1"/>
      <c r="G224" s="1"/>
    </row>
    <row r="225" spans="3:7">
      <c r="C225" s="1"/>
      <c r="D225" s="1"/>
      <c r="E225" s="1"/>
      <c r="F225" s="1"/>
      <c r="G225" s="1"/>
    </row>
    <row r="226" spans="3:7">
      <c r="C226" s="1"/>
      <c r="D226" s="1"/>
      <c r="E226" s="1"/>
      <c r="F226" s="1"/>
      <c r="G226" s="1"/>
    </row>
    <row r="227" spans="3:7">
      <c r="C227" s="1"/>
      <c r="D227" s="1"/>
      <c r="E227" s="1"/>
      <c r="F227" s="1"/>
      <c r="G227" s="1"/>
    </row>
    <row r="228" spans="3:7">
      <c r="C228" s="1"/>
      <c r="D228" s="1"/>
      <c r="E228" s="1"/>
      <c r="F228" s="1"/>
      <c r="G228" s="1"/>
    </row>
    <row r="229" spans="3:7">
      <c r="C229" s="1"/>
      <c r="D229" s="1"/>
      <c r="E229" s="1"/>
      <c r="F229" s="1"/>
      <c r="G229" s="1"/>
    </row>
    <row r="230" spans="3:7">
      <c r="C230" s="1"/>
      <c r="D230" s="1"/>
      <c r="E230" s="1"/>
      <c r="F230" s="1"/>
      <c r="G230" s="1"/>
    </row>
    <row r="231" spans="3:7">
      <c r="C231" s="1"/>
      <c r="D231" s="1"/>
      <c r="E231" s="1"/>
      <c r="F231" s="1"/>
      <c r="G231" s="1"/>
    </row>
    <row r="232" spans="3:7">
      <c r="C232" s="1"/>
      <c r="D232" s="1"/>
      <c r="E232" s="1"/>
      <c r="F232" s="1"/>
      <c r="G232" s="1"/>
    </row>
    <row r="233" spans="3:7">
      <c r="C233" s="1"/>
      <c r="D233" s="1"/>
      <c r="E233" s="1"/>
      <c r="F233" s="1"/>
      <c r="G233" s="1"/>
    </row>
    <row r="234" spans="3:7">
      <c r="C234" s="1"/>
      <c r="D234" s="1"/>
      <c r="E234" s="1"/>
      <c r="F234" s="1"/>
      <c r="G234" s="1"/>
    </row>
    <row r="235" spans="3:7">
      <c r="C235" s="1"/>
      <c r="D235" s="1"/>
      <c r="E235" s="1"/>
      <c r="F235" s="1"/>
      <c r="G235" s="1"/>
    </row>
    <row r="236" spans="3:7">
      <c r="C236" s="1"/>
      <c r="D236" s="1"/>
      <c r="E236" s="1"/>
      <c r="F236" s="1"/>
      <c r="G236" s="1"/>
    </row>
    <row r="237" spans="3:7">
      <c r="C237" s="1"/>
      <c r="D237" s="1"/>
      <c r="E237" s="1"/>
      <c r="F237" s="1"/>
      <c r="G237" s="1"/>
    </row>
    <row r="238" spans="3:7">
      <c r="C238" s="1"/>
      <c r="D238" s="1"/>
      <c r="E238" s="1"/>
      <c r="F238" s="1"/>
      <c r="G238" s="1"/>
    </row>
    <row r="239" spans="3:7">
      <c r="C239" s="1"/>
      <c r="D239" s="1"/>
      <c r="E239" s="1"/>
      <c r="F239" s="1"/>
      <c r="G239" s="1"/>
    </row>
    <row r="240" spans="3:7">
      <c r="C240" s="1"/>
      <c r="D240" s="1"/>
      <c r="E240" s="1"/>
      <c r="F240" s="1"/>
      <c r="G240" s="1"/>
    </row>
    <row r="241" spans="3:7">
      <c r="C241" s="1"/>
      <c r="D241" s="1"/>
      <c r="E241" s="1"/>
      <c r="F241" s="1"/>
      <c r="G241" s="1"/>
    </row>
    <row r="242" spans="3:7">
      <c r="C242" s="1"/>
      <c r="D242" s="1"/>
      <c r="E242" s="1"/>
      <c r="F242" s="1"/>
      <c r="G242" s="1"/>
    </row>
    <row r="243" spans="3:7">
      <c r="C243" s="1"/>
      <c r="D243" s="1"/>
      <c r="E243" s="1"/>
      <c r="F243" s="1"/>
      <c r="G243" s="1"/>
    </row>
    <row r="244" spans="3:7">
      <c r="C244" s="1"/>
      <c r="D244" s="1"/>
      <c r="E244" s="1"/>
      <c r="F244" s="1"/>
      <c r="G244" s="1"/>
    </row>
    <row r="245" spans="3:7">
      <c r="C245" s="1"/>
      <c r="D245" s="1"/>
      <c r="E245" s="1"/>
      <c r="F245" s="1"/>
      <c r="G245" s="1"/>
    </row>
    <row r="246" spans="3:7">
      <c r="C246" s="1"/>
      <c r="D246" s="1"/>
      <c r="E246" s="1"/>
      <c r="F246" s="1"/>
      <c r="G246" s="1"/>
    </row>
    <row r="247" spans="3:7">
      <c r="C247" s="1"/>
      <c r="D247" s="1"/>
      <c r="E247" s="1"/>
      <c r="F247" s="1"/>
      <c r="G247" s="1"/>
    </row>
    <row r="248" spans="3:7">
      <c r="C248" s="1"/>
      <c r="D248" s="1"/>
      <c r="E248" s="1"/>
      <c r="F248" s="1"/>
      <c r="G248" s="1"/>
    </row>
    <row r="249" spans="3:7">
      <c r="C249" s="1"/>
      <c r="D249" s="1"/>
      <c r="E249" s="1"/>
      <c r="F249" s="1"/>
      <c r="G249" s="1"/>
    </row>
    <row r="250" spans="3:7">
      <c r="C250" s="1"/>
      <c r="D250" s="1"/>
      <c r="E250" s="1"/>
      <c r="F250" s="1"/>
      <c r="G250" s="1"/>
    </row>
    <row r="251" spans="3:7">
      <c r="C251" s="1"/>
      <c r="D251" s="1"/>
      <c r="E251" s="1"/>
      <c r="F251" s="1"/>
      <c r="G251" s="1"/>
    </row>
    <row r="252" spans="3:7">
      <c r="C252" s="1"/>
      <c r="D252" s="1"/>
      <c r="E252" s="1"/>
      <c r="F252" s="1"/>
      <c r="G252" s="1"/>
    </row>
    <row r="253" spans="3:7">
      <c r="C253" s="1"/>
      <c r="D253" s="1"/>
      <c r="E253" s="1"/>
      <c r="F253" s="1"/>
      <c r="G253" s="1"/>
    </row>
    <row r="254" spans="3:7">
      <c r="C254" s="1"/>
      <c r="D254" s="1"/>
      <c r="E254" s="1"/>
      <c r="F254" s="1"/>
      <c r="G254" s="1"/>
    </row>
    <row r="255" spans="3:7">
      <c r="C255" s="1"/>
      <c r="D255" s="1"/>
      <c r="E255" s="1"/>
      <c r="F255" s="1"/>
      <c r="G255" s="1"/>
    </row>
    <row r="256" spans="3:7">
      <c r="C256" s="1"/>
      <c r="D256" s="1"/>
      <c r="E256" s="1"/>
      <c r="F256" s="1"/>
      <c r="G256" s="1"/>
    </row>
    <row r="257" spans="3:7">
      <c r="C257" s="1"/>
      <c r="D257" s="1"/>
      <c r="E257" s="1"/>
      <c r="F257" s="1"/>
      <c r="G257" s="1"/>
    </row>
    <row r="258" spans="3:7">
      <c r="C258" s="1"/>
      <c r="D258" s="1"/>
      <c r="E258" s="1"/>
      <c r="F258" s="1"/>
      <c r="G258" s="1"/>
    </row>
    <row r="259" spans="3:7">
      <c r="C259" s="1"/>
      <c r="D259" s="1"/>
      <c r="E259" s="1"/>
      <c r="F259" s="1"/>
      <c r="G259" s="1"/>
    </row>
    <row r="260" spans="3:7">
      <c r="C260" s="1"/>
      <c r="D260" s="1"/>
      <c r="E260" s="1"/>
      <c r="F260" s="1"/>
      <c r="G260" s="1"/>
    </row>
    <row r="261" spans="3:7">
      <c r="C261" s="1"/>
      <c r="D261" s="1"/>
      <c r="E261" s="1"/>
      <c r="F261" s="1"/>
      <c r="G261" s="1"/>
    </row>
    <row r="262" spans="3:7">
      <c r="C262" s="1"/>
      <c r="D262" s="1"/>
      <c r="E262" s="1"/>
      <c r="F262" s="1"/>
      <c r="G262" s="1"/>
    </row>
    <row r="263" spans="3:7">
      <c r="C263" s="1"/>
      <c r="D263" s="1"/>
      <c r="E263" s="1"/>
      <c r="F263" s="1"/>
      <c r="G263" s="1"/>
    </row>
    <row r="264" spans="3:7">
      <c r="C264" s="1"/>
      <c r="D264" s="1"/>
      <c r="E264" s="1"/>
      <c r="F264" s="1"/>
      <c r="G264" s="1"/>
    </row>
    <row r="265" spans="3:7">
      <c r="C265" s="1"/>
      <c r="D265" s="1"/>
      <c r="E265" s="1"/>
      <c r="F265" s="1"/>
      <c r="G265" s="1"/>
    </row>
    <row r="266" spans="3:7">
      <c r="C266" s="1"/>
      <c r="D266" s="1"/>
      <c r="E266" s="1"/>
      <c r="F266" s="1"/>
      <c r="G266" s="1"/>
    </row>
    <row r="267" spans="3:7">
      <c r="C267" s="1"/>
      <c r="D267" s="1"/>
      <c r="E267" s="1"/>
      <c r="F267" s="1"/>
      <c r="G267" s="1"/>
    </row>
    <row r="268" spans="3:7">
      <c r="C268" s="1"/>
      <c r="D268" s="1"/>
      <c r="E268" s="1"/>
      <c r="F268" s="1"/>
      <c r="G268" s="1"/>
    </row>
    <row r="269" spans="3:7">
      <c r="C269" s="1"/>
      <c r="D269" s="1"/>
      <c r="E269" s="1"/>
      <c r="F269" s="1"/>
      <c r="G269" s="1"/>
    </row>
    <row r="270" spans="3:7">
      <c r="C270" s="1"/>
      <c r="D270" s="1"/>
      <c r="E270" s="1"/>
      <c r="F270" s="1"/>
      <c r="G270" s="1"/>
    </row>
    <row r="271" spans="3:7">
      <c r="C271" s="1"/>
      <c r="D271" s="1"/>
      <c r="E271" s="1"/>
      <c r="F271" s="1"/>
      <c r="G271" s="1"/>
    </row>
    <row r="272" spans="3:7">
      <c r="C272" s="1"/>
      <c r="D272" s="1"/>
      <c r="E272" s="1"/>
      <c r="F272" s="1"/>
      <c r="G272" s="1"/>
    </row>
    <row r="273" spans="3:7">
      <c r="C273" s="1"/>
      <c r="D273" s="1"/>
      <c r="E273" s="1"/>
      <c r="F273" s="1"/>
      <c r="G273" s="1"/>
    </row>
    <row r="274" spans="3:7">
      <c r="C274" s="1"/>
      <c r="D274" s="1"/>
      <c r="E274" s="1"/>
      <c r="F274" s="1"/>
      <c r="G274" s="1"/>
    </row>
    <row r="275" spans="3:7">
      <c r="C275" s="1"/>
      <c r="D275" s="1"/>
      <c r="E275" s="1"/>
      <c r="F275" s="1"/>
      <c r="G275" s="1"/>
    </row>
    <row r="276" spans="3:7">
      <c r="C276" s="1"/>
      <c r="D276" s="1"/>
      <c r="E276" s="1"/>
      <c r="F276" s="1"/>
      <c r="G276" s="1"/>
    </row>
    <row r="277" spans="3:7">
      <c r="C277" s="1"/>
      <c r="D277" s="1"/>
      <c r="E277" s="1"/>
      <c r="F277" s="1"/>
      <c r="G277" s="1"/>
    </row>
    <row r="278" spans="3:7">
      <c r="C278" s="1"/>
      <c r="D278" s="1"/>
      <c r="E278" s="1"/>
      <c r="F278" s="1"/>
      <c r="G278" s="1"/>
    </row>
    <row r="279" spans="3:7">
      <c r="C279" s="1"/>
      <c r="D279" s="1"/>
      <c r="E279" s="1"/>
      <c r="F279" s="1"/>
      <c r="G279" s="1"/>
    </row>
    <row r="280" spans="3:7">
      <c r="C280" s="1"/>
      <c r="D280" s="1"/>
      <c r="E280" s="1"/>
      <c r="F280" s="1"/>
      <c r="G280" s="1"/>
    </row>
    <row r="281" spans="3:7">
      <c r="C281" s="1"/>
      <c r="D281" s="1"/>
      <c r="E281" s="1"/>
      <c r="F281" s="1"/>
      <c r="G281" s="1"/>
    </row>
    <row r="282" spans="3:7">
      <c r="C282" s="1"/>
      <c r="D282" s="1"/>
      <c r="E282" s="1"/>
      <c r="F282" s="1"/>
      <c r="G282" s="1"/>
    </row>
    <row r="283" spans="3:7">
      <c r="C283" s="1"/>
      <c r="D283" s="1"/>
      <c r="E283" s="1"/>
      <c r="F283" s="1"/>
      <c r="G283" s="1"/>
    </row>
    <row r="284" spans="3:7">
      <c r="C284" s="1"/>
      <c r="D284" s="1"/>
      <c r="E284" s="1"/>
      <c r="F284" s="1"/>
      <c r="G284" s="1"/>
    </row>
    <row r="285" spans="3:7">
      <c r="C285" s="1"/>
      <c r="D285" s="1"/>
      <c r="E285" s="1"/>
      <c r="F285" s="1"/>
      <c r="G285" s="1"/>
    </row>
    <row r="286" spans="3:7">
      <c r="C286" s="1"/>
      <c r="D286" s="1"/>
      <c r="E286" s="1"/>
      <c r="F286" s="1"/>
      <c r="G286" s="1"/>
    </row>
    <row r="287" spans="3:7">
      <c r="C287" s="1"/>
      <c r="D287" s="1"/>
      <c r="E287" s="1"/>
      <c r="F287" s="1"/>
      <c r="G287" s="1"/>
    </row>
    <row r="288" spans="3:7">
      <c r="C288" s="1"/>
      <c r="D288" s="1"/>
      <c r="E288" s="1"/>
      <c r="F288" s="1"/>
      <c r="G288" s="1"/>
    </row>
    <row r="289" spans="3:7">
      <c r="C289" s="1"/>
      <c r="D289" s="1"/>
      <c r="E289" s="1"/>
      <c r="F289" s="1"/>
      <c r="G289" s="1"/>
    </row>
    <row r="290" spans="3:7">
      <c r="C290" s="1"/>
      <c r="D290" s="1"/>
      <c r="E290" s="1"/>
      <c r="F290" s="1"/>
      <c r="G290" s="1"/>
    </row>
    <row r="291" spans="3:7">
      <c r="C291" s="1"/>
      <c r="D291" s="1"/>
      <c r="E291" s="1"/>
      <c r="F291" s="1"/>
      <c r="G291" s="1"/>
    </row>
    <row r="292" spans="3:7">
      <c r="C292" s="1"/>
      <c r="D292" s="1"/>
      <c r="E292" s="1"/>
      <c r="F292" s="1"/>
      <c r="G292" s="1"/>
    </row>
    <row r="293" spans="3:7">
      <c r="C293" s="1"/>
      <c r="D293" s="1"/>
      <c r="E293" s="1"/>
      <c r="F293" s="1"/>
      <c r="G293" s="1"/>
    </row>
    <row r="294" spans="3:7">
      <c r="C294" s="1"/>
      <c r="D294" s="1"/>
      <c r="E294" s="1"/>
      <c r="F294" s="1"/>
      <c r="G294" s="1"/>
    </row>
    <row r="295" spans="3:7">
      <c r="C295" s="1"/>
      <c r="D295" s="1"/>
      <c r="E295" s="1"/>
      <c r="F295" s="1"/>
      <c r="G295" s="1"/>
    </row>
    <row r="296" spans="3:7">
      <c r="C296" s="1"/>
      <c r="D296" s="1"/>
      <c r="E296" s="1"/>
      <c r="F296" s="1"/>
      <c r="G296" s="1"/>
    </row>
    <row r="297" spans="3:7">
      <c r="C297" s="1"/>
      <c r="D297" s="1"/>
      <c r="E297" s="1"/>
      <c r="F297" s="1"/>
      <c r="G297" s="1"/>
    </row>
    <row r="298" spans="3:7">
      <c r="C298" s="1"/>
      <c r="D298" s="1"/>
      <c r="E298" s="1"/>
      <c r="F298" s="1"/>
      <c r="G298" s="1"/>
    </row>
    <row r="299" spans="3:7">
      <c r="C299" s="1"/>
      <c r="D299" s="1"/>
      <c r="E299" s="1"/>
      <c r="F299" s="1"/>
      <c r="G299" s="1"/>
    </row>
    <row r="300" spans="3:7">
      <c r="C300" s="1"/>
      <c r="D300" s="1"/>
      <c r="E300" s="1"/>
      <c r="F300" s="1"/>
      <c r="G300" s="1"/>
    </row>
    <row r="301" spans="3:7">
      <c r="C301" s="1"/>
      <c r="D301" s="1"/>
      <c r="E301" s="1"/>
      <c r="F301" s="1"/>
      <c r="G301" s="1"/>
    </row>
    <row r="302" spans="3:7">
      <c r="C302" s="1"/>
      <c r="D302" s="1"/>
      <c r="E302" s="1"/>
      <c r="F302" s="1"/>
      <c r="G302" s="1"/>
    </row>
    <row r="303" spans="3:7">
      <c r="C303" s="1"/>
      <c r="D303" s="1"/>
      <c r="E303" s="1"/>
      <c r="F303" s="1"/>
      <c r="G303" s="1"/>
    </row>
    <row r="304" spans="3:7">
      <c r="C304" s="1"/>
      <c r="D304" s="1"/>
      <c r="E304" s="1"/>
      <c r="F304" s="1"/>
      <c r="G304" s="1"/>
    </row>
    <row r="305" spans="3:7">
      <c r="C305" s="1"/>
      <c r="D305" s="1"/>
      <c r="E305" s="1"/>
      <c r="F305" s="1"/>
      <c r="G305" s="1"/>
    </row>
    <row r="306" spans="3:7">
      <c r="C306" s="1"/>
      <c r="D306" s="1"/>
      <c r="E306" s="1"/>
      <c r="F306" s="1"/>
      <c r="G306" s="1"/>
    </row>
    <row r="307" spans="3:7">
      <c r="C307" s="1"/>
      <c r="D307" s="1"/>
      <c r="E307" s="1"/>
      <c r="F307" s="1"/>
      <c r="G307" s="1"/>
    </row>
    <row r="308" spans="3:7">
      <c r="C308" s="1"/>
      <c r="D308" s="1"/>
      <c r="E308" s="1"/>
      <c r="F308" s="1"/>
      <c r="G308" s="1"/>
    </row>
    <row r="309" spans="3:7">
      <c r="C309" s="1"/>
      <c r="D309" s="1"/>
      <c r="E309" s="1"/>
      <c r="F309" s="1"/>
      <c r="G309" s="1"/>
    </row>
    <row r="310" spans="3:7">
      <c r="C310" s="1"/>
      <c r="D310" s="1"/>
      <c r="E310" s="1"/>
      <c r="F310" s="1"/>
      <c r="G310" s="1"/>
    </row>
    <row r="311" spans="3:7">
      <c r="C311" s="1"/>
      <c r="D311" s="1"/>
      <c r="E311" s="1"/>
      <c r="F311" s="1"/>
      <c r="G311" s="1"/>
    </row>
    <row r="312" spans="3:7">
      <c r="C312" s="1"/>
      <c r="D312" s="1"/>
      <c r="E312" s="1"/>
      <c r="F312" s="1"/>
      <c r="G312" s="1"/>
    </row>
    <row r="313" spans="3:7">
      <c r="C313" s="1"/>
      <c r="D313" s="1"/>
      <c r="E313" s="1"/>
      <c r="F313" s="1"/>
      <c r="G313" s="1"/>
    </row>
    <row r="314" spans="3:7">
      <c r="C314" s="1"/>
      <c r="D314" s="1"/>
      <c r="E314" s="1"/>
      <c r="F314" s="1"/>
      <c r="G314" s="1"/>
    </row>
    <row r="315" spans="3:7">
      <c r="C315" s="1"/>
      <c r="D315" s="1"/>
      <c r="E315" s="1"/>
      <c r="F315" s="1"/>
      <c r="G315" s="1"/>
    </row>
    <row r="316" spans="3:7">
      <c r="C316" s="1"/>
      <c r="D316" s="1"/>
      <c r="E316" s="1"/>
      <c r="F316" s="1"/>
      <c r="G316" s="1"/>
    </row>
    <row r="317" spans="3:7">
      <c r="C317" s="1"/>
      <c r="D317" s="1"/>
      <c r="E317" s="1"/>
      <c r="F317" s="1"/>
      <c r="G317" s="1"/>
    </row>
    <row r="318" spans="3:7">
      <c r="C318" s="1"/>
      <c r="D318" s="1"/>
      <c r="E318" s="1"/>
      <c r="F318" s="1"/>
      <c r="G318" s="1"/>
    </row>
    <row r="319" spans="3:7">
      <c r="C319" s="1"/>
      <c r="D319" s="1"/>
      <c r="E319" s="1"/>
      <c r="F319" s="1"/>
      <c r="G319" s="1"/>
    </row>
    <row r="320" spans="3:7">
      <c r="C320" s="1"/>
      <c r="D320" s="1"/>
      <c r="E320" s="1"/>
      <c r="F320" s="1"/>
      <c r="G320" s="1"/>
    </row>
    <row r="321" spans="3:7">
      <c r="C321" s="1"/>
      <c r="D321" s="1"/>
      <c r="E321" s="1"/>
      <c r="F321" s="1"/>
      <c r="G321" s="1"/>
    </row>
    <row r="322" spans="3:7">
      <c r="C322" s="1"/>
      <c r="D322" s="1"/>
      <c r="E322" s="1"/>
      <c r="F322" s="1"/>
      <c r="G322" s="1"/>
    </row>
    <row r="323" spans="3:7">
      <c r="C323" s="1"/>
      <c r="D323" s="1"/>
      <c r="E323" s="1"/>
      <c r="F323" s="1"/>
      <c r="G323" s="1"/>
    </row>
    <row r="324" spans="3:7">
      <c r="C324" s="1"/>
      <c r="D324" s="1"/>
      <c r="E324" s="1"/>
      <c r="F324" s="1"/>
      <c r="G324" s="1"/>
    </row>
    <row r="325" spans="3:7">
      <c r="C325" s="1"/>
      <c r="D325" s="1"/>
      <c r="E325" s="1"/>
      <c r="F325" s="1"/>
      <c r="G325" s="1"/>
    </row>
    <row r="326" spans="3:7">
      <c r="C326" s="1"/>
      <c r="D326" s="1"/>
      <c r="E326" s="1"/>
      <c r="F326" s="1"/>
      <c r="G326" s="1"/>
    </row>
    <row r="327" spans="3:7">
      <c r="C327" s="1"/>
      <c r="D327" s="1"/>
      <c r="E327" s="1"/>
      <c r="F327" s="1"/>
      <c r="G327" s="1"/>
    </row>
    <row r="328" spans="3:7">
      <c r="C328" s="1"/>
      <c r="D328" s="1"/>
      <c r="E328" s="1"/>
      <c r="F328" s="1"/>
      <c r="G328" s="1"/>
    </row>
    <row r="329" spans="3:7">
      <c r="C329" s="1"/>
      <c r="D329" s="1"/>
      <c r="E329" s="1"/>
      <c r="F329" s="1"/>
      <c r="G329" s="1"/>
    </row>
    <row r="330" spans="3:7">
      <c r="C330" s="1"/>
      <c r="D330" s="1"/>
      <c r="E330" s="1"/>
      <c r="F330" s="1"/>
      <c r="G330" s="1"/>
    </row>
    <row r="331" spans="3:7">
      <c r="C331" s="1"/>
      <c r="D331" s="1"/>
      <c r="E331" s="1"/>
      <c r="F331" s="1"/>
      <c r="G331" s="1"/>
    </row>
    <row r="332" spans="3:7">
      <c r="C332" s="1"/>
      <c r="D332" s="1"/>
      <c r="E332" s="1"/>
      <c r="F332" s="1"/>
      <c r="G332" s="1"/>
    </row>
    <row r="333" spans="3:7">
      <c r="C333" s="1"/>
      <c r="D333" s="1"/>
      <c r="E333" s="1"/>
      <c r="F333" s="1"/>
      <c r="G333" s="1"/>
    </row>
    <row r="334" spans="3:7">
      <c r="C334" s="1"/>
      <c r="D334" s="1"/>
      <c r="E334" s="1"/>
      <c r="F334" s="1"/>
      <c r="G334" s="1"/>
    </row>
    <row r="335" spans="3:7">
      <c r="C335" s="1"/>
      <c r="D335" s="1"/>
      <c r="E335" s="1"/>
      <c r="F335" s="1"/>
      <c r="G335" s="1"/>
    </row>
    <row r="336" spans="3:7">
      <c r="C336" s="1"/>
      <c r="D336" s="1"/>
      <c r="E336" s="1"/>
      <c r="F336" s="1"/>
      <c r="G336" s="1"/>
    </row>
    <row r="337" spans="3:7">
      <c r="C337" s="1"/>
      <c r="D337" s="1"/>
      <c r="E337" s="1"/>
      <c r="F337" s="1"/>
      <c r="G337" s="1"/>
    </row>
    <row r="338" spans="3:7">
      <c r="C338" s="1"/>
      <c r="D338" s="1"/>
      <c r="E338" s="1"/>
      <c r="F338" s="1"/>
      <c r="G338" s="1"/>
    </row>
    <row r="339" spans="3:7">
      <c r="C339" s="1"/>
      <c r="D339" s="1"/>
      <c r="E339" s="1"/>
      <c r="F339" s="1"/>
      <c r="G339" s="1"/>
    </row>
    <row r="340" spans="3:7">
      <c r="C340" s="1"/>
      <c r="D340" s="1"/>
      <c r="E340" s="1"/>
      <c r="F340" s="1"/>
      <c r="G340" s="1"/>
    </row>
    <row r="341" spans="3:7">
      <c r="C341" s="1"/>
      <c r="D341" s="1"/>
      <c r="E341" s="1"/>
      <c r="F341" s="1"/>
      <c r="G341" s="1"/>
    </row>
    <row r="342" spans="3:7">
      <c r="C342" s="1"/>
      <c r="D342" s="1"/>
      <c r="E342" s="1"/>
      <c r="F342" s="1"/>
      <c r="G342" s="1"/>
    </row>
    <row r="343" spans="3:7">
      <c r="C343" s="1"/>
      <c r="D343" s="1"/>
      <c r="E343" s="1"/>
      <c r="F343" s="1"/>
      <c r="G343" s="1"/>
    </row>
    <row r="344" spans="3:7">
      <c r="C344" s="1"/>
      <c r="D344" s="1"/>
      <c r="E344" s="1"/>
      <c r="F344" s="1"/>
      <c r="G344" s="1"/>
    </row>
    <row r="345" spans="3:7">
      <c r="C345" s="1"/>
      <c r="D345" s="1"/>
      <c r="E345" s="1"/>
      <c r="F345" s="1"/>
      <c r="G345" s="1"/>
    </row>
    <row r="346" spans="3:7">
      <c r="C346" s="1"/>
      <c r="D346" s="1"/>
      <c r="E346" s="1"/>
      <c r="F346" s="1"/>
      <c r="G346" s="1"/>
    </row>
    <row r="347" spans="3:7">
      <c r="C347" s="1"/>
      <c r="D347" s="1"/>
      <c r="E347" s="1"/>
      <c r="F347" s="1"/>
      <c r="G347" s="1"/>
    </row>
    <row r="348" spans="3:7">
      <c r="C348" s="1"/>
      <c r="D348" s="1"/>
      <c r="E348" s="1"/>
      <c r="F348" s="1"/>
      <c r="G348" s="1"/>
    </row>
    <row r="349" spans="3:7">
      <c r="C349" s="1"/>
      <c r="D349" s="1"/>
      <c r="E349" s="1"/>
      <c r="F349" s="1"/>
      <c r="G349" s="1"/>
    </row>
    <row r="350" spans="3:7">
      <c r="C350" s="1"/>
      <c r="D350" s="1"/>
      <c r="E350" s="1"/>
      <c r="F350" s="1"/>
      <c r="G350" s="1"/>
    </row>
    <row r="351" spans="3:7">
      <c r="C351" s="1"/>
      <c r="D351" s="1"/>
      <c r="E351" s="1"/>
      <c r="F351" s="1"/>
      <c r="G351" s="1"/>
    </row>
    <row r="352" spans="3:7">
      <c r="C352" s="1"/>
      <c r="D352" s="1"/>
      <c r="E352" s="1"/>
      <c r="F352" s="1"/>
      <c r="G352" s="1"/>
    </row>
    <row r="353" spans="3:7">
      <c r="C353" s="1"/>
      <c r="D353" s="1"/>
      <c r="E353" s="1"/>
      <c r="F353" s="1"/>
      <c r="G353" s="1"/>
    </row>
    <row r="354" spans="3:7">
      <c r="C354" s="1"/>
      <c r="D354" s="1"/>
      <c r="E354" s="1"/>
      <c r="F354" s="1"/>
      <c r="G354" s="1"/>
    </row>
    <row r="355" spans="3:7">
      <c r="C355" s="1"/>
      <c r="D355" s="1"/>
      <c r="E355" s="1"/>
      <c r="F355" s="1"/>
      <c r="G355" s="1"/>
    </row>
    <row r="356" spans="3:7">
      <c r="C356" s="1"/>
      <c r="D356" s="1"/>
      <c r="E356" s="1"/>
      <c r="F356" s="1"/>
      <c r="G356" s="1"/>
    </row>
    <row r="357" spans="3:7">
      <c r="C357" s="1"/>
      <c r="D357" s="1"/>
      <c r="E357" s="1"/>
      <c r="F357" s="1"/>
      <c r="G357" s="1"/>
    </row>
    <row r="358" spans="3:7">
      <c r="C358" s="1"/>
      <c r="D358" s="1"/>
      <c r="E358" s="1"/>
      <c r="F358" s="1"/>
      <c r="G358" s="1"/>
    </row>
    <row r="359" spans="3:7">
      <c r="C359" s="1"/>
      <c r="D359" s="1"/>
      <c r="E359" s="1"/>
      <c r="F359" s="1"/>
      <c r="G359" s="1"/>
    </row>
    <row r="360" spans="3:7">
      <c r="C360" s="1"/>
      <c r="D360" s="1"/>
      <c r="E360" s="1"/>
      <c r="F360" s="1"/>
      <c r="G360" s="1"/>
    </row>
    <row r="361" spans="3:7">
      <c r="C361" s="1"/>
      <c r="D361" s="1"/>
      <c r="E361" s="1"/>
      <c r="F361" s="1"/>
      <c r="G361" s="1"/>
    </row>
    <row r="362" spans="3:7">
      <c r="C362" s="1"/>
      <c r="D362" s="1"/>
      <c r="E362" s="1"/>
      <c r="F362" s="1"/>
      <c r="G362" s="1"/>
    </row>
    <row r="363" spans="3:7">
      <c r="C363" s="1"/>
      <c r="D363" s="1"/>
      <c r="E363" s="1"/>
      <c r="F363" s="1"/>
      <c r="G363" s="1"/>
    </row>
    <row r="364" spans="3:7">
      <c r="C364" s="1"/>
      <c r="D364" s="1"/>
      <c r="E364" s="1"/>
      <c r="F364" s="1"/>
      <c r="G364" s="1"/>
    </row>
    <row r="365" spans="3:7">
      <c r="C365" s="1"/>
      <c r="D365" s="1"/>
      <c r="E365" s="1"/>
      <c r="F365" s="1"/>
      <c r="G365" s="1"/>
    </row>
    <row r="366" spans="3:7">
      <c r="C366" s="1"/>
      <c r="D366" s="1"/>
      <c r="E366" s="1"/>
      <c r="F366" s="1"/>
      <c r="G366" s="1"/>
    </row>
    <row r="367" spans="3:7">
      <c r="C367" s="1"/>
      <c r="D367" s="1"/>
      <c r="E367" s="1"/>
      <c r="F367" s="1"/>
      <c r="G367" s="1"/>
    </row>
    <row r="368" spans="3:7">
      <c r="C368" s="1"/>
      <c r="D368" s="1"/>
      <c r="E368" s="1"/>
      <c r="F368" s="1"/>
      <c r="G368" s="1"/>
    </row>
    <row r="369" spans="3:7">
      <c r="C369" s="1"/>
      <c r="D369" s="1"/>
      <c r="E369" s="1"/>
      <c r="F369" s="1"/>
      <c r="G369" s="1"/>
    </row>
    <row r="370" spans="3:7">
      <c r="C370" s="1"/>
      <c r="D370" s="1"/>
      <c r="E370" s="1"/>
      <c r="F370" s="1"/>
      <c r="G370" s="1"/>
    </row>
    <row r="371" spans="3:7">
      <c r="C371" s="1"/>
      <c r="D371" s="1"/>
      <c r="E371" s="1"/>
      <c r="F371" s="1"/>
      <c r="G371" s="1"/>
    </row>
    <row r="372" spans="3:7">
      <c r="C372" s="1"/>
      <c r="D372" s="1"/>
      <c r="E372" s="1"/>
      <c r="F372" s="1"/>
      <c r="G372" s="1"/>
    </row>
    <row r="373" spans="3:7">
      <c r="C373" s="1"/>
      <c r="D373" s="1"/>
      <c r="E373" s="1"/>
      <c r="F373" s="1"/>
      <c r="G373" s="1"/>
    </row>
    <row r="374" spans="3:7">
      <c r="C374" s="1"/>
      <c r="D374" s="1"/>
      <c r="E374" s="1"/>
      <c r="F374" s="1"/>
      <c r="G374" s="1"/>
    </row>
    <row r="375" spans="3:7">
      <c r="C375" s="1"/>
      <c r="D375" s="1"/>
      <c r="E375" s="1"/>
      <c r="F375" s="1"/>
      <c r="G375" s="1"/>
    </row>
    <row r="376" spans="3:7">
      <c r="C376" s="1"/>
      <c r="D376" s="1"/>
      <c r="E376" s="1"/>
      <c r="F376" s="1"/>
      <c r="G376" s="1"/>
    </row>
    <row r="377" spans="3:7">
      <c r="C377" s="1"/>
      <c r="D377" s="1"/>
      <c r="E377" s="1"/>
      <c r="F377" s="1"/>
      <c r="G377" s="1"/>
    </row>
    <row r="378" spans="3:7">
      <c r="C378" s="1"/>
      <c r="D378" s="1"/>
      <c r="E378" s="1"/>
      <c r="F378" s="1"/>
      <c r="G378" s="1"/>
    </row>
    <row r="379" spans="3:7">
      <c r="C379" s="1"/>
      <c r="D379" s="1"/>
      <c r="E379" s="1"/>
      <c r="F379" s="1"/>
      <c r="G379" s="1"/>
    </row>
    <row r="380" spans="3:7">
      <c r="C380" s="1"/>
      <c r="D380" s="1"/>
      <c r="E380" s="1"/>
      <c r="F380" s="1"/>
      <c r="G380" s="1"/>
    </row>
    <row r="381" spans="3:7">
      <c r="C381" s="1"/>
      <c r="D381" s="1"/>
      <c r="E381" s="1"/>
      <c r="F381" s="1"/>
      <c r="G381" s="1"/>
    </row>
    <row r="382" spans="3:7">
      <c r="C382" s="1"/>
      <c r="D382" s="1"/>
      <c r="E382" s="1"/>
      <c r="F382" s="1"/>
      <c r="G382" s="1"/>
    </row>
    <row r="383" spans="3:7">
      <c r="C383" s="1"/>
      <c r="D383" s="1"/>
      <c r="E383" s="1"/>
      <c r="F383" s="1"/>
      <c r="G383" s="1"/>
    </row>
    <row r="384" spans="3:7">
      <c r="C384" s="1"/>
      <c r="D384" s="1"/>
      <c r="E384" s="1"/>
      <c r="F384" s="1"/>
      <c r="G384" s="1"/>
    </row>
    <row r="385" spans="3:7">
      <c r="C385" s="1"/>
      <c r="D385" s="1"/>
      <c r="E385" s="1"/>
      <c r="F385" s="1"/>
      <c r="G385" s="1"/>
    </row>
    <row r="386" spans="3:7">
      <c r="C386" s="1"/>
      <c r="D386" s="1"/>
      <c r="E386" s="1"/>
      <c r="F386" s="1"/>
      <c r="G386" s="1"/>
    </row>
    <row r="387" spans="3:7">
      <c r="C387" s="1"/>
      <c r="D387" s="1"/>
      <c r="E387" s="1"/>
      <c r="F387" s="1"/>
      <c r="G387" s="1"/>
    </row>
    <row r="388" spans="3:7">
      <c r="C388" s="1"/>
      <c r="D388" s="1"/>
      <c r="E388" s="1"/>
      <c r="F388" s="1"/>
      <c r="G388" s="1"/>
    </row>
    <row r="389" spans="3:7">
      <c r="C389" s="1"/>
      <c r="D389" s="1"/>
      <c r="E389" s="1"/>
      <c r="F389" s="1"/>
      <c r="G389" s="1"/>
    </row>
    <row r="390" spans="3:7">
      <c r="C390" s="1"/>
      <c r="D390" s="1"/>
      <c r="E390" s="1"/>
      <c r="F390" s="1"/>
      <c r="G390" s="1"/>
    </row>
    <row r="391" spans="3:7">
      <c r="C391" s="1"/>
      <c r="D391" s="1"/>
      <c r="E391" s="1"/>
      <c r="F391" s="1"/>
      <c r="G391" s="1"/>
    </row>
    <row r="392" spans="3:7">
      <c r="C392" s="1"/>
      <c r="D392" s="1"/>
      <c r="E392" s="1"/>
      <c r="F392" s="1"/>
      <c r="G392" s="1"/>
    </row>
    <row r="393" spans="3:7">
      <c r="C393" s="1"/>
      <c r="D393" s="1"/>
      <c r="E393" s="1"/>
      <c r="F393" s="1"/>
      <c r="G393" s="1"/>
    </row>
    <row r="394" spans="3:7">
      <c r="C394" s="1"/>
      <c r="D394" s="1"/>
      <c r="E394" s="1"/>
      <c r="F394" s="1"/>
      <c r="G394" s="1"/>
    </row>
    <row r="395" spans="3:7">
      <c r="C395" s="1"/>
      <c r="D395" s="1"/>
      <c r="E395" s="1"/>
      <c r="F395" s="1"/>
      <c r="G395" s="1"/>
    </row>
    <row r="396" spans="3:7">
      <c r="C396" s="1"/>
      <c r="D396" s="1"/>
      <c r="E396" s="1"/>
      <c r="F396" s="1"/>
      <c r="G396" s="1"/>
    </row>
    <row r="397" spans="3:7">
      <c r="C397" s="1"/>
      <c r="D397" s="1"/>
      <c r="E397" s="1"/>
      <c r="F397" s="1"/>
      <c r="G397" s="1"/>
    </row>
    <row r="398" spans="3:7">
      <c r="C398" s="1"/>
      <c r="D398" s="1"/>
      <c r="E398" s="1"/>
      <c r="F398" s="1"/>
      <c r="G398" s="1"/>
    </row>
    <row r="399" spans="3:7">
      <c r="C399" s="1"/>
      <c r="D399" s="1"/>
      <c r="E399" s="1"/>
      <c r="F399" s="1"/>
      <c r="G399" s="1"/>
    </row>
    <row r="400" spans="3:7">
      <c r="C400" s="1"/>
      <c r="D400" s="1"/>
      <c r="E400" s="1"/>
      <c r="F400" s="1"/>
      <c r="G400" s="1"/>
    </row>
    <row r="401" spans="3:7">
      <c r="C401" s="1"/>
      <c r="D401" s="1"/>
      <c r="E401" s="1"/>
      <c r="F401" s="1"/>
      <c r="G401" s="1"/>
    </row>
    <row r="402" spans="3:7">
      <c r="C402" s="1"/>
      <c r="D402" s="1"/>
      <c r="E402" s="1"/>
      <c r="F402" s="1"/>
      <c r="G402" s="1"/>
    </row>
    <row r="403" spans="3:7">
      <c r="C403" s="1"/>
      <c r="D403" s="1"/>
      <c r="E403" s="1"/>
      <c r="F403" s="1"/>
      <c r="G403" s="1"/>
    </row>
    <row r="404" spans="3:7">
      <c r="C404" s="1"/>
      <c r="D404" s="1"/>
      <c r="E404" s="1"/>
      <c r="F404" s="1"/>
      <c r="G404" s="1"/>
    </row>
    <row r="405" spans="3:7">
      <c r="C405" s="1"/>
      <c r="D405" s="1"/>
      <c r="E405" s="1"/>
      <c r="F405" s="1"/>
      <c r="G405" s="1"/>
    </row>
    <row r="406" spans="3:7">
      <c r="C406" s="1"/>
      <c r="D406" s="1"/>
      <c r="E406" s="1"/>
      <c r="F406" s="1"/>
      <c r="G406" s="1"/>
    </row>
    <row r="407" spans="3:7">
      <c r="C407" s="1"/>
      <c r="D407" s="1"/>
      <c r="E407" s="1"/>
      <c r="F407" s="1"/>
      <c r="G407" s="1"/>
    </row>
    <row r="408" spans="3:7">
      <c r="C408" s="1"/>
      <c r="D408" s="1"/>
      <c r="E408" s="1"/>
      <c r="F408" s="1"/>
      <c r="G408" s="1"/>
    </row>
    <row r="409" spans="3:7">
      <c r="C409" s="1"/>
      <c r="D409" s="1"/>
      <c r="E409" s="1"/>
      <c r="F409" s="1"/>
      <c r="G409" s="1"/>
    </row>
    <row r="410" spans="3:7">
      <c r="C410" s="1"/>
      <c r="D410" s="1"/>
      <c r="E410" s="1"/>
      <c r="F410" s="1"/>
      <c r="G410" s="1"/>
    </row>
    <row r="411" spans="3:7">
      <c r="C411" s="1"/>
      <c r="D411" s="1"/>
      <c r="E411" s="1"/>
      <c r="F411" s="1"/>
      <c r="G411" s="1"/>
    </row>
    <row r="412" spans="3:7">
      <c r="C412" s="1"/>
      <c r="D412" s="1"/>
      <c r="E412" s="1"/>
      <c r="F412" s="1"/>
      <c r="G412" s="1"/>
    </row>
    <row r="413" spans="3:7">
      <c r="C413" s="1"/>
      <c r="D413" s="1"/>
      <c r="E413" s="1"/>
      <c r="F413" s="1"/>
      <c r="G413" s="1"/>
    </row>
    <row r="414" spans="3:7">
      <c r="C414" s="1"/>
      <c r="D414" s="1"/>
      <c r="E414" s="1"/>
      <c r="F414" s="1"/>
      <c r="G414" s="1"/>
    </row>
    <row r="415" spans="3:7">
      <c r="C415" s="1"/>
      <c r="D415" s="1"/>
      <c r="E415" s="1"/>
      <c r="F415" s="1"/>
      <c r="G415" s="1"/>
    </row>
    <row r="416" spans="3:7">
      <c r="C416" s="1"/>
      <c r="D416" s="1"/>
      <c r="E416" s="1"/>
      <c r="F416" s="1"/>
      <c r="G416" s="1"/>
    </row>
    <row r="417" spans="3:7">
      <c r="C417" s="1"/>
      <c r="D417" s="1"/>
      <c r="E417" s="1"/>
      <c r="F417" s="1"/>
      <c r="G417" s="1"/>
    </row>
    <row r="418" spans="3:7">
      <c r="C418" s="1"/>
      <c r="D418" s="1"/>
      <c r="E418" s="1"/>
      <c r="F418" s="1"/>
      <c r="G418" s="1"/>
    </row>
    <row r="419" spans="3:7">
      <c r="C419" s="1"/>
      <c r="D419" s="1"/>
      <c r="E419" s="1"/>
      <c r="F419" s="1"/>
      <c r="G419" s="1"/>
    </row>
    <row r="420" spans="3:7">
      <c r="C420" s="1"/>
      <c r="D420" s="1"/>
      <c r="E420" s="1"/>
      <c r="F420" s="1"/>
      <c r="G420" s="1"/>
    </row>
    <row r="421" spans="3:7">
      <c r="C421" s="1"/>
      <c r="D421" s="1"/>
      <c r="E421" s="1"/>
      <c r="F421" s="1"/>
      <c r="G421" s="1"/>
    </row>
    <row r="422" spans="3:7">
      <c r="C422" s="1"/>
      <c r="D422" s="1"/>
      <c r="E422" s="1"/>
      <c r="F422" s="1"/>
      <c r="G422" s="1"/>
    </row>
    <row r="423" spans="3:7">
      <c r="C423" s="1"/>
      <c r="D423" s="1"/>
      <c r="E423" s="1"/>
      <c r="F423" s="1"/>
      <c r="G423" s="1"/>
    </row>
    <row r="424" spans="3:7">
      <c r="C424" s="1"/>
      <c r="D424" s="1"/>
      <c r="E424" s="1"/>
      <c r="F424" s="1"/>
      <c r="G424" s="1"/>
    </row>
    <row r="425" spans="3:7">
      <c r="C425" s="1"/>
      <c r="D425" s="1"/>
      <c r="E425" s="1"/>
      <c r="F425" s="1"/>
      <c r="G425" s="1"/>
    </row>
    <row r="426" spans="3:7">
      <c r="C426" s="1"/>
      <c r="D426" s="1"/>
      <c r="E426" s="1"/>
      <c r="F426" s="1"/>
      <c r="G426" s="1"/>
    </row>
    <row r="427" spans="3:7">
      <c r="C427" s="1"/>
      <c r="D427" s="1"/>
      <c r="E427" s="1"/>
      <c r="F427" s="1"/>
      <c r="G427" s="1"/>
    </row>
    <row r="428" spans="3:7">
      <c r="C428" s="1"/>
      <c r="D428" s="1"/>
      <c r="E428" s="1"/>
      <c r="F428" s="1"/>
      <c r="G428" s="1"/>
    </row>
    <row r="429" spans="3:7">
      <c r="C429" s="1"/>
      <c r="D429" s="1"/>
      <c r="E429" s="1"/>
      <c r="F429" s="1"/>
      <c r="G429" s="1"/>
    </row>
    <row r="430" spans="3:7">
      <c r="C430" s="1"/>
      <c r="D430" s="1"/>
      <c r="E430" s="1"/>
      <c r="F430" s="1"/>
      <c r="G430" s="1"/>
    </row>
    <row r="431" spans="3:7">
      <c r="C431" s="1"/>
      <c r="D431" s="1"/>
      <c r="E431" s="1"/>
      <c r="F431" s="1"/>
      <c r="G431" s="1"/>
    </row>
    <row r="432" spans="3:7">
      <c r="C432" s="1"/>
      <c r="D432" s="1"/>
      <c r="E432" s="1"/>
      <c r="F432" s="1"/>
      <c r="G432" s="1"/>
    </row>
    <row r="433" spans="3:7">
      <c r="C433" s="1"/>
      <c r="D433" s="1"/>
      <c r="E433" s="1"/>
      <c r="F433" s="1"/>
      <c r="G433" s="1"/>
    </row>
    <row r="434" spans="3:7">
      <c r="C434" s="1"/>
      <c r="D434" s="1"/>
      <c r="E434" s="1"/>
      <c r="F434" s="1"/>
      <c r="G434" s="1"/>
    </row>
    <row r="435" spans="3:7">
      <c r="C435" s="1"/>
      <c r="D435" s="1"/>
      <c r="E435" s="1"/>
      <c r="F435" s="1"/>
      <c r="G435" s="1"/>
    </row>
    <row r="436" spans="3:7">
      <c r="C436" s="1"/>
      <c r="D436" s="1"/>
      <c r="E436" s="1"/>
      <c r="F436" s="1"/>
      <c r="G436" s="1"/>
    </row>
    <row r="437" spans="3:7">
      <c r="C437" s="1"/>
      <c r="D437" s="1"/>
      <c r="E437" s="1"/>
      <c r="F437" s="1"/>
      <c r="G437" s="1"/>
    </row>
    <row r="438" spans="3:7">
      <c r="C438" s="1"/>
      <c r="D438" s="1"/>
      <c r="E438" s="1"/>
      <c r="F438" s="1"/>
      <c r="G438" s="1"/>
    </row>
    <row r="439" spans="3:7">
      <c r="C439" s="1"/>
      <c r="D439" s="1"/>
      <c r="E439" s="1"/>
      <c r="F439" s="1"/>
      <c r="G439" s="1"/>
    </row>
    <row r="440" spans="3:7">
      <c r="C440" s="1"/>
      <c r="D440" s="1"/>
      <c r="E440" s="1"/>
      <c r="F440" s="1"/>
      <c r="G440" s="1"/>
    </row>
    <row r="441" spans="3:7">
      <c r="C441" s="1"/>
      <c r="D441" s="1"/>
      <c r="E441" s="1"/>
      <c r="F441" s="1"/>
      <c r="G441" s="1"/>
    </row>
    <row r="442" spans="3:7">
      <c r="C442" s="1"/>
      <c r="D442" s="1"/>
      <c r="E442" s="1"/>
      <c r="F442" s="1"/>
      <c r="G442" s="1"/>
    </row>
    <row r="443" spans="3:7">
      <c r="C443" s="1"/>
      <c r="D443" s="1"/>
      <c r="E443" s="1"/>
      <c r="F443" s="1"/>
      <c r="G443" s="1"/>
    </row>
    <row r="444" spans="3:7">
      <c r="C444" s="1"/>
      <c r="D444" s="1"/>
      <c r="E444" s="1"/>
      <c r="F444" s="1"/>
      <c r="G444" s="1"/>
    </row>
    <row r="445" spans="3:7">
      <c r="C445" s="1"/>
      <c r="D445" s="1"/>
      <c r="E445" s="1"/>
      <c r="F445" s="1"/>
      <c r="G445" s="1"/>
    </row>
    <row r="446" spans="3:7">
      <c r="C446" s="1"/>
      <c r="D446" s="1"/>
      <c r="E446" s="1"/>
      <c r="F446" s="1"/>
      <c r="G446" s="1"/>
    </row>
    <row r="447" spans="3:7">
      <c r="C447" s="1"/>
      <c r="D447" s="1"/>
      <c r="E447" s="1"/>
      <c r="F447" s="1"/>
      <c r="G447" s="1"/>
    </row>
    <row r="448" spans="3:7">
      <c r="C448" s="1"/>
      <c r="D448" s="1"/>
      <c r="E448" s="1"/>
      <c r="F448" s="1"/>
      <c r="G448" s="1"/>
    </row>
    <row r="449" spans="3:7">
      <c r="C449" s="1"/>
      <c r="D449" s="1"/>
      <c r="E449" s="1"/>
      <c r="F449" s="1"/>
      <c r="G449" s="1"/>
    </row>
    <row r="450" spans="3:7">
      <c r="C450" s="1"/>
      <c r="D450" s="1"/>
      <c r="E450" s="1"/>
      <c r="F450" s="1"/>
      <c r="G450" s="1"/>
    </row>
    <row r="451" spans="3:7">
      <c r="C451" s="1"/>
      <c r="D451" s="1"/>
      <c r="E451" s="1"/>
      <c r="F451" s="1"/>
      <c r="G451" s="1"/>
    </row>
    <row r="452" spans="3:7">
      <c r="C452" s="1"/>
      <c r="D452" s="1"/>
      <c r="E452" s="1"/>
      <c r="F452" s="1"/>
      <c r="G452" s="1"/>
    </row>
    <row r="453" spans="3:7">
      <c r="C453" s="1"/>
      <c r="D453" s="1"/>
      <c r="E453" s="1"/>
      <c r="F453" s="1"/>
      <c r="G453" s="1"/>
    </row>
    <row r="454" spans="3:7">
      <c r="C454" s="1"/>
      <c r="D454" s="1"/>
      <c r="E454" s="1"/>
      <c r="F454" s="1"/>
      <c r="G454" s="1"/>
    </row>
    <row r="455" spans="3:7">
      <c r="C455" s="1"/>
      <c r="D455" s="1"/>
      <c r="E455" s="1"/>
      <c r="F455" s="1"/>
      <c r="G455" s="1"/>
    </row>
    <row r="456" spans="3:7">
      <c r="C456" s="1"/>
      <c r="D456" s="1"/>
      <c r="E456" s="1"/>
      <c r="F456" s="1"/>
      <c r="G456" s="1"/>
    </row>
    <row r="457" spans="3:7">
      <c r="C457" s="1"/>
      <c r="D457" s="1"/>
      <c r="E457" s="1"/>
      <c r="F457" s="1"/>
      <c r="G457" s="1"/>
    </row>
    <row r="458" spans="3:7">
      <c r="C458" s="1"/>
      <c r="D458" s="1"/>
      <c r="E458" s="1"/>
      <c r="F458" s="1"/>
      <c r="G458" s="1"/>
    </row>
    <row r="459" spans="3:7">
      <c r="C459" s="1"/>
      <c r="D459" s="1"/>
      <c r="E459" s="1"/>
      <c r="F459" s="1"/>
      <c r="G459" s="1"/>
    </row>
    <row r="460" spans="3:7">
      <c r="C460" s="1"/>
      <c r="D460" s="1"/>
      <c r="E460" s="1"/>
      <c r="F460" s="1"/>
      <c r="G460" s="1"/>
    </row>
    <row r="461" spans="3:7">
      <c r="C461" s="1"/>
      <c r="D461" s="1"/>
      <c r="E461" s="1"/>
      <c r="F461" s="1"/>
      <c r="G461" s="1"/>
    </row>
    <row r="462" spans="3:7">
      <c r="C462" s="1"/>
      <c r="D462" s="1"/>
      <c r="E462" s="1"/>
      <c r="F462" s="1"/>
      <c r="G462" s="1"/>
    </row>
    <row r="463" spans="3:7">
      <c r="C463" s="1"/>
      <c r="D463" s="1"/>
      <c r="E463" s="1"/>
      <c r="F463" s="1"/>
      <c r="G463" s="1"/>
    </row>
    <row r="464" spans="3:7">
      <c r="C464" s="1"/>
      <c r="D464" s="1"/>
      <c r="E464" s="1"/>
      <c r="F464" s="1"/>
      <c r="G464" s="1"/>
    </row>
    <row r="465" spans="3:7">
      <c r="C465" s="1"/>
      <c r="D465" s="1"/>
      <c r="E465" s="1"/>
      <c r="F465" s="1"/>
      <c r="G465" s="1"/>
    </row>
    <row r="466" spans="3:7">
      <c r="C466" s="1"/>
      <c r="D466" s="1"/>
      <c r="E466" s="1"/>
      <c r="F466" s="1"/>
      <c r="G466" s="1"/>
    </row>
    <row r="467" spans="3:7">
      <c r="C467" s="1"/>
      <c r="D467" s="1"/>
      <c r="E467" s="1"/>
      <c r="F467" s="1"/>
      <c r="G467" s="1"/>
    </row>
    <row r="468" spans="3:7">
      <c r="C468" s="1"/>
      <c r="D468" s="1"/>
      <c r="E468" s="1"/>
      <c r="F468" s="1"/>
      <c r="G468" s="1"/>
    </row>
    <row r="469" spans="3:7">
      <c r="C469" s="1"/>
      <c r="D469" s="1"/>
      <c r="E469" s="1"/>
      <c r="F469" s="1"/>
      <c r="G469" s="1"/>
    </row>
    <row r="470" spans="3:7">
      <c r="C470" s="1"/>
      <c r="D470" s="1"/>
      <c r="E470" s="1"/>
      <c r="F470" s="1"/>
      <c r="G470" s="1"/>
    </row>
    <row r="471" spans="3:7">
      <c r="C471" s="1"/>
      <c r="D471" s="1"/>
      <c r="E471" s="1"/>
      <c r="F471" s="1"/>
      <c r="G471" s="1"/>
    </row>
    <row r="472" spans="3:7">
      <c r="C472" s="1"/>
      <c r="D472" s="1"/>
      <c r="E472" s="1"/>
      <c r="F472" s="1"/>
      <c r="G472" s="1"/>
    </row>
    <row r="473" spans="3:7">
      <c r="C473" s="1"/>
      <c r="D473" s="1"/>
      <c r="E473" s="1"/>
      <c r="F473" s="1"/>
      <c r="G473" s="1"/>
    </row>
    <row r="474" spans="3:7">
      <c r="C474" s="1"/>
      <c r="D474" s="1"/>
      <c r="E474" s="1"/>
      <c r="F474" s="1"/>
      <c r="G474" s="1"/>
    </row>
    <row r="475" spans="3:7">
      <c r="C475" s="1"/>
      <c r="D475" s="1"/>
      <c r="E475" s="1"/>
      <c r="F475" s="1"/>
      <c r="G475" s="1"/>
    </row>
    <row r="476" spans="3:7">
      <c r="C476" s="1"/>
      <c r="D476" s="1"/>
      <c r="E476" s="1"/>
      <c r="F476" s="1"/>
      <c r="G476" s="1"/>
    </row>
    <row r="477" spans="3:7">
      <c r="C477" s="1"/>
      <c r="D477" s="1"/>
      <c r="E477" s="1"/>
      <c r="F477" s="1"/>
      <c r="G477" s="1"/>
    </row>
    <row r="478" spans="3:7">
      <c r="C478" s="1"/>
      <c r="D478" s="1"/>
      <c r="E478" s="1"/>
      <c r="F478" s="1"/>
      <c r="G478" s="1"/>
    </row>
    <row r="479" spans="3:7">
      <c r="C479" s="1"/>
      <c r="D479" s="1"/>
      <c r="E479" s="1"/>
      <c r="F479" s="1"/>
      <c r="G479" s="1"/>
    </row>
    <row r="480" spans="3:7">
      <c r="C480" s="1"/>
      <c r="D480" s="1"/>
      <c r="E480" s="1"/>
      <c r="F480" s="1"/>
      <c r="G480" s="1"/>
    </row>
    <row r="481" spans="3:7">
      <c r="C481" s="1"/>
      <c r="D481" s="1"/>
      <c r="E481" s="1"/>
      <c r="F481" s="1"/>
      <c r="G481" s="1"/>
    </row>
    <row r="482" spans="3:7">
      <c r="C482" s="1"/>
      <c r="D482" s="1"/>
      <c r="E482" s="1"/>
      <c r="F482" s="1"/>
      <c r="G482" s="1"/>
    </row>
    <row r="483" spans="3:7">
      <c r="C483" s="1"/>
      <c r="D483" s="1"/>
      <c r="E483" s="1"/>
      <c r="F483" s="1"/>
      <c r="G483" s="1"/>
    </row>
    <row r="484" spans="3:7">
      <c r="C484" s="1"/>
      <c r="D484" s="1"/>
      <c r="E484" s="1"/>
      <c r="F484" s="1"/>
      <c r="G484" s="1"/>
    </row>
    <row r="485" spans="3:7">
      <c r="C485" s="1"/>
      <c r="D485" s="1"/>
      <c r="E485" s="1"/>
      <c r="F485" s="1"/>
      <c r="G485" s="1"/>
    </row>
    <row r="486" spans="3:7">
      <c r="C486" s="1"/>
      <c r="D486" s="1"/>
      <c r="E486" s="1"/>
      <c r="F486" s="1"/>
      <c r="G486" s="1"/>
    </row>
    <row r="487" spans="3:7">
      <c r="C487" s="1"/>
      <c r="D487" s="1"/>
      <c r="E487" s="1"/>
      <c r="F487" s="1"/>
      <c r="G487" s="1"/>
    </row>
    <row r="488" spans="3:7">
      <c r="C488" s="1"/>
      <c r="D488" s="1"/>
      <c r="E488" s="1"/>
      <c r="F488" s="1"/>
      <c r="G488" s="1"/>
    </row>
    <row r="489" spans="3:7">
      <c r="C489" s="1"/>
      <c r="D489" s="1"/>
      <c r="E489" s="1"/>
      <c r="F489" s="1"/>
      <c r="G489" s="1"/>
    </row>
    <row r="490" spans="3:7">
      <c r="C490" s="1"/>
      <c r="D490" s="1"/>
      <c r="E490" s="1"/>
      <c r="F490" s="1"/>
      <c r="G490" s="1"/>
    </row>
    <row r="491" spans="3:7">
      <c r="C491" s="1"/>
      <c r="D491" s="1"/>
      <c r="E491" s="1"/>
      <c r="F491" s="1"/>
      <c r="G491" s="1"/>
    </row>
    <row r="492" spans="3:7">
      <c r="C492" s="1"/>
      <c r="D492" s="1"/>
      <c r="E492" s="1"/>
      <c r="F492" s="1"/>
      <c r="G492" s="1"/>
    </row>
    <row r="493" spans="3:7">
      <c r="C493" s="1"/>
      <c r="D493" s="1"/>
      <c r="E493" s="1"/>
      <c r="F493" s="1"/>
      <c r="G493" s="1"/>
    </row>
    <row r="494" spans="3:7">
      <c r="C494" s="1"/>
      <c r="D494" s="1"/>
      <c r="E494" s="1"/>
      <c r="F494" s="1"/>
      <c r="G494" s="1"/>
    </row>
    <row r="495" spans="3:7">
      <c r="C495" s="1"/>
      <c r="D495" s="1"/>
      <c r="E495" s="1"/>
      <c r="F495" s="1"/>
      <c r="G495" s="1"/>
    </row>
    <row r="496" spans="3:7">
      <c r="C496" s="1"/>
      <c r="D496" s="1"/>
      <c r="E496" s="1"/>
      <c r="F496" s="1"/>
      <c r="G496" s="1"/>
    </row>
    <row r="497" spans="3:7">
      <c r="C497" s="1"/>
      <c r="D497" s="1"/>
      <c r="E497" s="1"/>
      <c r="F497" s="1"/>
      <c r="G497" s="1"/>
    </row>
    <row r="498" spans="3:7">
      <c r="C498" s="1"/>
      <c r="D498" s="1"/>
      <c r="E498" s="1"/>
      <c r="F498" s="1"/>
      <c r="G498" s="1"/>
    </row>
    <row r="499" spans="3:7">
      <c r="C499" s="1"/>
      <c r="D499" s="1"/>
      <c r="E499" s="1"/>
      <c r="F499" s="1"/>
      <c r="G499" s="1"/>
    </row>
    <row r="500" spans="3:7">
      <c r="C500" s="1"/>
      <c r="D500" s="1"/>
      <c r="E500" s="1"/>
      <c r="F500" s="1"/>
      <c r="G500" s="1"/>
    </row>
    <row r="501" spans="3:7">
      <c r="C501" s="1"/>
      <c r="D501" s="1"/>
      <c r="E501" s="1"/>
      <c r="F501" s="1"/>
      <c r="G501" s="1"/>
    </row>
    <row r="502" spans="3:7">
      <c r="C502" s="1"/>
      <c r="D502" s="1"/>
      <c r="E502" s="1"/>
      <c r="F502" s="1"/>
      <c r="G502" s="1"/>
    </row>
    <row r="503" spans="3:7">
      <c r="C503" s="1"/>
      <c r="D503" s="1"/>
      <c r="E503" s="1"/>
      <c r="F503" s="1"/>
      <c r="G503" s="1"/>
    </row>
    <row r="504" spans="3:7">
      <c r="C504" s="1"/>
      <c r="D504" s="1"/>
      <c r="E504" s="1"/>
      <c r="F504" s="1"/>
      <c r="G504" s="1"/>
    </row>
    <row r="505" spans="3:7">
      <c r="C505" s="1"/>
      <c r="D505" s="1"/>
      <c r="E505" s="1"/>
      <c r="F505" s="1"/>
      <c r="G505" s="1"/>
    </row>
    <row r="506" spans="3:7">
      <c r="C506" s="1"/>
      <c r="D506" s="1"/>
      <c r="E506" s="1"/>
      <c r="F506" s="1"/>
      <c r="G506" s="1"/>
    </row>
    <row r="507" spans="3:7">
      <c r="C507" s="1"/>
      <c r="D507" s="1"/>
      <c r="E507" s="1"/>
      <c r="F507" s="1"/>
      <c r="G507" s="1"/>
    </row>
    <row r="508" spans="3:7">
      <c r="C508" s="1"/>
      <c r="D508" s="1"/>
      <c r="E508" s="1"/>
      <c r="F508" s="1"/>
      <c r="G508" s="1"/>
    </row>
    <row r="509" spans="3:7">
      <c r="C509" s="1"/>
      <c r="D509" s="1"/>
      <c r="E509" s="1"/>
      <c r="F509" s="1"/>
      <c r="G509" s="1"/>
    </row>
    <row r="510" spans="3:7">
      <c r="C510" s="1"/>
      <c r="D510" s="1"/>
      <c r="E510" s="1"/>
      <c r="F510" s="1"/>
      <c r="G510" s="1"/>
    </row>
    <row r="511" spans="3:7">
      <c r="C511" s="1"/>
      <c r="D511" s="1"/>
      <c r="E511" s="1"/>
      <c r="F511" s="1"/>
      <c r="G511" s="1"/>
    </row>
    <row r="512" spans="3:7">
      <c r="C512" s="1"/>
      <c r="D512" s="1"/>
      <c r="E512" s="1"/>
      <c r="F512" s="1"/>
      <c r="G512" s="1"/>
    </row>
    <row r="513" spans="3:7">
      <c r="C513" s="1"/>
      <c r="D513" s="1"/>
      <c r="E513" s="1"/>
      <c r="F513" s="1"/>
      <c r="G513" s="1"/>
    </row>
    <row r="514" spans="3:7">
      <c r="C514" s="1"/>
      <c r="D514" s="1"/>
      <c r="E514" s="1"/>
      <c r="F514" s="1"/>
      <c r="G514" s="1"/>
    </row>
    <row r="515" spans="3:7">
      <c r="C515" s="1"/>
      <c r="D515" s="1"/>
      <c r="E515" s="1"/>
      <c r="F515" s="1"/>
      <c r="G515" s="1"/>
    </row>
    <row r="516" spans="3:7">
      <c r="C516" s="1"/>
      <c r="D516" s="1"/>
      <c r="E516" s="1"/>
      <c r="F516" s="1"/>
      <c r="G516" s="1"/>
    </row>
    <row r="517" spans="3:7">
      <c r="C517" s="1"/>
      <c r="D517" s="1"/>
      <c r="E517" s="1"/>
      <c r="F517" s="1"/>
      <c r="G517" s="1"/>
    </row>
    <row r="518" spans="3:7">
      <c r="C518" s="1"/>
      <c r="D518" s="1"/>
      <c r="E518" s="1"/>
      <c r="F518" s="1"/>
      <c r="G518" s="1"/>
    </row>
    <row r="519" spans="3:7">
      <c r="C519" s="1"/>
      <c r="D519" s="1"/>
      <c r="E519" s="1"/>
      <c r="F519" s="1"/>
      <c r="G519" s="1"/>
    </row>
    <row r="520" spans="3:7">
      <c r="C520" s="1"/>
      <c r="D520" s="1"/>
      <c r="E520" s="1"/>
      <c r="F520" s="1"/>
      <c r="G520" s="1"/>
    </row>
    <row r="521" spans="3:7">
      <c r="C521" s="1"/>
      <c r="D521" s="1"/>
      <c r="E521" s="1"/>
      <c r="F521" s="1"/>
      <c r="G521" s="1"/>
    </row>
    <row r="522" spans="3:7">
      <c r="C522" s="1"/>
      <c r="D522" s="1"/>
      <c r="E522" s="1"/>
      <c r="F522" s="1"/>
      <c r="G522" s="1"/>
    </row>
    <row r="523" spans="3:7">
      <c r="C523" s="1"/>
      <c r="D523" s="1"/>
      <c r="E523" s="1"/>
      <c r="F523" s="1"/>
      <c r="G523" s="1"/>
    </row>
    <row r="524" spans="3:7">
      <c r="C524" s="1"/>
      <c r="D524" s="1"/>
      <c r="E524" s="1"/>
      <c r="F524" s="1"/>
      <c r="G524" s="1"/>
    </row>
    <row r="525" spans="3:7">
      <c r="C525" s="1"/>
      <c r="D525" s="1"/>
      <c r="E525" s="1"/>
      <c r="F525" s="1"/>
      <c r="G525" s="1"/>
    </row>
    <row r="526" spans="3:7">
      <c r="C526" s="1"/>
      <c r="D526" s="1"/>
      <c r="E526" s="1"/>
      <c r="F526" s="1"/>
      <c r="G526" s="1"/>
    </row>
    <row r="527" spans="3:7">
      <c r="C527" s="1"/>
      <c r="D527" s="1"/>
      <c r="E527" s="1"/>
      <c r="F527" s="1"/>
      <c r="G527" s="1"/>
    </row>
    <row r="528" spans="3:7">
      <c r="C528" s="1"/>
      <c r="D528" s="1"/>
      <c r="E528" s="1"/>
      <c r="F528" s="1"/>
      <c r="G528" s="1"/>
    </row>
    <row r="529" spans="3:7">
      <c r="C529" s="1"/>
      <c r="D529" s="1"/>
      <c r="E529" s="1"/>
      <c r="F529" s="1"/>
      <c r="G529" s="1"/>
    </row>
    <row r="530" spans="3:7">
      <c r="C530" s="1"/>
      <c r="D530" s="1"/>
      <c r="E530" s="1"/>
      <c r="F530" s="1"/>
      <c r="G530" s="1"/>
    </row>
    <row r="531" spans="3:7">
      <c r="C531" s="1"/>
      <c r="D531" s="1"/>
      <c r="E531" s="1"/>
      <c r="F531" s="1"/>
      <c r="G531" s="1"/>
    </row>
    <row r="532" spans="3:7">
      <c r="C532" s="1"/>
      <c r="D532" s="1"/>
      <c r="E532" s="1"/>
      <c r="F532" s="1"/>
      <c r="G532" s="1"/>
    </row>
    <row r="533" spans="3:7">
      <c r="C533" s="1"/>
      <c r="D533" s="1"/>
      <c r="E533" s="1"/>
      <c r="F533" s="1"/>
      <c r="G533" s="1"/>
    </row>
    <row r="534" spans="3:7">
      <c r="C534" s="1"/>
      <c r="D534" s="1"/>
      <c r="E534" s="1"/>
      <c r="F534" s="1"/>
      <c r="G534" s="1"/>
    </row>
    <row r="535" spans="3:7">
      <c r="C535" s="1"/>
      <c r="D535" s="1"/>
      <c r="E535" s="1"/>
      <c r="F535" s="1"/>
      <c r="G535" s="1"/>
    </row>
    <row r="536" spans="3:7">
      <c r="C536" s="1"/>
      <c r="D536" s="1"/>
      <c r="E536" s="1"/>
      <c r="F536" s="1"/>
      <c r="G536" s="1"/>
    </row>
    <row r="537" spans="3:7">
      <c r="C537" s="1"/>
      <c r="D537" s="1"/>
      <c r="E537" s="1"/>
      <c r="F537" s="1"/>
      <c r="G537" s="1"/>
    </row>
    <row r="538" spans="3:7">
      <c r="C538" s="1"/>
      <c r="D538" s="1"/>
      <c r="E538" s="1"/>
      <c r="F538" s="1"/>
      <c r="G538" s="1"/>
    </row>
    <row r="539" spans="3:7">
      <c r="C539" s="1"/>
      <c r="D539" s="1"/>
      <c r="E539" s="1"/>
      <c r="F539" s="1"/>
      <c r="G539" s="1"/>
    </row>
    <row r="540" spans="3:7">
      <c r="C540" s="1"/>
      <c r="D540" s="1"/>
      <c r="E540" s="1"/>
      <c r="F540" s="1"/>
      <c r="G540" s="1"/>
    </row>
    <row r="541" spans="3:7">
      <c r="C541" s="1"/>
      <c r="D541" s="1"/>
      <c r="E541" s="1"/>
      <c r="F541" s="1"/>
      <c r="G541" s="1"/>
    </row>
    <row r="542" spans="3:7">
      <c r="C542" s="1"/>
      <c r="D542" s="1"/>
      <c r="E542" s="1"/>
      <c r="F542" s="1"/>
      <c r="G542" s="1"/>
    </row>
    <row r="543" spans="3:7">
      <c r="C543" s="1"/>
      <c r="D543" s="1"/>
      <c r="E543" s="1"/>
      <c r="F543" s="1"/>
      <c r="G543" s="1"/>
    </row>
    <row r="544" spans="3:7">
      <c r="C544" s="1"/>
      <c r="D544" s="1"/>
      <c r="E544" s="1"/>
      <c r="F544" s="1"/>
      <c r="G544" s="1"/>
    </row>
    <row r="545" spans="3:7">
      <c r="C545" s="1"/>
      <c r="D545" s="1"/>
      <c r="E545" s="1"/>
      <c r="F545" s="1"/>
      <c r="G545" s="1"/>
    </row>
    <row r="546" spans="3:7">
      <c r="C546" s="1"/>
      <c r="D546" s="1"/>
      <c r="E546" s="1"/>
      <c r="F546" s="1"/>
      <c r="G546" s="1"/>
    </row>
    <row r="547" spans="3:7">
      <c r="C547" s="1"/>
      <c r="D547" s="1"/>
      <c r="E547" s="1"/>
      <c r="F547" s="1"/>
      <c r="G547" s="1"/>
    </row>
    <row r="548" spans="3:7">
      <c r="C548" s="1"/>
      <c r="D548" s="1"/>
      <c r="E548" s="1"/>
      <c r="F548" s="1"/>
      <c r="G548" s="1"/>
    </row>
    <row r="549" spans="3:7">
      <c r="C549" s="1"/>
      <c r="D549" s="1"/>
      <c r="E549" s="1"/>
      <c r="F549" s="1"/>
      <c r="G549" s="1"/>
    </row>
    <row r="550" spans="3:7">
      <c r="C550" s="1"/>
      <c r="D550" s="1"/>
      <c r="E550" s="1"/>
      <c r="F550" s="1"/>
      <c r="G550" s="1"/>
    </row>
    <row r="551" spans="3:7">
      <c r="C551" s="1"/>
      <c r="D551" s="1"/>
      <c r="E551" s="1"/>
      <c r="F551" s="1"/>
      <c r="G551" s="1"/>
    </row>
    <row r="552" spans="3:7">
      <c r="C552" s="1"/>
      <c r="D552" s="1"/>
      <c r="E552" s="1"/>
      <c r="F552" s="1"/>
      <c r="G552" s="1"/>
    </row>
    <row r="553" spans="3:7">
      <c r="C553" s="1"/>
      <c r="D553" s="1"/>
      <c r="E553" s="1"/>
      <c r="F553" s="1"/>
      <c r="G553" s="1"/>
    </row>
    <row r="554" spans="3:7">
      <c r="C554" s="1"/>
      <c r="D554" s="1"/>
      <c r="E554" s="1"/>
      <c r="F554" s="1"/>
      <c r="G554" s="1"/>
    </row>
    <row r="555" spans="3:7">
      <c r="C555" s="1"/>
      <c r="D555" s="1"/>
      <c r="E555" s="1"/>
      <c r="F555" s="1"/>
      <c r="G555" s="1"/>
    </row>
    <row r="556" spans="3:7">
      <c r="C556" s="1"/>
      <c r="D556" s="1"/>
      <c r="E556" s="1"/>
      <c r="F556" s="1"/>
      <c r="G556" s="1"/>
    </row>
    <row r="557" spans="3:7">
      <c r="C557" s="1"/>
      <c r="D557" s="1"/>
      <c r="E557" s="1"/>
      <c r="F557" s="1"/>
      <c r="G557" s="1"/>
    </row>
    <row r="558" spans="3:7">
      <c r="C558" s="1"/>
      <c r="D558" s="1"/>
      <c r="E558" s="1"/>
      <c r="F558" s="1"/>
      <c r="G558" s="1"/>
    </row>
    <row r="559" spans="3:7">
      <c r="C559" s="1"/>
      <c r="D559" s="1"/>
      <c r="E559" s="1"/>
      <c r="F559" s="1"/>
      <c r="G559" s="1"/>
    </row>
    <row r="560" spans="3:7">
      <c r="C560" s="1"/>
      <c r="D560" s="1"/>
      <c r="E560" s="1"/>
      <c r="F560" s="1"/>
      <c r="G560" s="1"/>
    </row>
    <row r="561" spans="3:7">
      <c r="C561" s="1"/>
      <c r="D561" s="1"/>
      <c r="E561" s="1"/>
      <c r="F561" s="1"/>
      <c r="G561" s="1"/>
    </row>
    <row r="562" spans="3:7">
      <c r="C562" s="1"/>
      <c r="D562" s="1"/>
      <c r="E562" s="1"/>
      <c r="F562" s="1"/>
      <c r="G562" s="1"/>
    </row>
    <row r="563" spans="3:7">
      <c r="C563" s="1"/>
      <c r="D563" s="1"/>
      <c r="E563" s="1"/>
      <c r="F563" s="1"/>
      <c r="G563" s="1"/>
    </row>
    <row r="564" spans="3:7">
      <c r="C564" s="1"/>
      <c r="D564" s="1"/>
      <c r="E564" s="1"/>
      <c r="F564" s="1"/>
      <c r="G564" s="1"/>
    </row>
    <row r="565" spans="3:7">
      <c r="C565" s="1"/>
      <c r="D565" s="1"/>
      <c r="E565" s="1"/>
      <c r="F565" s="1"/>
      <c r="G565" s="1"/>
    </row>
    <row r="566" spans="3:7">
      <c r="C566" s="1"/>
      <c r="D566" s="1"/>
      <c r="E566" s="1"/>
      <c r="F566" s="1"/>
      <c r="G566" s="1"/>
    </row>
    <row r="567" spans="3:7">
      <c r="C567" s="1"/>
      <c r="D567" s="1"/>
      <c r="E567" s="1"/>
      <c r="F567" s="1"/>
      <c r="G567" s="1"/>
    </row>
    <row r="568" spans="3:7">
      <c r="C568" s="1"/>
      <c r="D568" s="1"/>
      <c r="E568" s="1"/>
      <c r="F568" s="1"/>
      <c r="G568" s="1"/>
    </row>
    <row r="569" spans="3:7">
      <c r="C569" s="1"/>
      <c r="D569" s="1"/>
      <c r="E569" s="1"/>
      <c r="F569" s="1"/>
      <c r="G569" s="1"/>
    </row>
    <row r="570" spans="3:7">
      <c r="C570" s="1"/>
      <c r="D570" s="1"/>
      <c r="E570" s="1"/>
      <c r="F570" s="1"/>
      <c r="G570" s="1"/>
    </row>
    <row r="571" spans="3:7">
      <c r="C571" s="1"/>
      <c r="D571" s="1"/>
      <c r="E571" s="1"/>
      <c r="F571" s="1"/>
      <c r="G571" s="1"/>
    </row>
    <row r="572" spans="3:7">
      <c r="C572" s="1"/>
      <c r="D572" s="1"/>
      <c r="E572" s="1"/>
      <c r="F572" s="1"/>
      <c r="G572" s="1"/>
    </row>
    <row r="573" spans="3:7">
      <c r="C573" s="1"/>
      <c r="D573" s="1"/>
      <c r="E573" s="1"/>
      <c r="F573" s="1"/>
      <c r="G573" s="1"/>
    </row>
    <row r="574" spans="3:7">
      <c r="C574" s="1"/>
      <c r="D574" s="1"/>
      <c r="E574" s="1"/>
      <c r="F574" s="1"/>
      <c r="G574" s="1"/>
    </row>
    <row r="575" spans="3:7">
      <c r="C575" s="1"/>
      <c r="D575" s="1"/>
      <c r="E575" s="1"/>
      <c r="F575" s="1"/>
      <c r="G575" s="1"/>
    </row>
    <row r="576" spans="3:7">
      <c r="C576" s="1"/>
      <c r="D576" s="1"/>
      <c r="E576" s="1"/>
      <c r="F576" s="1"/>
      <c r="G576" s="1"/>
    </row>
    <row r="577" spans="3:7">
      <c r="C577" s="1"/>
      <c r="D577" s="1"/>
      <c r="E577" s="1"/>
      <c r="F577" s="1"/>
      <c r="G577" s="1"/>
    </row>
    <row r="578" spans="3:7">
      <c r="C578" s="1"/>
      <c r="D578" s="1"/>
      <c r="E578" s="1"/>
      <c r="F578" s="1"/>
      <c r="G578" s="1"/>
    </row>
    <row r="579" spans="3:7">
      <c r="C579" s="1"/>
      <c r="D579" s="1"/>
      <c r="E579" s="1"/>
      <c r="F579" s="1"/>
      <c r="G579" s="1"/>
    </row>
    <row r="580" spans="3:7">
      <c r="C580" s="1"/>
      <c r="D580" s="1"/>
      <c r="E580" s="1"/>
      <c r="F580" s="1"/>
      <c r="G580" s="1"/>
    </row>
    <row r="581" spans="3:7">
      <c r="C581" s="1"/>
      <c r="D581" s="1"/>
      <c r="E581" s="1"/>
      <c r="F581" s="1"/>
      <c r="G581" s="1"/>
    </row>
    <row r="582" spans="3:7">
      <c r="C582" s="1"/>
      <c r="D582" s="1"/>
      <c r="E582" s="1"/>
      <c r="F582" s="1"/>
      <c r="G582" s="1"/>
    </row>
    <row r="583" spans="3:7">
      <c r="C583" s="1"/>
      <c r="D583" s="1"/>
      <c r="E583" s="1"/>
      <c r="F583" s="1"/>
      <c r="G583" s="1"/>
    </row>
    <row r="584" spans="3:7">
      <c r="C584" s="1"/>
      <c r="D584" s="1"/>
      <c r="E584" s="1"/>
      <c r="F584" s="1"/>
      <c r="G584" s="1"/>
    </row>
    <row r="585" spans="3:7">
      <c r="C585" s="1"/>
      <c r="D585" s="1"/>
      <c r="E585" s="1"/>
      <c r="F585" s="1"/>
      <c r="G585" s="1"/>
    </row>
    <row r="586" spans="3:7">
      <c r="C586" s="1"/>
      <c r="D586" s="1"/>
      <c r="E586" s="1"/>
      <c r="F586" s="1"/>
      <c r="G586" s="1"/>
    </row>
    <row r="587" spans="3:7">
      <c r="C587" s="1"/>
      <c r="D587" s="1"/>
      <c r="E587" s="1"/>
      <c r="F587" s="1"/>
      <c r="G587" s="1"/>
    </row>
    <row r="588" spans="3:7">
      <c r="C588" s="1"/>
      <c r="D588" s="1"/>
      <c r="E588" s="1"/>
      <c r="F588" s="1"/>
      <c r="G588" s="1"/>
    </row>
    <row r="589" spans="3:7">
      <c r="C589" s="1"/>
      <c r="D589" s="1"/>
      <c r="E589" s="1"/>
      <c r="F589" s="1"/>
      <c r="G589" s="1"/>
    </row>
    <row r="590" spans="3:7">
      <c r="C590" s="1"/>
      <c r="D590" s="1"/>
      <c r="E590" s="1"/>
      <c r="F590" s="1"/>
      <c r="G590" s="1"/>
    </row>
    <row r="591" spans="3:7">
      <c r="C591" s="1"/>
      <c r="D591" s="1"/>
      <c r="E591" s="1"/>
      <c r="F591" s="1"/>
      <c r="G591" s="1"/>
    </row>
    <row r="592" spans="3:7">
      <c r="C592" s="1"/>
      <c r="D592" s="1"/>
      <c r="E592" s="1"/>
      <c r="F592" s="1"/>
      <c r="G592" s="1"/>
    </row>
    <row r="593" spans="3:7">
      <c r="C593" s="1"/>
      <c r="D593" s="1"/>
      <c r="E593" s="1"/>
      <c r="F593" s="1"/>
      <c r="G593" s="1"/>
    </row>
    <row r="594" spans="3:7">
      <c r="C594" s="1"/>
      <c r="D594" s="1"/>
      <c r="E594" s="1"/>
      <c r="F594" s="1"/>
      <c r="G594" s="1"/>
    </row>
    <row r="595" spans="3:7">
      <c r="C595" s="1"/>
      <c r="D595" s="1"/>
      <c r="E595" s="1"/>
      <c r="F595" s="1"/>
      <c r="G595" s="1"/>
    </row>
    <row r="596" spans="3:7">
      <c r="C596" s="1"/>
      <c r="D596" s="1"/>
      <c r="E596" s="1"/>
      <c r="F596" s="1"/>
      <c r="G596" s="1"/>
    </row>
    <row r="597" spans="3:7">
      <c r="C597" s="1"/>
      <c r="D597" s="1"/>
      <c r="E597" s="1"/>
      <c r="F597" s="1"/>
      <c r="G597" s="1"/>
    </row>
    <row r="598" spans="3:7">
      <c r="C598" s="1"/>
      <c r="D598" s="1"/>
      <c r="E598" s="1"/>
      <c r="F598" s="1"/>
      <c r="G598" s="1"/>
    </row>
    <row r="599" spans="3:7">
      <c r="C599" s="1"/>
      <c r="D599" s="1"/>
      <c r="E599" s="1"/>
      <c r="F599" s="1"/>
      <c r="G599" s="1"/>
    </row>
    <row r="600" spans="3:7">
      <c r="C600" s="1"/>
      <c r="D600" s="1"/>
      <c r="E600" s="1"/>
      <c r="F600" s="1"/>
      <c r="G600" s="1"/>
    </row>
    <row r="601" spans="3:7">
      <c r="C601" s="1"/>
      <c r="D601" s="1"/>
      <c r="E601" s="1"/>
      <c r="F601" s="1"/>
      <c r="G601" s="1"/>
    </row>
    <row r="602" spans="3:7">
      <c r="C602" s="1"/>
      <c r="D602" s="1"/>
      <c r="E602" s="1"/>
      <c r="F602" s="1"/>
      <c r="G602" s="1"/>
    </row>
    <row r="603" spans="3:7">
      <c r="C603" s="1"/>
      <c r="D603" s="1"/>
      <c r="E603" s="1"/>
      <c r="F603" s="1"/>
      <c r="G603" s="1"/>
    </row>
    <row r="604" spans="3:7">
      <c r="C604" s="1"/>
      <c r="D604" s="1"/>
      <c r="E604" s="1"/>
      <c r="F604" s="1"/>
      <c r="G604" s="1"/>
    </row>
    <row r="605" spans="3:7">
      <c r="C605" s="1"/>
      <c r="D605" s="1"/>
      <c r="E605" s="1"/>
      <c r="F605" s="1"/>
      <c r="G605" s="1"/>
    </row>
    <row r="606" spans="3:7">
      <c r="C606" s="1"/>
      <c r="D606" s="1"/>
      <c r="E606" s="1"/>
      <c r="F606" s="1"/>
      <c r="G606" s="1"/>
    </row>
    <row r="607" spans="3:7">
      <c r="C607" s="1"/>
      <c r="D607" s="1"/>
      <c r="E607" s="1"/>
      <c r="F607" s="1"/>
      <c r="G607" s="1"/>
    </row>
    <row r="608" spans="3:7">
      <c r="C608" s="1"/>
      <c r="D608" s="1"/>
      <c r="E608" s="1"/>
      <c r="F608" s="1"/>
      <c r="G608" s="1"/>
    </row>
    <row r="609" spans="3:7">
      <c r="C609" s="1"/>
      <c r="D609" s="1"/>
      <c r="E609" s="1"/>
      <c r="F609" s="1"/>
      <c r="G609" s="1"/>
    </row>
    <row r="610" spans="3:7">
      <c r="C610" s="1"/>
      <c r="D610" s="1"/>
      <c r="E610" s="1"/>
      <c r="F610" s="1"/>
      <c r="G610" s="1"/>
    </row>
    <row r="611" spans="3:7">
      <c r="C611" s="1"/>
      <c r="D611" s="1"/>
      <c r="E611" s="1"/>
      <c r="F611" s="1"/>
      <c r="G611" s="1"/>
    </row>
    <row r="612" spans="3:7">
      <c r="C612" s="1"/>
      <c r="D612" s="1"/>
      <c r="E612" s="1"/>
      <c r="F612" s="1"/>
      <c r="G612" s="1"/>
    </row>
    <row r="613" spans="3:7">
      <c r="C613" s="1"/>
      <c r="D613" s="1"/>
      <c r="E613" s="1"/>
      <c r="F613" s="1"/>
      <c r="G613" s="1"/>
    </row>
    <row r="614" spans="3:7">
      <c r="C614" s="1"/>
      <c r="D614" s="1"/>
      <c r="E614" s="1"/>
      <c r="F614" s="1"/>
      <c r="G614" s="1"/>
    </row>
    <row r="615" spans="3:7">
      <c r="C615" s="1"/>
      <c r="D615" s="1"/>
      <c r="E615" s="1"/>
      <c r="F615" s="1"/>
      <c r="G615" s="1"/>
    </row>
    <row r="616" spans="3:7">
      <c r="C616" s="1"/>
      <c r="D616" s="1"/>
      <c r="E616" s="1"/>
      <c r="F616" s="1"/>
      <c r="G616" s="1"/>
    </row>
    <row r="617" spans="3:7">
      <c r="C617" s="1"/>
      <c r="D617" s="1"/>
      <c r="E617" s="1"/>
      <c r="F617" s="1"/>
      <c r="G617" s="1"/>
    </row>
    <row r="618" spans="3:7">
      <c r="C618" s="1"/>
      <c r="D618" s="1"/>
      <c r="E618" s="1"/>
      <c r="F618" s="1"/>
      <c r="G618" s="1"/>
    </row>
    <row r="619" spans="3:7">
      <c r="C619" s="1"/>
      <c r="D619" s="1"/>
      <c r="E619" s="1"/>
      <c r="F619" s="1"/>
      <c r="G619" s="1"/>
    </row>
    <row r="620" spans="3:7">
      <c r="C620" s="1"/>
      <c r="D620" s="1"/>
      <c r="E620" s="1"/>
      <c r="F620" s="1"/>
      <c r="G620" s="1"/>
    </row>
    <row r="621" spans="3:7">
      <c r="C621" s="1"/>
      <c r="D621" s="1"/>
      <c r="E621" s="1"/>
      <c r="F621" s="1"/>
      <c r="G621" s="1"/>
    </row>
    <row r="622" spans="3:7">
      <c r="C622" s="1"/>
      <c r="D622" s="1"/>
      <c r="E622" s="1"/>
      <c r="F622" s="1"/>
      <c r="G622" s="1"/>
    </row>
    <row r="623" spans="3:7">
      <c r="C623" s="1"/>
      <c r="D623" s="1"/>
      <c r="E623" s="1"/>
      <c r="F623" s="1"/>
      <c r="G623" s="1"/>
    </row>
    <row r="624" spans="3:7">
      <c r="C624" s="1"/>
      <c r="D624" s="1"/>
      <c r="E624" s="1"/>
      <c r="F624" s="1"/>
      <c r="G624" s="1"/>
    </row>
    <row r="625" spans="3:7">
      <c r="C625" s="1"/>
      <c r="D625" s="1"/>
      <c r="E625" s="1"/>
      <c r="F625" s="1"/>
      <c r="G625" s="1"/>
    </row>
    <row r="626" spans="3:7">
      <c r="C626" s="1"/>
      <c r="D626" s="1"/>
      <c r="E626" s="1"/>
      <c r="F626" s="1"/>
      <c r="G626" s="1"/>
    </row>
    <row r="627" spans="3:7">
      <c r="C627" s="1"/>
      <c r="D627" s="1"/>
      <c r="E627" s="1"/>
      <c r="F627" s="1"/>
      <c r="G627" s="1"/>
    </row>
    <row r="628" spans="3:7">
      <c r="C628" s="1"/>
      <c r="D628" s="1"/>
      <c r="E628" s="1"/>
      <c r="F628" s="1"/>
      <c r="G628" s="1"/>
    </row>
    <row r="629" spans="3:7">
      <c r="C629" s="1"/>
      <c r="D629" s="1"/>
      <c r="E629" s="1"/>
      <c r="F629" s="1"/>
      <c r="G629" s="1"/>
    </row>
    <row r="630" spans="3:7">
      <c r="C630" s="1"/>
      <c r="D630" s="1"/>
      <c r="E630" s="1"/>
      <c r="F630" s="1"/>
      <c r="G630" s="1"/>
    </row>
    <row r="631" spans="3:7">
      <c r="C631" s="1"/>
      <c r="D631" s="1"/>
      <c r="E631" s="1"/>
      <c r="F631" s="1"/>
      <c r="G631" s="1"/>
    </row>
    <row r="632" spans="3:7">
      <c r="C632" s="1"/>
      <c r="D632" s="1"/>
      <c r="E632" s="1"/>
      <c r="F632" s="1"/>
      <c r="G632" s="1"/>
    </row>
    <row r="633" spans="3:7">
      <c r="C633" s="1"/>
      <c r="D633" s="1"/>
      <c r="E633" s="1"/>
      <c r="F633" s="1"/>
      <c r="G633" s="1"/>
    </row>
    <row r="634" spans="3:7">
      <c r="C634" s="1"/>
      <c r="D634" s="1"/>
      <c r="E634" s="1"/>
      <c r="F634" s="1"/>
      <c r="G634" s="1"/>
    </row>
    <row r="635" spans="3:7">
      <c r="C635" s="1"/>
      <c r="D635" s="1"/>
      <c r="E635" s="1"/>
      <c r="F635" s="1"/>
      <c r="G635" s="1"/>
    </row>
    <row r="636" spans="3:7">
      <c r="C636" s="1"/>
      <c r="D636" s="1"/>
      <c r="E636" s="1"/>
      <c r="F636" s="1"/>
      <c r="G636" s="1"/>
    </row>
    <row r="637" spans="3:7">
      <c r="C637" s="1"/>
      <c r="D637" s="1"/>
      <c r="E637" s="1"/>
      <c r="F637" s="1"/>
      <c r="G637" s="1"/>
    </row>
    <row r="638" spans="3:7">
      <c r="C638" s="1"/>
      <c r="D638" s="1"/>
      <c r="E638" s="1"/>
      <c r="F638" s="1"/>
      <c r="G638" s="1"/>
    </row>
    <row r="639" spans="3:7">
      <c r="C639" s="1"/>
      <c r="D639" s="1"/>
      <c r="E639" s="1"/>
      <c r="F639" s="1"/>
      <c r="G639" s="1"/>
    </row>
    <row r="640" spans="3:7">
      <c r="C640" s="1"/>
      <c r="D640" s="1"/>
      <c r="E640" s="1"/>
      <c r="F640" s="1"/>
      <c r="G640" s="1"/>
    </row>
    <row r="641" spans="3:7">
      <c r="C641" s="1"/>
      <c r="D641" s="1"/>
      <c r="E641" s="1"/>
      <c r="F641" s="1"/>
      <c r="G641" s="1"/>
    </row>
    <row r="642" spans="3:7">
      <c r="C642" s="1"/>
      <c r="D642" s="1"/>
      <c r="E642" s="1"/>
      <c r="F642" s="1"/>
      <c r="G642" s="1"/>
    </row>
    <row r="643" spans="3:7">
      <c r="C643" s="1"/>
      <c r="D643" s="1"/>
      <c r="E643" s="1"/>
      <c r="F643" s="1"/>
      <c r="G643" s="1"/>
    </row>
    <row r="644" spans="3:7">
      <c r="C644" s="1"/>
      <c r="D644" s="1"/>
      <c r="E644" s="1"/>
      <c r="F644" s="1"/>
      <c r="G644" s="1"/>
    </row>
    <row r="645" spans="3:7">
      <c r="C645" s="1"/>
      <c r="D645" s="1"/>
      <c r="E645" s="1"/>
      <c r="F645" s="1"/>
      <c r="G645" s="1"/>
    </row>
    <row r="646" spans="3:7">
      <c r="C646" s="1"/>
      <c r="D646" s="1"/>
      <c r="E646" s="1"/>
      <c r="F646" s="1"/>
      <c r="G646" s="1"/>
    </row>
    <row r="647" spans="3:7">
      <c r="C647" s="1"/>
      <c r="D647" s="1"/>
      <c r="E647" s="1"/>
      <c r="F647" s="1"/>
      <c r="G647" s="1"/>
    </row>
    <row r="648" spans="3:7">
      <c r="C648" s="1"/>
      <c r="D648" s="1"/>
      <c r="E648" s="1"/>
      <c r="F648" s="1"/>
      <c r="G648" s="1"/>
    </row>
    <row r="649" spans="3:7">
      <c r="C649" s="1"/>
      <c r="D649" s="1"/>
      <c r="E649" s="1"/>
      <c r="F649" s="1"/>
      <c r="G649" s="1"/>
    </row>
    <row r="650" spans="3:7">
      <c r="C650" s="1"/>
      <c r="D650" s="1"/>
      <c r="E650" s="1"/>
      <c r="F650" s="1"/>
      <c r="G650" s="1"/>
    </row>
    <row r="651" spans="3:7">
      <c r="C651" s="1"/>
      <c r="D651" s="1"/>
      <c r="E651" s="1"/>
      <c r="F651" s="1"/>
      <c r="G651" s="1"/>
    </row>
    <row r="652" spans="3:7">
      <c r="C652" s="1"/>
      <c r="D652" s="1"/>
      <c r="E652" s="1"/>
      <c r="F652" s="1"/>
      <c r="G652" s="1"/>
    </row>
    <row r="653" spans="3:7">
      <c r="C653" s="1"/>
      <c r="D653" s="1"/>
      <c r="E653" s="1"/>
      <c r="F653" s="1"/>
      <c r="G653" s="1"/>
    </row>
    <row r="654" spans="3:7">
      <c r="C654" s="1"/>
      <c r="D654" s="1"/>
      <c r="E654" s="1"/>
      <c r="F654" s="1"/>
      <c r="G654" s="1"/>
    </row>
    <row r="655" spans="3:7">
      <c r="C655" s="1"/>
      <c r="D655" s="1"/>
      <c r="E655" s="1"/>
      <c r="F655" s="1"/>
      <c r="G655" s="1"/>
    </row>
    <row r="656" spans="3:7">
      <c r="C656" s="1"/>
      <c r="D656" s="1"/>
      <c r="E656" s="1"/>
      <c r="F656" s="1"/>
      <c r="G656" s="1"/>
    </row>
    <row r="657" spans="3:7">
      <c r="C657" s="1"/>
      <c r="D657" s="1"/>
      <c r="E657" s="1"/>
      <c r="F657" s="1"/>
      <c r="G657" s="1"/>
    </row>
    <row r="658" spans="3:7">
      <c r="C658" s="1"/>
      <c r="D658" s="1"/>
      <c r="E658" s="1"/>
      <c r="F658" s="1"/>
      <c r="G658" s="1"/>
    </row>
    <row r="659" spans="3:7">
      <c r="C659" s="1"/>
      <c r="D659" s="1"/>
      <c r="E659" s="1"/>
      <c r="F659" s="1"/>
      <c r="G659" s="1"/>
    </row>
    <row r="660" spans="3:7">
      <c r="C660" s="1"/>
      <c r="D660" s="1"/>
      <c r="E660" s="1"/>
      <c r="F660" s="1"/>
      <c r="G660" s="1"/>
    </row>
    <row r="661" spans="3:7">
      <c r="C661" s="1"/>
      <c r="D661" s="1"/>
      <c r="E661" s="1"/>
      <c r="F661" s="1"/>
      <c r="G661" s="1"/>
    </row>
    <row r="662" spans="3:7">
      <c r="C662" s="1"/>
      <c r="D662" s="1"/>
      <c r="E662" s="1"/>
      <c r="F662" s="1"/>
      <c r="G662" s="1"/>
    </row>
    <row r="663" spans="3:7">
      <c r="C663" s="1"/>
      <c r="D663" s="1"/>
      <c r="E663" s="1"/>
      <c r="F663" s="1"/>
      <c r="G663" s="1"/>
    </row>
    <row r="664" spans="3:7">
      <c r="C664" s="1"/>
      <c r="D664" s="1"/>
      <c r="E664" s="1"/>
      <c r="F664" s="1"/>
      <c r="G664" s="1"/>
    </row>
    <row r="665" spans="3:7">
      <c r="C665" s="1"/>
      <c r="D665" s="1"/>
      <c r="E665" s="1"/>
      <c r="F665" s="1"/>
      <c r="G665" s="1"/>
    </row>
    <row r="666" spans="3:7">
      <c r="C666" s="1"/>
      <c r="D666" s="1"/>
      <c r="E666" s="1"/>
      <c r="F666" s="1"/>
      <c r="G666" s="1"/>
    </row>
    <row r="667" spans="3:7">
      <c r="C667" s="1"/>
      <c r="D667" s="1"/>
      <c r="E667" s="1"/>
      <c r="F667" s="1"/>
      <c r="G667" s="1"/>
    </row>
    <row r="668" spans="3:7">
      <c r="C668" s="1"/>
      <c r="D668" s="1"/>
      <c r="E668" s="1"/>
      <c r="F668" s="1"/>
      <c r="G668" s="1"/>
    </row>
    <row r="669" spans="3:7">
      <c r="C669" s="1"/>
      <c r="D669" s="1"/>
      <c r="E669" s="1"/>
      <c r="F669" s="1"/>
      <c r="G669" s="1"/>
    </row>
    <row r="670" spans="3:7">
      <c r="C670" s="1"/>
      <c r="D670" s="1"/>
      <c r="E670" s="1"/>
      <c r="F670" s="1"/>
      <c r="G670" s="1"/>
    </row>
    <row r="671" spans="3:7">
      <c r="C671" s="1"/>
      <c r="D671" s="1"/>
      <c r="E671" s="1"/>
      <c r="F671" s="1"/>
      <c r="G671" s="1"/>
    </row>
    <row r="672" spans="3:7">
      <c r="C672" s="1"/>
      <c r="D672" s="1"/>
      <c r="E672" s="1"/>
      <c r="F672" s="1"/>
      <c r="G672" s="1"/>
    </row>
    <row r="673" spans="3:7">
      <c r="C673" s="1"/>
      <c r="D673" s="1"/>
      <c r="E673" s="1"/>
      <c r="F673" s="1"/>
      <c r="G673" s="1"/>
    </row>
    <row r="674" spans="3:7">
      <c r="C674" s="1"/>
      <c r="D674" s="1"/>
      <c r="E674" s="1"/>
      <c r="F674" s="1"/>
      <c r="G674" s="1"/>
    </row>
    <row r="675" spans="3:7">
      <c r="C675" s="1"/>
      <c r="D675" s="1"/>
      <c r="E675" s="1"/>
      <c r="F675" s="1"/>
      <c r="G675" s="1"/>
    </row>
    <row r="676" spans="3:7">
      <c r="C676" s="1"/>
      <c r="D676" s="1"/>
      <c r="E676" s="1"/>
      <c r="F676" s="1"/>
      <c r="G676" s="1"/>
    </row>
    <row r="677" spans="3:7">
      <c r="C677" s="1"/>
      <c r="D677" s="1"/>
      <c r="E677" s="1"/>
      <c r="F677" s="1"/>
      <c r="G677" s="1"/>
    </row>
    <row r="678" spans="3:7">
      <c r="C678" s="1"/>
      <c r="D678" s="1"/>
      <c r="E678" s="1"/>
      <c r="F678" s="1"/>
      <c r="G678" s="1"/>
    </row>
    <row r="679" spans="3:7">
      <c r="C679" s="1"/>
      <c r="D679" s="1"/>
      <c r="E679" s="1"/>
      <c r="F679" s="1"/>
      <c r="G679" s="1"/>
    </row>
    <row r="680" spans="3:7">
      <c r="C680" s="1"/>
      <c r="D680" s="1"/>
      <c r="E680" s="1"/>
      <c r="F680" s="1"/>
      <c r="G680" s="1"/>
    </row>
    <row r="681" spans="3:7">
      <c r="C681" s="1"/>
      <c r="D681" s="1"/>
      <c r="E681" s="1"/>
      <c r="F681" s="1"/>
      <c r="G681" s="1"/>
    </row>
    <row r="682" spans="3:7">
      <c r="C682" s="1"/>
      <c r="D682" s="1"/>
      <c r="E682" s="1"/>
      <c r="F682" s="1"/>
      <c r="G682" s="1"/>
    </row>
    <row r="683" spans="3:7">
      <c r="C683" s="1"/>
      <c r="D683" s="1"/>
      <c r="E683" s="1"/>
      <c r="F683" s="1"/>
      <c r="G683" s="1"/>
    </row>
    <row r="684" spans="3:7">
      <c r="C684" s="1"/>
      <c r="D684" s="1"/>
      <c r="E684" s="1"/>
      <c r="F684" s="1"/>
      <c r="G684" s="1"/>
    </row>
    <row r="685" spans="3:7">
      <c r="C685" s="1"/>
      <c r="D685" s="1"/>
      <c r="E685" s="1"/>
      <c r="F685" s="1"/>
      <c r="G685" s="1"/>
    </row>
    <row r="686" spans="3:7">
      <c r="C686" s="1"/>
      <c r="D686" s="1"/>
      <c r="E686" s="1"/>
      <c r="F686" s="1"/>
      <c r="G686" s="1"/>
    </row>
    <row r="687" spans="3:7">
      <c r="C687" s="1"/>
      <c r="D687" s="1"/>
      <c r="E687" s="1"/>
      <c r="F687" s="1"/>
      <c r="G687" s="1"/>
    </row>
    <row r="688" spans="3:7">
      <c r="C688" s="1"/>
      <c r="D688" s="1"/>
      <c r="E688" s="1"/>
      <c r="F688" s="1"/>
      <c r="G688" s="1"/>
    </row>
    <row r="689" spans="2:7">
      <c r="C689" s="1"/>
      <c r="D689" s="1"/>
      <c r="E689" s="1"/>
      <c r="F689" s="1"/>
      <c r="G689" s="1"/>
    </row>
    <row r="690" spans="2:7">
      <c r="C690" s="1"/>
      <c r="D690" s="1"/>
      <c r="E690" s="1"/>
      <c r="F690" s="1"/>
      <c r="G690" s="1"/>
    </row>
    <row r="691" spans="2:7">
      <c r="C691" s="1"/>
      <c r="D691" s="1"/>
      <c r="E691" s="1"/>
      <c r="F691" s="1"/>
      <c r="G691" s="1"/>
    </row>
    <row r="692" spans="2:7">
      <c r="C692" s="1"/>
      <c r="D692" s="1"/>
      <c r="E692" s="1"/>
      <c r="F692" s="1"/>
      <c r="G692" s="1"/>
    </row>
    <row r="693" spans="2:7">
      <c r="C693" s="1"/>
      <c r="D693" s="1"/>
      <c r="E693" s="1"/>
      <c r="F693" s="1"/>
      <c r="G693" s="1"/>
    </row>
    <row r="694" spans="2:7">
      <c r="C694" s="1"/>
      <c r="D694" s="1"/>
      <c r="E694" s="1"/>
      <c r="F694" s="1"/>
      <c r="G694" s="1"/>
    </row>
    <row r="695" spans="2:7">
      <c r="C695" s="1"/>
      <c r="D695" s="1"/>
      <c r="E695" s="1"/>
      <c r="F695" s="1"/>
      <c r="G695" s="1"/>
    </row>
    <row r="696" spans="2:7">
      <c r="C696" s="1"/>
      <c r="D696" s="1"/>
      <c r="E696" s="1"/>
      <c r="F696" s="1"/>
      <c r="G696" s="1"/>
    </row>
    <row r="697" spans="2:7">
      <c r="B697" s="41"/>
      <c r="C697" s="1"/>
      <c r="D697" s="1"/>
      <c r="E697" s="1"/>
      <c r="F697" s="1"/>
      <c r="G697" s="1"/>
    </row>
    <row r="698" spans="2:7">
      <c r="B698" s="41"/>
      <c r="C698" s="1"/>
      <c r="D698" s="1"/>
      <c r="E698" s="1"/>
      <c r="F698" s="1"/>
      <c r="G698" s="1"/>
    </row>
    <row r="699" spans="2:7">
      <c r="B699" s="3"/>
      <c r="C699" s="1"/>
      <c r="D699" s="1"/>
      <c r="E699" s="1"/>
      <c r="F699" s="1"/>
      <c r="G699" s="1"/>
    </row>
    <row r="700" spans="2:7">
      <c r="C700" s="1"/>
      <c r="D700" s="1"/>
      <c r="E700" s="1"/>
      <c r="F700" s="1"/>
      <c r="G700" s="1"/>
    </row>
    <row r="701" spans="2:7">
      <c r="C701" s="1"/>
      <c r="D701" s="1"/>
      <c r="E701" s="1"/>
      <c r="F701" s="1"/>
      <c r="G701" s="1"/>
    </row>
    <row r="702" spans="2:7">
      <c r="C702" s="1"/>
      <c r="D702" s="1"/>
      <c r="E702" s="1"/>
      <c r="F702" s="1"/>
      <c r="G702" s="1"/>
    </row>
    <row r="703" spans="2:7">
      <c r="C703" s="1"/>
      <c r="D703" s="1"/>
      <c r="E703" s="1"/>
      <c r="F703" s="1"/>
      <c r="G703" s="1"/>
    </row>
    <row r="704" spans="2:7">
      <c r="C704" s="1"/>
      <c r="D704" s="1"/>
      <c r="E704" s="1"/>
      <c r="F704" s="1"/>
      <c r="G704" s="1"/>
    </row>
    <row r="705" spans="3:7">
      <c r="C705" s="1"/>
      <c r="D705" s="1"/>
      <c r="E705" s="1"/>
      <c r="F705" s="1"/>
      <c r="G705" s="1"/>
    </row>
    <row r="706" spans="3:7">
      <c r="C706" s="1"/>
      <c r="D706" s="1"/>
      <c r="E706" s="1"/>
      <c r="F706" s="1"/>
      <c r="G706" s="1"/>
    </row>
    <row r="707" spans="3:7">
      <c r="C707" s="1"/>
      <c r="D707" s="1"/>
      <c r="E707" s="1"/>
      <c r="F707" s="1"/>
      <c r="G707" s="1"/>
    </row>
    <row r="708" spans="3:7">
      <c r="C708" s="1"/>
      <c r="D708" s="1"/>
      <c r="E708" s="1"/>
      <c r="F708" s="1"/>
      <c r="G708" s="1"/>
    </row>
    <row r="709" spans="3:7">
      <c r="C709" s="1"/>
      <c r="D709" s="1"/>
      <c r="E709" s="1"/>
      <c r="F709" s="1"/>
      <c r="G709" s="1"/>
    </row>
    <row r="710" spans="3:7">
      <c r="C710" s="1"/>
      <c r="D710" s="1"/>
      <c r="E710" s="1"/>
      <c r="F710" s="1"/>
      <c r="G710" s="1"/>
    </row>
    <row r="711" spans="3:7">
      <c r="C711" s="1"/>
      <c r="D711" s="1"/>
      <c r="E711" s="1"/>
      <c r="F711" s="1"/>
      <c r="G711" s="1"/>
    </row>
    <row r="712" spans="3:7">
      <c r="C712" s="1"/>
      <c r="D712" s="1"/>
      <c r="E712" s="1"/>
      <c r="F712" s="1"/>
      <c r="G712" s="1"/>
    </row>
    <row r="713" spans="3:7">
      <c r="E713" s="1"/>
    </row>
  </sheetData>
  <sheetProtection sheet="1" objects="1" scenarios="1"/>
  <mergeCells count="2">
    <mergeCell ref="B7:T7"/>
    <mergeCell ref="B6:T6"/>
  </mergeCells>
  <phoneticPr fontId="4" type="noConversion"/>
  <dataValidations count="3">
    <dataValidation allowBlank="1" showInputMessage="1" showErrorMessage="1" sqref="A1 B31:B33 B14:B15"/>
    <dataValidation type="list" allowBlank="1" showInputMessage="1" showErrorMessage="1" sqref="E205:E712">
      <formula1>#REF!</formula1>
    </dataValidation>
    <dataValidation type="list" allowBlank="1" showInputMessage="1" showErrorMessage="1" sqref="I12:I32 I34:I487 G12:G32 G34:G705 L12:L487 E12:E32 E34:E204">
      <formula1>#REF!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U829"/>
  <sheetViews>
    <sheetView rightToLeft="1" zoomScale="85" zoomScaleNormal="85" workbookViewId="0"/>
  </sheetViews>
  <sheetFormatPr defaultColWidth="9.140625" defaultRowHeight="18"/>
  <cols>
    <col min="1" max="1" width="6.28515625" style="1" customWidth="1"/>
    <col min="2" max="2" width="33.85546875" style="2" bestFit="1" customWidth="1"/>
    <col min="3" max="3" width="28.85546875" style="2" customWidth="1"/>
    <col min="4" max="4" width="6.42578125" style="2" bestFit="1" customWidth="1"/>
    <col min="5" max="5" width="8.5703125" style="2" bestFit="1" customWidth="1"/>
    <col min="6" max="6" width="13.42578125" style="2" customWidth="1"/>
    <col min="7" max="7" width="44.7109375" style="1" bestFit="1" customWidth="1"/>
    <col min="8" max="8" width="7.28515625" style="1" bestFit="1" customWidth="1"/>
    <col min="9" max="9" width="11.140625" style="1" bestFit="1" customWidth="1"/>
    <col min="10" max="10" width="7.140625" style="1" bestFit="1" customWidth="1"/>
    <col min="11" max="11" width="6.140625" style="1" bestFit="1" customWidth="1"/>
    <col min="12" max="12" width="12" style="1" bestFit="1" customWidth="1"/>
    <col min="13" max="13" width="6.85546875" style="1" bestFit="1" customWidth="1"/>
    <col min="14" max="14" width="9.140625" style="1" bestFit="1" customWidth="1"/>
    <col min="15" max="15" width="11.28515625" style="1" bestFit="1" customWidth="1"/>
    <col min="16" max="16" width="11.85546875" style="1" bestFit="1" customWidth="1"/>
    <col min="17" max="17" width="8.85546875" style="1" bestFit="1" customWidth="1"/>
    <col min="18" max="18" width="10.140625" style="1" bestFit="1" customWidth="1"/>
    <col min="19" max="19" width="11.28515625" style="1" bestFit="1" customWidth="1"/>
    <col min="20" max="20" width="11.85546875" style="1" bestFit="1" customWidth="1"/>
    <col min="21" max="21" width="8.42578125" style="1" bestFit="1" customWidth="1"/>
    <col min="22" max="16384" width="9.140625" style="1"/>
  </cols>
  <sheetData>
    <row r="1" spans="2:21">
      <c r="B1" s="46" t="s">
        <v>135</v>
      </c>
      <c r="C1" s="46" t="s" vm="1">
        <v>215</v>
      </c>
    </row>
    <row r="2" spans="2:21">
      <c r="B2" s="46" t="s">
        <v>134</v>
      </c>
      <c r="C2" s="46" t="s">
        <v>216</v>
      </c>
    </row>
    <row r="3" spans="2:21">
      <c r="B3" s="46" t="s">
        <v>136</v>
      </c>
      <c r="C3" s="46" t="s">
        <v>217</v>
      </c>
    </row>
    <row r="4" spans="2:21">
      <c r="B4" s="46" t="s">
        <v>137</v>
      </c>
      <c r="C4" s="46">
        <v>2208</v>
      </c>
    </row>
    <row r="6" spans="2:21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3"/>
    </row>
    <row r="7" spans="2:21" ht="26.25" customHeight="1">
      <c r="B7" s="141" t="s">
        <v>81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3"/>
    </row>
    <row r="8" spans="2:21" s="3" customFormat="1" ht="78.75">
      <c r="B8" s="21" t="s">
        <v>105</v>
      </c>
      <c r="C8" s="29" t="s">
        <v>40</v>
      </c>
      <c r="D8" s="29" t="s">
        <v>109</v>
      </c>
      <c r="E8" s="29" t="s">
        <v>178</v>
      </c>
      <c r="F8" s="29" t="s">
        <v>107</v>
      </c>
      <c r="G8" s="29" t="s">
        <v>59</v>
      </c>
      <c r="H8" s="29" t="s">
        <v>14</v>
      </c>
      <c r="I8" s="29" t="s">
        <v>60</v>
      </c>
      <c r="J8" s="29" t="s">
        <v>94</v>
      </c>
      <c r="K8" s="29" t="s">
        <v>17</v>
      </c>
      <c r="L8" s="29" t="s">
        <v>93</v>
      </c>
      <c r="M8" s="29" t="s">
        <v>16</v>
      </c>
      <c r="N8" s="29" t="s">
        <v>18</v>
      </c>
      <c r="O8" s="12" t="s">
        <v>192</v>
      </c>
      <c r="P8" s="29" t="s">
        <v>191</v>
      </c>
      <c r="Q8" s="29" t="s">
        <v>206</v>
      </c>
      <c r="R8" s="29" t="s">
        <v>56</v>
      </c>
      <c r="S8" s="12" t="s">
        <v>53</v>
      </c>
      <c r="T8" s="29" t="s">
        <v>138</v>
      </c>
      <c r="U8" s="13" t="s">
        <v>140</v>
      </c>
    </row>
    <row r="9" spans="2:21" s="3" customFormat="1">
      <c r="B9" s="14"/>
      <c r="C9" s="15"/>
      <c r="D9" s="15"/>
      <c r="E9" s="15"/>
      <c r="F9" s="15"/>
      <c r="G9" s="15"/>
      <c r="H9" s="31"/>
      <c r="I9" s="31"/>
      <c r="J9" s="31" t="s">
        <v>21</v>
      </c>
      <c r="K9" s="31" t="s">
        <v>20</v>
      </c>
      <c r="L9" s="31"/>
      <c r="M9" s="31" t="s">
        <v>19</v>
      </c>
      <c r="N9" s="31" t="s">
        <v>19</v>
      </c>
      <c r="O9" s="31" t="s">
        <v>199</v>
      </c>
      <c r="P9" s="31"/>
      <c r="Q9" s="15" t="s">
        <v>195</v>
      </c>
      <c r="R9" s="31" t="s">
        <v>195</v>
      </c>
      <c r="S9" s="15" t="s">
        <v>19</v>
      </c>
      <c r="T9" s="31" t="s">
        <v>195</v>
      </c>
      <c r="U9" s="16" t="s">
        <v>19</v>
      </c>
    </row>
    <row r="10" spans="2:21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33" t="s">
        <v>13</v>
      </c>
      <c r="Q10" s="40" t="s">
        <v>103</v>
      </c>
      <c r="R10" s="18" t="s">
        <v>104</v>
      </c>
      <c r="S10" s="18" t="s">
        <v>141</v>
      </c>
      <c r="T10" s="18" t="s">
        <v>179</v>
      </c>
      <c r="U10" s="19" t="s">
        <v>201</v>
      </c>
    </row>
    <row r="11" spans="2:21" s="4" customFormat="1" ht="18" customHeight="1">
      <c r="B11" s="74" t="s">
        <v>31</v>
      </c>
      <c r="C11" s="74"/>
      <c r="D11" s="75"/>
      <c r="E11" s="75"/>
      <c r="F11" s="74"/>
      <c r="G11" s="75"/>
      <c r="H11" s="74"/>
      <c r="I11" s="74"/>
      <c r="J11" s="108"/>
      <c r="K11" s="77">
        <v>4.472857174293134</v>
      </c>
      <c r="L11" s="75"/>
      <c r="M11" s="76"/>
      <c r="N11" s="76">
        <v>3.3423922721582434E-2</v>
      </c>
      <c r="O11" s="77"/>
      <c r="P11" s="109"/>
      <c r="Q11" s="77">
        <f>Q12+Q261</f>
        <v>28.514508279000005</v>
      </c>
      <c r="R11" s="77">
        <f>R12+R261</f>
        <v>16625.365548393998</v>
      </c>
      <c r="S11" s="78"/>
      <c r="T11" s="78">
        <f t="shared" ref="T11:T42" si="0">IFERROR(R11/$R$11,0)</f>
        <v>1</v>
      </c>
      <c r="U11" s="78">
        <f>R11/'סכום נכסי הקרן'!$C$42</f>
        <v>0.16874524311716066</v>
      </c>
    </row>
    <row r="12" spans="2:21">
      <c r="B12" s="79" t="s">
        <v>186</v>
      </c>
      <c r="C12" s="80"/>
      <c r="D12" s="81"/>
      <c r="E12" s="81"/>
      <c r="F12" s="80"/>
      <c r="G12" s="81"/>
      <c r="H12" s="80"/>
      <c r="I12" s="80"/>
      <c r="J12" s="99"/>
      <c r="K12" s="83">
        <v>4.4731761744951619</v>
      </c>
      <c r="L12" s="81"/>
      <c r="M12" s="82"/>
      <c r="N12" s="82">
        <v>3.3440224468298405E-2</v>
      </c>
      <c r="O12" s="83"/>
      <c r="P12" s="100"/>
      <c r="Q12" s="83">
        <f>Q13+Q171+Q251</f>
        <v>28.514508279000005</v>
      </c>
      <c r="R12" s="83">
        <f>R13+R171+R251</f>
        <v>16619.757763509999</v>
      </c>
      <c r="S12" s="84"/>
      <c r="T12" s="84">
        <f t="shared" si="0"/>
        <v>0.99966269704761224</v>
      </c>
      <c r="U12" s="84">
        <f>R12/'סכום נכסי הקרן'!$C$42</f>
        <v>0.16868832484845586</v>
      </c>
    </row>
    <row r="13" spans="2:21">
      <c r="B13" s="85" t="s">
        <v>30</v>
      </c>
      <c r="C13" s="80"/>
      <c r="D13" s="81"/>
      <c r="E13" s="81"/>
      <c r="F13" s="80"/>
      <c r="G13" s="81"/>
      <c r="H13" s="80"/>
      <c r="I13" s="80"/>
      <c r="J13" s="99"/>
      <c r="K13" s="83">
        <v>4.5168262122012042</v>
      </c>
      <c r="L13" s="81"/>
      <c r="M13" s="82"/>
      <c r="N13" s="82">
        <v>2.7342700842311642E-2</v>
      </c>
      <c r="O13" s="83"/>
      <c r="P13" s="100"/>
      <c r="Q13" s="83">
        <f>SUM(Q14:Q169)</f>
        <v>24.901150240000003</v>
      </c>
      <c r="R13" s="83">
        <f>SUM(R14:R169)</f>
        <v>13549.808024118998</v>
      </c>
      <c r="S13" s="84"/>
      <c r="T13" s="84">
        <f t="shared" si="0"/>
        <v>0.81500812626811103</v>
      </c>
      <c r="U13" s="84">
        <f>R13/'סכום נכסי הקרן'!$C$42</f>
        <v>0.13752874440957397</v>
      </c>
    </row>
    <row r="14" spans="2:21">
      <c r="B14" s="86" t="s">
        <v>241</v>
      </c>
      <c r="C14" s="87" t="s">
        <v>242</v>
      </c>
      <c r="D14" s="88" t="s">
        <v>110</v>
      </c>
      <c r="E14" s="88" t="s">
        <v>243</v>
      </c>
      <c r="F14" s="87" t="s">
        <v>244</v>
      </c>
      <c r="G14" s="88" t="s">
        <v>245</v>
      </c>
      <c r="H14" s="87" t="s">
        <v>246</v>
      </c>
      <c r="I14" s="87" t="s">
        <v>247</v>
      </c>
      <c r="J14" s="97"/>
      <c r="K14" s="90">
        <v>3.98</v>
      </c>
      <c r="L14" s="88" t="s">
        <v>122</v>
      </c>
      <c r="M14" s="89">
        <v>5.0000000000000001E-4</v>
      </c>
      <c r="N14" s="89">
        <v>2.0382059800664452E-2</v>
      </c>
      <c r="O14" s="90">
        <v>6.02E-4</v>
      </c>
      <c r="P14" s="98">
        <v>99.01</v>
      </c>
      <c r="Q14" s="90"/>
      <c r="R14" s="90">
        <v>6.0200000000000002E-7</v>
      </c>
      <c r="S14" s="91">
        <v>4.5324672745058642E-13</v>
      </c>
      <c r="T14" s="91">
        <f t="shared" si="0"/>
        <v>3.6209730140830068E-11</v>
      </c>
      <c r="U14" s="91">
        <f>R14/'סכום נכסי הקרן'!$C$42</f>
        <v>6.1102197158211504E-12</v>
      </c>
    </row>
    <row r="15" spans="2:21">
      <c r="B15" s="86" t="s">
        <v>248</v>
      </c>
      <c r="C15" s="87" t="s">
        <v>249</v>
      </c>
      <c r="D15" s="88" t="s">
        <v>110</v>
      </c>
      <c r="E15" s="88" t="s">
        <v>243</v>
      </c>
      <c r="F15" s="87" t="s">
        <v>250</v>
      </c>
      <c r="G15" s="88" t="s">
        <v>251</v>
      </c>
      <c r="H15" s="87" t="s">
        <v>252</v>
      </c>
      <c r="I15" s="87" t="s">
        <v>120</v>
      </c>
      <c r="J15" s="97"/>
      <c r="K15" s="90">
        <v>2.7000000000126549</v>
      </c>
      <c r="L15" s="88" t="s">
        <v>122</v>
      </c>
      <c r="M15" s="89">
        <v>1E-3</v>
      </c>
      <c r="N15" s="89">
        <v>1.480000000005062E-2</v>
      </c>
      <c r="O15" s="90">
        <v>91795.996794000006</v>
      </c>
      <c r="P15" s="98">
        <v>103.3</v>
      </c>
      <c r="Q15" s="90"/>
      <c r="R15" s="90">
        <v>94.825267374000006</v>
      </c>
      <c r="S15" s="91">
        <v>6.1197331196000005E-5</v>
      </c>
      <c r="T15" s="91">
        <f t="shared" si="0"/>
        <v>5.7036500700076379E-3</v>
      </c>
      <c r="U15" s="91">
        <f>R15/'סכום נכסי הקרן'!$C$42</f>
        <v>9.624638177186494E-4</v>
      </c>
    </row>
    <row r="16" spans="2:21">
      <c r="B16" s="86" t="s">
        <v>253</v>
      </c>
      <c r="C16" s="87" t="s">
        <v>254</v>
      </c>
      <c r="D16" s="88" t="s">
        <v>110</v>
      </c>
      <c r="E16" s="88" t="s">
        <v>243</v>
      </c>
      <c r="F16" s="87" t="s">
        <v>255</v>
      </c>
      <c r="G16" s="88" t="s">
        <v>251</v>
      </c>
      <c r="H16" s="87" t="s">
        <v>252</v>
      </c>
      <c r="I16" s="87" t="s">
        <v>120</v>
      </c>
      <c r="J16" s="97"/>
      <c r="K16" s="90">
        <v>4.7200000000134228</v>
      </c>
      <c r="L16" s="88" t="s">
        <v>122</v>
      </c>
      <c r="M16" s="89">
        <v>2E-3</v>
      </c>
      <c r="N16" s="89">
        <v>1.7000000000000001E-2</v>
      </c>
      <c r="O16" s="90">
        <v>30394.579443999999</v>
      </c>
      <c r="P16" s="98">
        <v>98.04</v>
      </c>
      <c r="Q16" s="90"/>
      <c r="R16" s="90">
        <v>29.798668280000001</v>
      </c>
      <c r="S16" s="91">
        <v>1.0574723727475562E-5</v>
      </c>
      <c r="T16" s="91">
        <f t="shared" si="0"/>
        <v>1.7923616893270979E-3</v>
      </c>
      <c r="U16" s="91">
        <f>R16/'סכום נכסי הקרן'!$C$42</f>
        <v>3.0245250901938592E-4</v>
      </c>
    </row>
    <row r="17" spans="2:21">
      <c r="B17" s="86" t="s">
        <v>256</v>
      </c>
      <c r="C17" s="87" t="s">
        <v>257</v>
      </c>
      <c r="D17" s="88" t="s">
        <v>110</v>
      </c>
      <c r="E17" s="88" t="s">
        <v>243</v>
      </c>
      <c r="F17" s="87" t="s">
        <v>258</v>
      </c>
      <c r="G17" s="88" t="s">
        <v>251</v>
      </c>
      <c r="H17" s="87" t="s">
        <v>252</v>
      </c>
      <c r="I17" s="87" t="s">
        <v>120</v>
      </c>
      <c r="J17" s="97"/>
      <c r="K17" s="90">
        <v>2.4699991646051482</v>
      </c>
      <c r="L17" s="88" t="s">
        <v>122</v>
      </c>
      <c r="M17" s="89">
        <v>8.3000000000000001E-3</v>
      </c>
      <c r="N17" s="89">
        <v>1.4798951048951048E-2</v>
      </c>
      <c r="O17" s="90">
        <v>2.1480000000000002E-3</v>
      </c>
      <c r="P17" s="98">
        <v>106.54</v>
      </c>
      <c r="Q17" s="90"/>
      <c r="R17" s="90">
        <v>2.2879999999999999E-6</v>
      </c>
      <c r="S17" s="91">
        <v>7.0613853991063475E-13</v>
      </c>
      <c r="T17" s="91">
        <f t="shared" si="0"/>
        <v>1.376210341565103E-10</v>
      </c>
      <c r="U17" s="91">
        <f>R17/'סכום נכסי הקרן'!$C$42</f>
        <v>2.3222894866775401E-11</v>
      </c>
    </row>
    <row r="18" spans="2:21">
      <c r="B18" s="86" t="s">
        <v>259</v>
      </c>
      <c r="C18" s="87" t="s">
        <v>260</v>
      </c>
      <c r="D18" s="88" t="s">
        <v>110</v>
      </c>
      <c r="E18" s="88" t="s">
        <v>243</v>
      </c>
      <c r="F18" s="87" t="s">
        <v>261</v>
      </c>
      <c r="G18" s="88" t="s">
        <v>251</v>
      </c>
      <c r="H18" s="87" t="s">
        <v>252</v>
      </c>
      <c r="I18" s="87" t="s">
        <v>120</v>
      </c>
      <c r="J18" s="97"/>
      <c r="K18" s="90">
        <v>1.7399999999974542</v>
      </c>
      <c r="L18" s="88" t="s">
        <v>122</v>
      </c>
      <c r="M18" s="89">
        <v>8.6E-3</v>
      </c>
      <c r="N18" s="89">
        <v>1.4899999999974543E-2</v>
      </c>
      <c r="O18" s="90">
        <v>174650.38451500001</v>
      </c>
      <c r="P18" s="98">
        <v>107.95</v>
      </c>
      <c r="Q18" s="90"/>
      <c r="R18" s="90">
        <v>188.53508275199999</v>
      </c>
      <c r="S18" s="91">
        <v>6.9822421769275887E-5</v>
      </c>
      <c r="T18" s="91">
        <f t="shared" si="0"/>
        <v>1.1340206758353797E-2</v>
      </c>
      <c r="U18" s="91">
        <f>R18/'סכום נכסי הקרן'!$C$42</f>
        <v>1.91360594643728E-3</v>
      </c>
    </row>
    <row r="19" spans="2:21">
      <c r="B19" s="86" t="s">
        <v>262</v>
      </c>
      <c r="C19" s="87" t="s">
        <v>263</v>
      </c>
      <c r="D19" s="88" t="s">
        <v>110</v>
      </c>
      <c r="E19" s="88" t="s">
        <v>243</v>
      </c>
      <c r="F19" s="87" t="s">
        <v>261</v>
      </c>
      <c r="G19" s="88" t="s">
        <v>251</v>
      </c>
      <c r="H19" s="87" t="s">
        <v>252</v>
      </c>
      <c r="I19" s="87" t="s">
        <v>120</v>
      </c>
      <c r="J19" s="97"/>
      <c r="K19" s="90">
        <v>3.4600000000017248</v>
      </c>
      <c r="L19" s="88" t="s">
        <v>122</v>
      </c>
      <c r="M19" s="89">
        <v>3.8E-3</v>
      </c>
      <c r="N19" s="89">
        <v>1.6500000000027722E-2</v>
      </c>
      <c r="O19" s="90">
        <v>318664.33637099998</v>
      </c>
      <c r="P19" s="98">
        <v>101.89</v>
      </c>
      <c r="Q19" s="90"/>
      <c r="R19" s="90">
        <v>324.68709801400001</v>
      </c>
      <c r="S19" s="91">
        <v>1.0622144545699999E-4</v>
      </c>
      <c r="T19" s="91">
        <f t="shared" si="0"/>
        <v>1.9529621593515255E-2</v>
      </c>
      <c r="U19" s="91">
        <f>R19/'סכום נכסי הקרן'!$C$42</f>
        <v>3.2955307437838826E-3</v>
      </c>
    </row>
    <row r="20" spans="2:21">
      <c r="B20" s="86" t="s">
        <v>264</v>
      </c>
      <c r="C20" s="87" t="s">
        <v>265</v>
      </c>
      <c r="D20" s="88" t="s">
        <v>110</v>
      </c>
      <c r="E20" s="88" t="s">
        <v>243</v>
      </c>
      <c r="F20" s="87" t="s">
        <v>261</v>
      </c>
      <c r="G20" s="88" t="s">
        <v>251</v>
      </c>
      <c r="H20" s="87" t="s">
        <v>252</v>
      </c>
      <c r="I20" s="87" t="s">
        <v>120</v>
      </c>
      <c r="J20" s="97"/>
      <c r="K20" s="90">
        <v>7.4500000000450477</v>
      </c>
      <c r="L20" s="88" t="s">
        <v>122</v>
      </c>
      <c r="M20" s="89">
        <v>2E-3</v>
      </c>
      <c r="N20" s="89">
        <v>1.8400000000163813E-2</v>
      </c>
      <c r="O20" s="90">
        <v>63762.224691000003</v>
      </c>
      <c r="P20" s="98">
        <v>95.74</v>
      </c>
      <c r="Q20" s="90"/>
      <c r="R20" s="90">
        <v>61.045950624999996</v>
      </c>
      <c r="S20" s="91">
        <v>6.6529034163804299E-5</v>
      </c>
      <c r="T20" s="91">
        <f t="shared" si="0"/>
        <v>3.671856143391506E-3</v>
      </c>
      <c r="U20" s="91">
        <f>R20/'סכום נכסי הקרן'!$C$42</f>
        <v>6.1960825760783969E-4</v>
      </c>
    </row>
    <row r="21" spans="2:21">
      <c r="B21" s="86" t="s">
        <v>266</v>
      </c>
      <c r="C21" s="87" t="s">
        <v>267</v>
      </c>
      <c r="D21" s="88" t="s">
        <v>110</v>
      </c>
      <c r="E21" s="88" t="s">
        <v>243</v>
      </c>
      <c r="F21" s="87" t="s">
        <v>268</v>
      </c>
      <c r="G21" s="88" t="s">
        <v>118</v>
      </c>
      <c r="H21" s="87" t="s">
        <v>246</v>
      </c>
      <c r="I21" s="87" t="s">
        <v>247</v>
      </c>
      <c r="J21" s="97"/>
      <c r="K21" s="90">
        <v>13.150000000018954</v>
      </c>
      <c r="L21" s="88" t="s">
        <v>122</v>
      </c>
      <c r="M21" s="89">
        <v>2.07E-2</v>
      </c>
      <c r="N21" s="89">
        <v>2.1700000000023017E-2</v>
      </c>
      <c r="O21" s="90">
        <v>281321.78923704347</v>
      </c>
      <c r="P21" s="98">
        <v>105</v>
      </c>
      <c r="Q21" s="90"/>
      <c r="R21" s="90">
        <v>295.38787739600002</v>
      </c>
      <c r="S21" s="91">
        <v>1.0026596552112318E-4</v>
      </c>
      <c r="T21" s="91">
        <f t="shared" si="0"/>
        <v>1.7767301208275348E-2</v>
      </c>
      <c r="U21" s="91">
        <f>R21/'סכום נכסי הקרן'!$C$42</f>
        <v>2.998147561926246E-3</v>
      </c>
    </row>
    <row r="22" spans="2:21">
      <c r="B22" s="86" t="s">
        <v>269</v>
      </c>
      <c r="C22" s="87" t="s">
        <v>270</v>
      </c>
      <c r="D22" s="88" t="s">
        <v>110</v>
      </c>
      <c r="E22" s="88" t="s">
        <v>243</v>
      </c>
      <c r="F22" s="87" t="s">
        <v>271</v>
      </c>
      <c r="G22" s="88" t="s">
        <v>251</v>
      </c>
      <c r="H22" s="87" t="s">
        <v>246</v>
      </c>
      <c r="I22" s="87" t="s">
        <v>247</v>
      </c>
      <c r="J22" s="97"/>
      <c r="K22" s="90">
        <v>0.58999999999096508</v>
      </c>
      <c r="L22" s="88" t="s">
        <v>122</v>
      </c>
      <c r="M22" s="89">
        <v>3.5499999999999997E-2</v>
      </c>
      <c r="N22" s="89">
        <v>1.5500000000041066E-2</v>
      </c>
      <c r="O22" s="90">
        <v>10198.580376</v>
      </c>
      <c r="P22" s="98">
        <v>119.38</v>
      </c>
      <c r="Q22" s="90"/>
      <c r="R22" s="90">
        <v>12.175064629000003</v>
      </c>
      <c r="S22" s="91">
        <v>1.4309102629137457E-4</v>
      </c>
      <c r="T22" s="91">
        <f t="shared" si="0"/>
        <v>7.3231861239743434E-4</v>
      </c>
      <c r="U22" s="91">
        <f>R22/'סכום נכסי הקרן'!$C$42</f>
        <v>1.2357528228822682E-4</v>
      </c>
    </row>
    <row r="23" spans="2:21">
      <c r="B23" s="86" t="s">
        <v>272</v>
      </c>
      <c r="C23" s="87" t="s">
        <v>273</v>
      </c>
      <c r="D23" s="88" t="s">
        <v>110</v>
      </c>
      <c r="E23" s="88" t="s">
        <v>243</v>
      </c>
      <c r="F23" s="87" t="s">
        <v>271</v>
      </c>
      <c r="G23" s="88" t="s">
        <v>251</v>
      </c>
      <c r="H23" s="87" t="s">
        <v>246</v>
      </c>
      <c r="I23" s="87" t="s">
        <v>247</v>
      </c>
      <c r="J23" s="97"/>
      <c r="K23" s="90">
        <v>3.4399994047727764</v>
      </c>
      <c r="L23" s="88" t="s">
        <v>122</v>
      </c>
      <c r="M23" s="89">
        <v>1.4999999999999999E-2</v>
      </c>
      <c r="N23" s="89">
        <v>1.5699135899450115E-2</v>
      </c>
      <c r="O23" s="90">
        <v>2.3419999999999999E-3</v>
      </c>
      <c r="P23" s="98">
        <v>109.01</v>
      </c>
      <c r="Q23" s="90"/>
      <c r="R23" s="90">
        <v>2.5460000000000003E-6</v>
      </c>
      <c r="S23" s="91">
        <v>6.2964689050187042E-12</v>
      </c>
      <c r="T23" s="91">
        <f t="shared" si="0"/>
        <v>1.5313948993115177E-10</v>
      </c>
      <c r="U23" s="91">
        <f>R23/'סכום נכסי הקרן'!$C$42</f>
        <v>2.5841560459270183E-11</v>
      </c>
    </row>
    <row r="24" spans="2:21">
      <c r="B24" s="86" t="s">
        <v>274</v>
      </c>
      <c r="C24" s="87" t="s">
        <v>275</v>
      </c>
      <c r="D24" s="88" t="s">
        <v>110</v>
      </c>
      <c r="E24" s="88" t="s">
        <v>243</v>
      </c>
      <c r="F24" s="87" t="s">
        <v>276</v>
      </c>
      <c r="G24" s="88" t="s">
        <v>277</v>
      </c>
      <c r="H24" s="87" t="s">
        <v>252</v>
      </c>
      <c r="I24" s="87" t="s">
        <v>120</v>
      </c>
      <c r="J24" s="97"/>
      <c r="K24" s="90">
        <v>2.8799999999669055</v>
      </c>
      <c r="L24" s="88" t="s">
        <v>122</v>
      </c>
      <c r="M24" s="89">
        <v>8.3000000000000001E-3</v>
      </c>
      <c r="N24" s="89">
        <v>1.6399999999878075E-2</v>
      </c>
      <c r="O24" s="90">
        <v>21603.749079834</v>
      </c>
      <c r="P24" s="98">
        <v>106.3</v>
      </c>
      <c r="Q24" s="90"/>
      <c r="R24" s="90">
        <v>22.964785202000002</v>
      </c>
      <c r="S24" s="91">
        <v>1.5674429154370545E-5</v>
      </c>
      <c r="T24" s="91">
        <f t="shared" si="0"/>
        <v>1.3813100912068901E-3</v>
      </c>
      <c r="U24" s="91">
        <f>R24/'סכום נכסי הקרן'!$C$42</f>
        <v>2.3308950716089405E-4</v>
      </c>
    </row>
    <row r="25" spans="2:21">
      <c r="B25" s="86" t="s">
        <v>278</v>
      </c>
      <c r="C25" s="87" t="s">
        <v>279</v>
      </c>
      <c r="D25" s="88" t="s">
        <v>110</v>
      </c>
      <c r="E25" s="88" t="s">
        <v>243</v>
      </c>
      <c r="F25" s="87" t="s">
        <v>276</v>
      </c>
      <c r="G25" s="88" t="s">
        <v>277</v>
      </c>
      <c r="H25" s="87" t="s">
        <v>252</v>
      </c>
      <c r="I25" s="87" t="s">
        <v>120</v>
      </c>
      <c r="J25" s="97"/>
      <c r="K25" s="90">
        <v>6.6200000000205037</v>
      </c>
      <c r="L25" s="88" t="s">
        <v>122</v>
      </c>
      <c r="M25" s="89">
        <v>1.6500000000000001E-2</v>
      </c>
      <c r="N25" s="89">
        <v>1.9900000000072322E-2</v>
      </c>
      <c r="O25" s="90">
        <v>118248.98788800002</v>
      </c>
      <c r="P25" s="98">
        <v>106.41</v>
      </c>
      <c r="Q25" s="90"/>
      <c r="R25" s="90">
        <v>125.82874859099999</v>
      </c>
      <c r="S25" s="91">
        <v>5.5893196469694058E-5</v>
      </c>
      <c r="T25" s="91">
        <f t="shared" si="0"/>
        <v>7.5684801170074114E-3</v>
      </c>
      <c r="U25" s="91">
        <f>R25/'סכום נכסי הקרן'!$C$42</f>
        <v>1.2771450173718123E-3</v>
      </c>
    </row>
    <row r="26" spans="2:21">
      <c r="B26" s="86" t="s">
        <v>280</v>
      </c>
      <c r="C26" s="87" t="s">
        <v>281</v>
      </c>
      <c r="D26" s="88" t="s">
        <v>110</v>
      </c>
      <c r="E26" s="88" t="s">
        <v>243</v>
      </c>
      <c r="F26" s="87" t="s">
        <v>282</v>
      </c>
      <c r="G26" s="88" t="s">
        <v>251</v>
      </c>
      <c r="H26" s="87" t="s">
        <v>252</v>
      </c>
      <c r="I26" s="87" t="s">
        <v>120</v>
      </c>
      <c r="J26" s="97"/>
      <c r="K26" s="90">
        <v>4.8299999999798171</v>
      </c>
      <c r="L26" s="88" t="s">
        <v>122</v>
      </c>
      <c r="M26" s="89">
        <v>1E-3</v>
      </c>
      <c r="N26" s="89">
        <v>1.6499999999881273E-2</v>
      </c>
      <c r="O26" s="90">
        <v>34529.425959</v>
      </c>
      <c r="P26" s="98">
        <v>97.57</v>
      </c>
      <c r="Q26" s="90"/>
      <c r="R26" s="90">
        <v>33.690360095999999</v>
      </c>
      <c r="S26" s="91">
        <v>1.1634361473187355E-5</v>
      </c>
      <c r="T26" s="91">
        <f t="shared" si="0"/>
        <v>2.0264432681454314E-3</v>
      </c>
      <c r="U26" s="91">
        <f>R26/'סכום נכסי הקרן'!$C$42</f>
        <v>3.4195266194633446E-4</v>
      </c>
    </row>
    <row r="27" spans="2:21">
      <c r="B27" s="86" t="s">
        <v>283</v>
      </c>
      <c r="C27" s="87" t="s">
        <v>284</v>
      </c>
      <c r="D27" s="88" t="s">
        <v>110</v>
      </c>
      <c r="E27" s="88" t="s">
        <v>243</v>
      </c>
      <c r="F27" s="87" t="s">
        <v>285</v>
      </c>
      <c r="G27" s="88" t="s">
        <v>251</v>
      </c>
      <c r="H27" s="87" t="s">
        <v>252</v>
      </c>
      <c r="I27" s="87" t="s">
        <v>120</v>
      </c>
      <c r="J27" s="97"/>
      <c r="K27" s="90">
        <v>0.59000067926066246</v>
      </c>
      <c r="L27" s="88" t="s">
        <v>122</v>
      </c>
      <c r="M27" s="89">
        <v>0.05</v>
      </c>
      <c r="N27" s="89">
        <v>1.7599929873772791E-2</v>
      </c>
      <c r="O27" s="90">
        <v>4.8129999999999996E-3</v>
      </c>
      <c r="P27" s="98">
        <v>115.69</v>
      </c>
      <c r="Q27" s="90"/>
      <c r="R27" s="90">
        <v>5.7039999999999999E-6</v>
      </c>
      <c r="S27" s="91">
        <v>4.5814630860386759E-12</v>
      </c>
      <c r="T27" s="91">
        <f t="shared" si="0"/>
        <v>3.4309020053703441E-10</v>
      </c>
      <c r="U27" s="91">
        <f>R27/'סכום נכסי הקרן'!$C$42</f>
        <v>5.7894839300737281E-11</v>
      </c>
    </row>
    <row r="28" spans="2:21">
      <c r="B28" s="86" t="s">
        <v>286</v>
      </c>
      <c r="C28" s="87" t="s">
        <v>287</v>
      </c>
      <c r="D28" s="88" t="s">
        <v>110</v>
      </c>
      <c r="E28" s="88" t="s">
        <v>243</v>
      </c>
      <c r="F28" s="87" t="s">
        <v>285</v>
      </c>
      <c r="G28" s="88" t="s">
        <v>251</v>
      </c>
      <c r="H28" s="87" t="s">
        <v>252</v>
      </c>
      <c r="I28" s="87" t="s">
        <v>120</v>
      </c>
      <c r="J28" s="97"/>
      <c r="K28" s="90">
        <v>0.23999973733074731</v>
      </c>
      <c r="L28" s="88" t="s">
        <v>122</v>
      </c>
      <c r="M28" s="89">
        <v>6.9999999999999993E-3</v>
      </c>
      <c r="N28" s="89">
        <v>1.4100493494840738E-2</v>
      </c>
      <c r="O28" s="90">
        <v>4.0499999999999998E-3</v>
      </c>
      <c r="P28" s="98">
        <v>109.95</v>
      </c>
      <c r="Q28" s="90"/>
      <c r="R28" s="90">
        <v>4.4580000000000003E-6</v>
      </c>
      <c r="S28" s="91">
        <v>5.7064260232527139E-12</v>
      </c>
      <c r="T28" s="91">
        <f t="shared" si="0"/>
        <v>2.6814448001299079E-10</v>
      </c>
      <c r="U28" s="91">
        <f>R28/'סכום נכסי הקרן'!$C$42</f>
        <v>4.524810547031676E-11</v>
      </c>
    </row>
    <row r="29" spans="2:21">
      <c r="B29" s="86" t="s">
        <v>288</v>
      </c>
      <c r="C29" s="87" t="s">
        <v>289</v>
      </c>
      <c r="D29" s="88" t="s">
        <v>110</v>
      </c>
      <c r="E29" s="88" t="s">
        <v>243</v>
      </c>
      <c r="F29" s="87" t="s">
        <v>285</v>
      </c>
      <c r="G29" s="88" t="s">
        <v>251</v>
      </c>
      <c r="H29" s="87" t="s">
        <v>252</v>
      </c>
      <c r="I29" s="87" t="s">
        <v>120</v>
      </c>
      <c r="J29" s="97"/>
      <c r="K29" s="90">
        <v>2.7699999999127729</v>
      </c>
      <c r="L29" s="88" t="s">
        <v>122</v>
      </c>
      <c r="M29" s="89">
        <v>6.0000000000000001E-3</v>
      </c>
      <c r="N29" s="89">
        <v>1.469999999958682E-2</v>
      </c>
      <c r="O29" s="90">
        <v>12257.871724000001</v>
      </c>
      <c r="P29" s="98">
        <v>106.62</v>
      </c>
      <c r="Q29" s="90"/>
      <c r="R29" s="90">
        <v>13.069342982</v>
      </c>
      <c r="S29" s="91">
        <v>9.1854560702461279E-6</v>
      </c>
      <c r="T29" s="91">
        <f t="shared" si="0"/>
        <v>7.8610860879762677E-4</v>
      </c>
      <c r="U29" s="91">
        <f>R29/'סכום נכסי הקרן'!$C$42</f>
        <v>1.3265208830804849E-4</v>
      </c>
    </row>
    <row r="30" spans="2:21">
      <c r="B30" s="86" t="s">
        <v>290</v>
      </c>
      <c r="C30" s="87" t="s">
        <v>291</v>
      </c>
      <c r="D30" s="88" t="s">
        <v>110</v>
      </c>
      <c r="E30" s="88" t="s">
        <v>243</v>
      </c>
      <c r="F30" s="87" t="s">
        <v>285</v>
      </c>
      <c r="G30" s="88" t="s">
        <v>251</v>
      </c>
      <c r="H30" s="87" t="s">
        <v>252</v>
      </c>
      <c r="I30" s="87" t="s">
        <v>120</v>
      </c>
      <c r="J30" s="97"/>
      <c r="K30" s="90">
        <v>4.2599999999561087</v>
      </c>
      <c r="L30" s="88" t="s">
        <v>122</v>
      </c>
      <c r="M30" s="89">
        <v>1.7500000000000002E-2</v>
      </c>
      <c r="N30" s="89">
        <v>1.649999999974678E-2</v>
      </c>
      <c r="O30" s="90">
        <v>38479.576877</v>
      </c>
      <c r="P30" s="98">
        <v>107.76</v>
      </c>
      <c r="Q30" s="90"/>
      <c r="R30" s="90">
        <v>41.465594156999998</v>
      </c>
      <c r="S30" s="91">
        <v>1.1653642139925289E-5</v>
      </c>
      <c r="T30" s="91">
        <f t="shared" si="0"/>
        <v>2.4941162368009137E-3</v>
      </c>
      <c r="U30" s="91">
        <f>R30/'סכום נכסי הקרן'!$C$42</f>
        <v>4.2087025074142806E-4</v>
      </c>
    </row>
    <row r="31" spans="2:21">
      <c r="B31" s="86" t="s">
        <v>292</v>
      </c>
      <c r="C31" s="87" t="s">
        <v>293</v>
      </c>
      <c r="D31" s="88" t="s">
        <v>110</v>
      </c>
      <c r="E31" s="88" t="s">
        <v>243</v>
      </c>
      <c r="F31" s="87" t="s">
        <v>294</v>
      </c>
      <c r="G31" s="88" t="s">
        <v>295</v>
      </c>
      <c r="H31" s="87" t="s">
        <v>296</v>
      </c>
      <c r="I31" s="87" t="s">
        <v>120</v>
      </c>
      <c r="J31" s="97"/>
      <c r="K31" s="90">
        <v>4.8299999999962431</v>
      </c>
      <c r="L31" s="88" t="s">
        <v>122</v>
      </c>
      <c r="M31" s="89">
        <v>3.85E-2</v>
      </c>
      <c r="N31" s="89">
        <v>2.0499999999961705E-2</v>
      </c>
      <c r="O31" s="90">
        <v>229887.053055</v>
      </c>
      <c r="P31" s="98">
        <v>119.26</v>
      </c>
      <c r="Q31" s="90"/>
      <c r="R31" s="90">
        <v>274.16331174099997</v>
      </c>
      <c r="S31" s="91">
        <v>8.806577920478646E-5</v>
      </c>
      <c r="T31" s="91">
        <f t="shared" si="0"/>
        <v>1.6490663675511424E-2</v>
      </c>
      <c r="U31" s="91">
        <f>R31/'סכום נכסי הקרן'!$C$42</f>
        <v>2.7827210510875055E-3</v>
      </c>
    </row>
    <row r="32" spans="2:21">
      <c r="B32" s="86" t="s">
        <v>297</v>
      </c>
      <c r="C32" s="87" t="s">
        <v>298</v>
      </c>
      <c r="D32" s="88" t="s">
        <v>110</v>
      </c>
      <c r="E32" s="88" t="s">
        <v>243</v>
      </c>
      <c r="F32" s="87" t="s">
        <v>294</v>
      </c>
      <c r="G32" s="88" t="s">
        <v>295</v>
      </c>
      <c r="H32" s="87" t="s">
        <v>296</v>
      </c>
      <c r="I32" s="87" t="s">
        <v>120</v>
      </c>
      <c r="J32" s="97"/>
      <c r="K32" s="90">
        <v>2.52</v>
      </c>
      <c r="L32" s="88" t="s">
        <v>122</v>
      </c>
      <c r="M32" s="89">
        <v>4.4999999999999998E-2</v>
      </c>
      <c r="N32" s="89">
        <v>1.8099999999991491E-2</v>
      </c>
      <c r="O32" s="90">
        <v>247695.70417899999</v>
      </c>
      <c r="P32" s="98">
        <v>118.6</v>
      </c>
      <c r="Q32" s="90"/>
      <c r="R32" s="90">
        <v>293.767098025</v>
      </c>
      <c r="S32" s="91">
        <v>8.3805436886917974E-5</v>
      </c>
      <c r="T32" s="91">
        <f t="shared" si="0"/>
        <v>1.7669812863355523E-2</v>
      </c>
      <c r="U32" s="91">
        <f>R32/'סכום נכסי הקרן'!$C$42</f>
        <v>2.9816968674616605E-3</v>
      </c>
    </row>
    <row r="33" spans="2:21">
      <c r="B33" s="86" t="s">
        <v>299</v>
      </c>
      <c r="C33" s="87" t="s">
        <v>300</v>
      </c>
      <c r="D33" s="88" t="s">
        <v>110</v>
      </c>
      <c r="E33" s="88" t="s">
        <v>243</v>
      </c>
      <c r="F33" s="87" t="s">
        <v>294</v>
      </c>
      <c r="G33" s="88" t="s">
        <v>295</v>
      </c>
      <c r="H33" s="87" t="s">
        <v>296</v>
      </c>
      <c r="I33" s="87" t="s">
        <v>120</v>
      </c>
      <c r="J33" s="97"/>
      <c r="K33" s="90">
        <v>7.2699999999933551</v>
      </c>
      <c r="L33" s="88" t="s">
        <v>122</v>
      </c>
      <c r="M33" s="89">
        <v>2.3900000000000001E-2</v>
      </c>
      <c r="N33" s="89">
        <v>2.1799999999983739E-2</v>
      </c>
      <c r="O33" s="90">
        <v>324385.71542899997</v>
      </c>
      <c r="P33" s="98">
        <v>109.95</v>
      </c>
      <c r="Q33" s="90"/>
      <c r="R33" s="90">
        <v>356.66209573100002</v>
      </c>
      <c r="S33" s="91">
        <v>8.3407912331698344E-5</v>
      </c>
      <c r="T33" s="91">
        <f t="shared" si="0"/>
        <v>2.1452887438342876E-2</v>
      </c>
      <c r="U33" s="91">
        <f>R33/'סכום נכסי הקרן'!$C$42</f>
        <v>3.6200727063482509E-3</v>
      </c>
    </row>
    <row r="34" spans="2:21">
      <c r="B34" s="86" t="s">
        <v>301</v>
      </c>
      <c r="C34" s="87" t="s">
        <v>302</v>
      </c>
      <c r="D34" s="88" t="s">
        <v>110</v>
      </c>
      <c r="E34" s="88" t="s">
        <v>243</v>
      </c>
      <c r="F34" s="87" t="s">
        <v>294</v>
      </c>
      <c r="G34" s="88" t="s">
        <v>295</v>
      </c>
      <c r="H34" s="87" t="s">
        <v>296</v>
      </c>
      <c r="I34" s="87" t="s">
        <v>120</v>
      </c>
      <c r="J34" s="97"/>
      <c r="K34" s="90">
        <v>4.4600000000389848</v>
      </c>
      <c r="L34" s="88" t="s">
        <v>122</v>
      </c>
      <c r="M34" s="89">
        <v>0.01</v>
      </c>
      <c r="N34" s="89">
        <v>1.8300000000085623E-2</v>
      </c>
      <c r="O34" s="90">
        <v>53376.340240000005</v>
      </c>
      <c r="P34" s="98">
        <v>102.84</v>
      </c>
      <c r="Q34" s="90"/>
      <c r="R34" s="90">
        <v>54.892226691000005</v>
      </c>
      <c r="S34" s="91">
        <v>4.4415843546987247E-5</v>
      </c>
      <c r="T34" s="91">
        <f t="shared" si="0"/>
        <v>3.3017154739375079E-3</v>
      </c>
      <c r="U34" s="91">
        <f>R34/'סכום נכסי הקרן'!$C$42</f>
        <v>5.5714878035327607E-4</v>
      </c>
    </row>
    <row r="35" spans="2:21">
      <c r="B35" s="86" t="s">
        <v>303</v>
      </c>
      <c r="C35" s="87" t="s">
        <v>304</v>
      </c>
      <c r="D35" s="88" t="s">
        <v>110</v>
      </c>
      <c r="E35" s="88" t="s">
        <v>243</v>
      </c>
      <c r="F35" s="87" t="s">
        <v>294</v>
      </c>
      <c r="G35" s="88" t="s">
        <v>295</v>
      </c>
      <c r="H35" s="87" t="s">
        <v>296</v>
      </c>
      <c r="I35" s="87" t="s">
        <v>120</v>
      </c>
      <c r="J35" s="97"/>
      <c r="K35" s="90">
        <v>12.249999999985157</v>
      </c>
      <c r="L35" s="88" t="s">
        <v>122</v>
      </c>
      <c r="M35" s="89">
        <v>1.2500000000000001E-2</v>
      </c>
      <c r="N35" s="89">
        <v>2.4299999999949532E-2</v>
      </c>
      <c r="O35" s="90">
        <v>145185.52643</v>
      </c>
      <c r="P35" s="98">
        <v>92.8</v>
      </c>
      <c r="Q35" s="90"/>
      <c r="R35" s="90">
        <v>134.73216877600001</v>
      </c>
      <c r="S35" s="91">
        <v>3.3828042382001875E-5</v>
      </c>
      <c r="T35" s="91">
        <f t="shared" si="0"/>
        <v>8.1040124130693208E-3</v>
      </c>
      <c r="U35" s="91">
        <f>R35/'סכום נכסי הקרן'!$C$42</f>
        <v>1.3675135448678705E-3</v>
      </c>
    </row>
    <row r="36" spans="2:21">
      <c r="B36" s="86" t="s">
        <v>305</v>
      </c>
      <c r="C36" s="87" t="s">
        <v>306</v>
      </c>
      <c r="D36" s="88" t="s">
        <v>110</v>
      </c>
      <c r="E36" s="88" t="s">
        <v>243</v>
      </c>
      <c r="F36" s="87" t="s">
        <v>307</v>
      </c>
      <c r="G36" s="88" t="s">
        <v>118</v>
      </c>
      <c r="H36" s="87" t="s">
        <v>296</v>
      </c>
      <c r="I36" s="87" t="s">
        <v>120</v>
      </c>
      <c r="J36" s="97"/>
      <c r="K36" s="90">
        <v>6.899999999950011</v>
      </c>
      <c r="L36" s="88" t="s">
        <v>122</v>
      </c>
      <c r="M36" s="89">
        <v>2.6499999999999999E-2</v>
      </c>
      <c r="N36" s="89">
        <v>1.9799999999952644E-2</v>
      </c>
      <c r="O36" s="90">
        <v>33470.702426257798</v>
      </c>
      <c r="P36" s="98">
        <v>113.56</v>
      </c>
      <c r="Q36" s="90"/>
      <c r="R36" s="90">
        <v>38.009329741000002</v>
      </c>
      <c r="S36" s="91">
        <v>2.2192713247074954E-5</v>
      </c>
      <c r="T36" s="91">
        <f t="shared" si="0"/>
        <v>2.2862252039126852E-3</v>
      </c>
      <c r="U36" s="91">
        <f>R36/'סכום נכסי הקרן'!$C$42</f>
        <v>3.8578962785482633E-4</v>
      </c>
    </row>
    <row r="37" spans="2:21">
      <c r="B37" s="86" t="s">
        <v>308</v>
      </c>
      <c r="C37" s="87" t="s">
        <v>309</v>
      </c>
      <c r="D37" s="88" t="s">
        <v>110</v>
      </c>
      <c r="E37" s="88" t="s">
        <v>243</v>
      </c>
      <c r="F37" s="87" t="s">
        <v>310</v>
      </c>
      <c r="G37" s="88" t="s">
        <v>277</v>
      </c>
      <c r="H37" s="87" t="s">
        <v>311</v>
      </c>
      <c r="I37" s="87" t="s">
        <v>247</v>
      </c>
      <c r="J37" s="97"/>
      <c r="K37" s="90">
        <v>1.2400000000032763</v>
      </c>
      <c r="L37" s="88" t="s">
        <v>122</v>
      </c>
      <c r="M37" s="89">
        <v>6.5000000000000006E-3</v>
      </c>
      <c r="N37" s="89">
        <v>1.2999999999836183E-2</v>
      </c>
      <c r="O37" s="90">
        <v>22796.845378999999</v>
      </c>
      <c r="P37" s="98">
        <v>107.11</v>
      </c>
      <c r="Q37" s="90"/>
      <c r="R37" s="90">
        <v>24.417701407999999</v>
      </c>
      <c r="S37" s="91">
        <v>5.0336279360406736E-5</v>
      </c>
      <c r="T37" s="91">
        <f t="shared" si="0"/>
        <v>1.468701625652901E-3</v>
      </c>
      <c r="U37" s="91">
        <f>R37/'סכום נכסי הקרן'!$C$42</f>
        <v>2.4783641288736788E-4</v>
      </c>
    </row>
    <row r="38" spans="2:21">
      <c r="B38" s="86" t="s">
        <v>312</v>
      </c>
      <c r="C38" s="87" t="s">
        <v>313</v>
      </c>
      <c r="D38" s="88" t="s">
        <v>110</v>
      </c>
      <c r="E38" s="88" t="s">
        <v>243</v>
      </c>
      <c r="F38" s="87" t="s">
        <v>310</v>
      </c>
      <c r="G38" s="88" t="s">
        <v>277</v>
      </c>
      <c r="H38" s="87" t="s">
        <v>296</v>
      </c>
      <c r="I38" s="87" t="s">
        <v>120</v>
      </c>
      <c r="J38" s="97"/>
      <c r="K38" s="90">
        <v>3.5899999999982102</v>
      </c>
      <c r="L38" s="88" t="s">
        <v>122</v>
      </c>
      <c r="M38" s="89">
        <v>1.34E-2</v>
      </c>
      <c r="N38" s="89">
        <v>2.1099999999986768E-2</v>
      </c>
      <c r="O38" s="90">
        <v>480350.60526500002</v>
      </c>
      <c r="P38" s="98">
        <v>106.99</v>
      </c>
      <c r="Q38" s="90"/>
      <c r="R38" s="90">
        <v>513.92712038800005</v>
      </c>
      <c r="S38" s="91">
        <v>1.3591419735648622E-4</v>
      </c>
      <c r="T38" s="91">
        <f t="shared" si="0"/>
        <v>3.0912229802829518E-2</v>
      </c>
      <c r="U38" s="91">
        <f>R38/'סכום נכסי הקרן'!$C$42</f>
        <v>5.2162917333720069E-3</v>
      </c>
    </row>
    <row r="39" spans="2:21">
      <c r="B39" s="86" t="s">
        <v>314</v>
      </c>
      <c r="C39" s="87" t="s">
        <v>315</v>
      </c>
      <c r="D39" s="88" t="s">
        <v>110</v>
      </c>
      <c r="E39" s="88" t="s">
        <v>243</v>
      </c>
      <c r="F39" s="87" t="s">
        <v>310</v>
      </c>
      <c r="G39" s="88" t="s">
        <v>277</v>
      </c>
      <c r="H39" s="87" t="s">
        <v>296</v>
      </c>
      <c r="I39" s="87" t="s">
        <v>120</v>
      </c>
      <c r="J39" s="97"/>
      <c r="K39" s="90">
        <v>3.760000000001912</v>
      </c>
      <c r="L39" s="88" t="s">
        <v>122</v>
      </c>
      <c r="M39" s="89">
        <v>1.77E-2</v>
      </c>
      <c r="N39" s="89">
        <v>2.2199999999997791E-2</v>
      </c>
      <c r="O39" s="90">
        <v>256365.40930900001</v>
      </c>
      <c r="P39" s="98">
        <v>106.04</v>
      </c>
      <c r="Q39" s="90"/>
      <c r="R39" s="90">
        <v>271.84987867300003</v>
      </c>
      <c r="S39" s="91">
        <v>8.5451243420101857E-5</v>
      </c>
      <c r="T39" s="91">
        <f t="shared" si="0"/>
        <v>1.6351512866389913E-2</v>
      </c>
      <c r="U39" s="91">
        <f>R39/'סכום נכסי הקרן'!$C$42</f>
        <v>2.7592400139723463E-3</v>
      </c>
    </row>
    <row r="40" spans="2:21">
      <c r="B40" s="86" t="s">
        <v>316</v>
      </c>
      <c r="C40" s="87" t="s">
        <v>317</v>
      </c>
      <c r="D40" s="88" t="s">
        <v>110</v>
      </c>
      <c r="E40" s="88" t="s">
        <v>243</v>
      </c>
      <c r="F40" s="87" t="s">
        <v>310</v>
      </c>
      <c r="G40" s="88" t="s">
        <v>277</v>
      </c>
      <c r="H40" s="87" t="s">
        <v>296</v>
      </c>
      <c r="I40" s="87" t="s">
        <v>120</v>
      </c>
      <c r="J40" s="97"/>
      <c r="K40" s="90">
        <v>7.0300000000021878</v>
      </c>
      <c r="L40" s="88" t="s">
        <v>122</v>
      </c>
      <c r="M40" s="89">
        <v>2.4799999999999999E-2</v>
      </c>
      <c r="N40" s="89">
        <v>2.5299999999999087E-2</v>
      </c>
      <c r="O40" s="90">
        <v>408191.16086499998</v>
      </c>
      <c r="P40" s="98">
        <v>107.5</v>
      </c>
      <c r="Q40" s="90"/>
      <c r="R40" s="90">
        <v>438.80549956800007</v>
      </c>
      <c r="S40" s="91">
        <v>1.2390116857692693E-4</v>
      </c>
      <c r="T40" s="91">
        <f t="shared" si="0"/>
        <v>2.6393735421377754E-2</v>
      </c>
      <c r="U40" s="91">
        <f>R40/'סכום נכסי הקרן'!$C$42</f>
        <v>4.4538173004504047E-3</v>
      </c>
    </row>
    <row r="41" spans="2:21">
      <c r="B41" s="86" t="s">
        <v>318</v>
      </c>
      <c r="C41" s="87" t="s">
        <v>319</v>
      </c>
      <c r="D41" s="88" t="s">
        <v>110</v>
      </c>
      <c r="E41" s="88" t="s">
        <v>243</v>
      </c>
      <c r="F41" s="87" t="s">
        <v>310</v>
      </c>
      <c r="G41" s="88" t="s">
        <v>277</v>
      </c>
      <c r="H41" s="87" t="s">
        <v>311</v>
      </c>
      <c r="I41" s="87" t="s">
        <v>247</v>
      </c>
      <c r="J41" s="97"/>
      <c r="K41" s="90">
        <v>8.4399999999861013</v>
      </c>
      <c r="L41" s="88" t="s">
        <v>122</v>
      </c>
      <c r="M41" s="89">
        <v>9.0000000000000011E-3</v>
      </c>
      <c r="N41" s="89">
        <v>2.6799999999963742E-2</v>
      </c>
      <c r="O41" s="90">
        <v>143971.57240800001</v>
      </c>
      <c r="P41" s="98">
        <v>91.48</v>
      </c>
      <c r="Q41" s="90">
        <v>0.68812497900000003</v>
      </c>
      <c r="R41" s="90">
        <v>132.39332571100002</v>
      </c>
      <c r="S41" s="91">
        <v>7.5631369475455935E-5</v>
      </c>
      <c r="T41" s="91">
        <f t="shared" si="0"/>
        <v>7.9633332166816114E-3</v>
      </c>
      <c r="U41" s="91">
        <f>R41/'סכום נכסי הקרן'!$C$42</f>
        <v>1.3437745996718996E-3</v>
      </c>
    </row>
    <row r="42" spans="2:21">
      <c r="B42" s="86" t="s">
        <v>320</v>
      </c>
      <c r="C42" s="87" t="s">
        <v>321</v>
      </c>
      <c r="D42" s="88" t="s">
        <v>110</v>
      </c>
      <c r="E42" s="88" t="s">
        <v>243</v>
      </c>
      <c r="F42" s="87" t="s">
        <v>310</v>
      </c>
      <c r="G42" s="88" t="s">
        <v>277</v>
      </c>
      <c r="H42" s="87" t="s">
        <v>311</v>
      </c>
      <c r="I42" s="87" t="s">
        <v>247</v>
      </c>
      <c r="J42" s="97"/>
      <c r="K42" s="90">
        <v>11.889999999993581</v>
      </c>
      <c r="L42" s="88" t="s">
        <v>122</v>
      </c>
      <c r="M42" s="89">
        <v>1.6899999999999998E-2</v>
      </c>
      <c r="N42" s="89">
        <v>2.8900000000015056E-2</v>
      </c>
      <c r="O42" s="90">
        <v>135308.41019699999</v>
      </c>
      <c r="P42" s="98">
        <v>92.36</v>
      </c>
      <c r="Q42" s="90">
        <v>1.2143938330000001</v>
      </c>
      <c r="R42" s="90">
        <v>126.185233729</v>
      </c>
      <c r="S42" s="91">
        <v>5.0527616759711864E-5</v>
      </c>
      <c r="T42" s="91">
        <f t="shared" si="0"/>
        <v>7.5899223606057447E-3</v>
      </c>
      <c r="U42" s="91">
        <f>R42/'סכום נכסי הקרן'!$C$42</f>
        <v>1.2807632939807905E-3</v>
      </c>
    </row>
    <row r="43" spans="2:21">
      <c r="B43" s="86" t="s">
        <v>322</v>
      </c>
      <c r="C43" s="87" t="s">
        <v>323</v>
      </c>
      <c r="D43" s="88" t="s">
        <v>110</v>
      </c>
      <c r="E43" s="88" t="s">
        <v>243</v>
      </c>
      <c r="F43" s="87" t="s">
        <v>285</v>
      </c>
      <c r="G43" s="88" t="s">
        <v>251</v>
      </c>
      <c r="H43" s="87" t="s">
        <v>296</v>
      </c>
      <c r="I43" s="87" t="s">
        <v>120</v>
      </c>
      <c r="J43" s="97"/>
      <c r="K43" s="90">
        <v>0.41000000005095505</v>
      </c>
      <c r="L43" s="88" t="s">
        <v>122</v>
      </c>
      <c r="M43" s="89">
        <v>4.2000000000000003E-2</v>
      </c>
      <c r="N43" s="89">
        <v>1.420000000039516E-2</v>
      </c>
      <c r="O43" s="90">
        <v>8442.0319650000001</v>
      </c>
      <c r="P43" s="98">
        <v>113.91</v>
      </c>
      <c r="Q43" s="90"/>
      <c r="R43" s="90">
        <v>9.616318411</v>
      </c>
      <c r="S43" s="91">
        <v>2.5383564488069505E-5</v>
      </c>
      <c r="T43" s="91">
        <f t="shared" ref="T43:T74" si="1">IFERROR(R43/$R$11,0)</f>
        <v>5.7841244951927872E-4</v>
      </c>
      <c r="U43" s="91">
        <f>R43/'סכום נכסי הקרן'!$C$42</f>
        <v>9.760434941612312E-5</v>
      </c>
    </row>
    <row r="44" spans="2:21">
      <c r="B44" s="86" t="s">
        <v>324</v>
      </c>
      <c r="C44" s="87" t="s">
        <v>325</v>
      </c>
      <c r="D44" s="88" t="s">
        <v>110</v>
      </c>
      <c r="E44" s="88" t="s">
        <v>243</v>
      </c>
      <c r="F44" s="87" t="s">
        <v>326</v>
      </c>
      <c r="G44" s="88" t="s">
        <v>277</v>
      </c>
      <c r="H44" s="87" t="s">
        <v>327</v>
      </c>
      <c r="I44" s="87" t="s">
        <v>120</v>
      </c>
      <c r="J44" s="97"/>
      <c r="K44" s="90">
        <v>2.6900000000003197</v>
      </c>
      <c r="L44" s="88" t="s">
        <v>122</v>
      </c>
      <c r="M44" s="89">
        <v>3.2000000000000001E-2</v>
      </c>
      <c r="N44" s="89">
        <v>1.8800000000029203E-2</v>
      </c>
      <c r="O44" s="90">
        <v>193754.68204799999</v>
      </c>
      <c r="P44" s="98">
        <v>113.1</v>
      </c>
      <c r="Q44" s="90"/>
      <c r="R44" s="90">
        <v>219.136554897</v>
      </c>
      <c r="S44" s="91">
        <v>1.1049237752066229E-4</v>
      </c>
      <c r="T44" s="91">
        <f t="shared" si="1"/>
        <v>1.3180856340218546E-2</v>
      </c>
      <c r="U44" s="91">
        <f>R44/'סכום נכסי הקרן'!$C$42</f>
        <v>2.2242068076225468E-3</v>
      </c>
    </row>
    <row r="45" spans="2:21">
      <c r="B45" s="86" t="s">
        <v>328</v>
      </c>
      <c r="C45" s="87" t="s">
        <v>329</v>
      </c>
      <c r="D45" s="88" t="s">
        <v>110</v>
      </c>
      <c r="E45" s="88" t="s">
        <v>243</v>
      </c>
      <c r="F45" s="87" t="s">
        <v>326</v>
      </c>
      <c r="G45" s="88" t="s">
        <v>277</v>
      </c>
      <c r="H45" s="87" t="s">
        <v>327</v>
      </c>
      <c r="I45" s="87" t="s">
        <v>120</v>
      </c>
      <c r="J45" s="97"/>
      <c r="K45" s="90">
        <v>4.9999999999934834</v>
      </c>
      <c r="L45" s="88" t="s">
        <v>122</v>
      </c>
      <c r="M45" s="89">
        <v>1.1399999999999999E-2</v>
      </c>
      <c r="N45" s="89">
        <v>2.4399999999950472E-2</v>
      </c>
      <c r="O45" s="90">
        <v>153605.300349</v>
      </c>
      <c r="P45" s="98">
        <v>99.9</v>
      </c>
      <c r="Q45" s="90"/>
      <c r="R45" s="90">
        <v>153.45169312900001</v>
      </c>
      <c r="S45" s="91">
        <v>6.5004826674165662E-5</v>
      </c>
      <c r="T45" s="91">
        <f t="shared" si="1"/>
        <v>9.2299740828148801E-3</v>
      </c>
      <c r="U45" s="91">
        <f>R45/'סכום נכסי הקרן'!$C$42</f>
        <v>1.5575142205696891E-3</v>
      </c>
    </row>
    <row r="46" spans="2:21">
      <c r="B46" s="86" t="s">
        <v>330</v>
      </c>
      <c r="C46" s="87" t="s">
        <v>331</v>
      </c>
      <c r="D46" s="88" t="s">
        <v>110</v>
      </c>
      <c r="E46" s="88" t="s">
        <v>243</v>
      </c>
      <c r="F46" s="87" t="s">
        <v>326</v>
      </c>
      <c r="G46" s="88" t="s">
        <v>277</v>
      </c>
      <c r="H46" s="87" t="s">
        <v>327</v>
      </c>
      <c r="I46" s="87" t="s">
        <v>120</v>
      </c>
      <c r="J46" s="97"/>
      <c r="K46" s="90">
        <v>7.1900000000080428</v>
      </c>
      <c r="L46" s="88" t="s">
        <v>122</v>
      </c>
      <c r="M46" s="89">
        <v>9.1999999999999998E-3</v>
      </c>
      <c r="N46" s="89">
        <v>2.6900000000028203E-2</v>
      </c>
      <c r="O46" s="90">
        <v>199105.43779200001</v>
      </c>
      <c r="P46" s="98">
        <v>96.16</v>
      </c>
      <c r="Q46" s="90"/>
      <c r="R46" s="90">
        <v>191.459786334</v>
      </c>
      <c r="S46" s="91">
        <v>9.9477513895495016E-5</v>
      </c>
      <c r="T46" s="91">
        <f t="shared" si="1"/>
        <v>1.1516124910257683E-2</v>
      </c>
      <c r="U46" s="91">
        <f>R46/'סכום נכסי הקרן'!$C$42</f>
        <v>1.9432912977490227E-3</v>
      </c>
    </row>
    <row r="47" spans="2:21">
      <c r="B47" s="86" t="s">
        <v>332</v>
      </c>
      <c r="C47" s="87" t="s">
        <v>333</v>
      </c>
      <c r="D47" s="88" t="s">
        <v>110</v>
      </c>
      <c r="E47" s="88" t="s">
        <v>243</v>
      </c>
      <c r="F47" s="87" t="s">
        <v>334</v>
      </c>
      <c r="G47" s="88" t="s">
        <v>277</v>
      </c>
      <c r="H47" s="87" t="s">
        <v>335</v>
      </c>
      <c r="I47" s="87" t="s">
        <v>247</v>
      </c>
      <c r="J47" s="97"/>
      <c r="K47" s="90">
        <v>2.8300000000037131</v>
      </c>
      <c r="L47" s="88" t="s">
        <v>122</v>
      </c>
      <c r="M47" s="89">
        <v>2.3399999999999997E-2</v>
      </c>
      <c r="N47" s="89">
        <v>2.100000000004261E-2</v>
      </c>
      <c r="O47" s="90">
        <v>148797.50854099999</v>
      </c>
      <c r="P47" s="98">
        <v>110.4</v>
      </c>
      <c r="Q47" s="90"/>
      <c r="R47" s="90">
        <v>164.27245713299999</v>
      </c>
      <c r="S47" s="91">
        <v>4.8492778722130882E-5</v>
      </c>
      <c r="T47" s="91">
        <f t="shared" si="1"/>
        <v>9.8808327946129648E-3</v>
      </c>
      <c r="U47" s="91">
        <f>R47/'סכום נכסי הקרן'!$C$42</f>
        <v>1.6673435321269789E-3</v>
      </c>
    </row>
    <row r="48" spans="2:21">
      <c r="B48" s="86" t="s">
        <v>336</v>
      </c>
      <c r="C48" s="87" t="s">
        <v>337</v>
      </c>
      <c r="D48" s="88" t="s">
        <v>110</v>
      </c>
      <c r="E48" s="88" t="s">
        <v>243</v>
      </c>
      <c r="F48" s="87" t="s">
        <v>334</v>
      </c>
      <c r="G48" s="88" t="s">
        <v>277</v>
      </c>
      <c r="H48" s="87" t="s">
        <v>335</v>
      </c>
      <c r="I48" s="87" t="s">
        <v>247</v>
      </c>
      <c r="J48" s="97"/>
      <c r="K48" s="90">
        <v>6.1900000000097366</v>
      </c>
      <c r="L48" s="88" t="s">
        <v>122</v>
      </c>
      <c r="M48" s="89">
        <v>6.5000000000000006E-3</v>
      </c>
      <c r="N48" s="89">
        <v>2.7500000000032169E-2</v>
      </c>
      <c r="O48" s="90">
        <v>247308.82659300001</v>
      </c>
      <c r="P48" s="98">
        <v>94.27</v>
      </c>
      <c r="Q48" s="90"/>
      <c r="R48" s="90">
        <v>233.138023567</v>
      </c>
      <c r="S48" s="91">
        <v>1.080420081365258E-4</v>
      </c>
      <c r="T48" s="91">
        <f t="shared" si="1"/>
        <v>1.4023031426789952E-2</v>
      </c>
      <c r="U48" s="91">
        <f>R48/'סכום נכסי הקרן'!$C$42</f>
        <v>2.3663198473532548E-3</v>
      </c>
    </row>
    <row r="49" spans="2:21">
      <c r="B49" s="86" t="s">
        <v>338</v>
      </c>
      <c r="C49" s="87" t="s">
        <v>339</v>
      </c>
      <c r="D49" s="88" t="s">
        <v>110</v>
      </c>
      <c r="E49" s="88" t="s">
        <v>243</v>
      </c>
      <c r="F49" s="87" t="s">
        <v>340</v>
      </c>
      <c r="G49" s="88" t="s">
        <v>277</v>
      </c>
      <c r="H49" s="87" t="s">
        <v>327</v>
      </c>
      <c r="I49" s="87" t="s">
        <v>120</v>
      </c>
      <c r="J49" s="97"/>
      <c r="K49" s="90">
        <v>2.7900000000127743</v>
      </c>
      <c r="L49" s="88" t="s">
        <v>122</v>
      </c>
      <c r="M49" s="89">
        <v>1.34E-2</v>
      </c>
      <c r="N49" s="89">
        <v>2.1199999999927006E-2</v>
      </c>
      <c r="O49" s="90">
        <v>35889.247652999999</v>
      </c>
      <c r="P49" s="98">
        <v>106.88</v>
      </c>
      <c r="Q49" s="90"/>
      <c r="R49" s="90">
        <v>38.358426969</v>
      </c>
      <c r="S49" s="91">
        <v>6.2503374544163379E-5</v>
      </c>
      <c r="T49" s="91">
        <f t="shared" si="1"/>
        <v>2.3072230717179872E-3</v>
      </c>
      <c r="U49" s="91">
        <f>R49/'סכום נכסי הקרן'!$C$42</f>
        <v>3.8933291816257396E-4</v>
      </c>
    </row>
    <row r="50" spans="2:21">
      <c r="B50" s="86" t="s">
        <v>341</v>
      </c>
      <c r="C50" s="87" t="s">
        <v>342</v>
      </c>
      <c r="D50" s="88" t="s">
        <v>110</v>
      </c>
      <c r="E50" s="88" t="s">
        <v>243</v>
      </c>
      <c r="F50" s="87" t="s">
        <v>340</v>
      </c>
      <c r="G50" s="88" t="s">
        <v>277</v>
      </c>
      <c r="H50" s="87" t="s">
        <v>335</v>
      </c>
      <c r="I50" s="87" t="s">
        <v>247</v>
      </c>
      <c r="J50" s="97"/>
      <c r="K50" s="90">
        <v>4.3099999999991558</v>
      </c>
      <c r="L50" s="88" t="s">
        <v>122</v>
      </c>
      <c r="M50" s="89">
        <v>1.8200000000000001E-2</v>
      </c>
      <c r="N50" s="89">
        <v>2.3500000000021108E-2</v>
      </c>
      <c r="O50" s="90">
        <v>89623.539634000001</v>
      </c>
      <c r="P50" s="98">
        <v>105.72</v>
      </c>
      <c r="Q50" s="90"/>
      <c r="R50" s="90">
        <v>94.750005768000008</v>
      </c>
      <c r="S50" s="91">
        <v>2.3684867767970403E-4</v>
      </c>
      <c r="T50" s="91">
        <f t="shared" si="1"/>
        <v>5.6991231556501208E-3</v>
      </c>
      <c r="U50" s="91">
        <f>R50/'סכום נכסי הקרן'!$C$42</f>
        <v>9.6169992245481956E-4</v>
      </c>
    </row>
    <row r="51" spans="2:21">
      <c r="B51" s="86" t="s">
        <v>343</v>
      </c>
      <c r="C51" s="87" t="s">
        <v>344</v>
      </c>
      <c r="D51" s="88" t="s">
        <v>110</v>
      </c>
      <c r="E51" s="88" t="s">
        <v>243</v>
      </c>
      <c r="F51" s="87" t="s">
        <v>340</v>
      </c>
      <c r="G51" s="88" t="s">
        <v>277</v>
      </c>
      <c r="H51" s="87" t="s">
        <v>335</v>
      </c>
      <c r="I51" s="87" t="s">
        <v>247</v>
      </c>
      <c r="J51" s="97"/>
      <c r="K51" s="90">
        <v>5.07</v>
      </c>
      <c r="L51" s="88" t="s">
        <v>122</v>
      </c>
      <c r="M51" s="89">
        <v>7.8000000000000005E-3</v>
      </c>
      <c r="N51" s="89">
        <v>2.4084231145935355E-2</v>
      </c>
      <c r="O51" s="90">
        <v>1.042E-3</v>
      </c>
      <c r="P51" s="98">
        <v>98.69</v>
      </c>
      <c r="Q51" s="90"/>
      <c r="R51" s="90">
        <v>1.0210000000000001E-6</v>
      </c>
      <c r="S51" s="91">
        <v>2.5096339113680154E-12</v>
      </c>
      <c r="T51" s="91">
        <f t="shared" si="1"/>
        <v>6.1412183511274919E-11</v>
      </c>
      <c r="U51" s="91">
        <f>R51/'סכום נכסי הקרן'!$C$42</f>
        <v>1.0363013836965773E-11</v>
      </c>
    </row>
    <row r="52" spans="2:21">
      <c r="B52" s="86" t="s">
        <v>345</v>
      </c>
      <c r="C52" s="87" t="s">
        <v>346</v>
      </c>
      <c r="D52" s="88" t="s">
        <v>110</v>
      </c>
      <c r="E52" s="88" t="s">
        <v>243</v>
      </c>
      <c r="F52" s="87" t="s">
        <v>340</v>
      </c>
      <c r="G52" s="88" t="s">
        <v>277</v>
      </c>
      <c r="H52" s="87" t="s">
        <v>335</v>
      </c>
      <c r="I52" s="87" t="s">
        <v>247</v>
      </c>
      <c r="J52" s="97"/>
      <c r="K52" s="90">
        <v>2.769999999993936</v>
      </c>
      <c r="L52" s="88" t="s">
        <v>122</v>
      </c>
      <c r="M52" s="89">
        <v>2E-3</v>
      </c>
      <c r="N52" s="89">
        <v>2.080000000003308E-2</v>
      </c>
      <c r="O52" s="90">
        <v>71556.110973000003</v>
      </c>
      <c r="P52" s="98">
        <v>101.4</v>
      </c>
      <c r="Q52" s="90"/>
      <c r="R52" s="90">
        <v>72.557898671999993</v>
      </c>
      <c r="S52" s="91">
        <v>2.1683669991818183E-4</v>
      </c>
      <c r="T52" s="91">
        <f t="shared" si="1"/>
        <v>4.3642889210943727E-3</v>
      </c>
      <c r="U52" s="91">
        <f>R52/'סכום נכסי הקרן'!$C$42</f>
        <v>7.3645299502360069E-4</v>
      </c>
    </row>
    <row r="53" spans="2:21">
      <c r="B53" s="86" t="s">
        <v>347</v>
      </c>
      <c r="C53" s="87" t="s">
        <v>348</v>
      </c>
      <c r="D53" s="88" t="s">
        <v>110</v>
      </c>
      <c r="E53" s="88" t="s">
        <v>243</v>
      </c>
      <c r="F53" s="87" t="s">
        <v>349</v>
      </c>
      <c r="G53" s="88" t="s">
        <v>277</v>
      </c>
      <c r="H53" s="87" t="s">
        <v>327</v>
      </c>
      <c r="I53" s="87" t="s">
        <v>120</v>
      </c>
      <c r="J53" s="97"/>
      <c r="K53" s="90">
        <v>1.689999999999819</v>
      </c>
      <c r="L53" s="88" t="s">
        <v>122</v>
      </c>
      <c r="M53" s="89">
        <v>4.7500000000000001E-2</v>
      </c>
      <c r="N53" s="89">
        <v>2.2400000000007251E-2</v>
      </c>
      <c r="O53" s="90">
        <v>80027.021548000004</v>
      </c>
      <c r="P53" s="98">
        <v>137.94999999999999</v>
      </c>
      <c r="Q53" s="90"/>
      <c r="R53" s="90">
        <v>110.39727265799999</v>
      </c>
      <c r="S53" s="91">
        <v>5.9719195568988672E-5</v>
      </c>
      <c r="T53" s="91">
        <f t="shared" si="1"/>
        <v>6.6402914472256103E-3</v>
      </c>
      <c r="U53" s="91">
        <f>R53/'סכום נכסי הקרן'!$C$42</f>
        <v>1.1205175946308883E-3</v>
      </c>
    </row>
    <row r="54" spans="2:21">
      <c r="B54" s="86" t="s">
        <v>350</v>
      </c>
      <c r="C54" s="87" t="s">
        <v>351</v>
      </c>
      <c r="D54" s="88" t="s">
        <v>110</v>
      </c>
      <c r="E54" s="88" t="s">
        <v>243</v>
      </c>
      <c r="F54" s="87" t="s">
        <v>349</v>
      </c>
      <c r="G54" s="88" t="s">
        <v>277</v>
      </c>
      <c r="H54" s="87" t="s">
        <v>327</v>
      </c>
      <c r="I54" s="87" t="s">
        <v>120</v>
      </c>
      <c r="J54" s="97"/>
      <c r="K54" s="90">
        <v>4.4399999999942059</v>
      </c>
      <c r="L54" s="88" t="s">
        <v>122</v>
      </c>
      <c r="M54" s="89">
        <v>5.0000000000000001E-3</v>
      </c>
      <c r="N54" s="89">
        <v>2.519999999993152E-2</v>
      </c>
      <c r="O54" s="90">
        <v>77239.036410999994</v>
      </c>
      <c r="P54" s="98">
        <v>98.31</v>
      </c>
      <c r="Q54" s="90"/>
      <c r="R54" s="90">
        <v>75.933696750999999</v>
      </c>
      <c r="S54" s="91">
        <v>3.7788909750104824E-5</v>
      </c>
      <c r="T54" s="91">
        <f t="shared" si="1"/>
        <v>4.5673399799822838E-3</v>
      </c>
      <c r="U54" s="91">
        <f>R54/'סכום נכסי הקרן'!$C$42</f>
        <v>7.7071689532083826E-4</v>
      </c>
    </row>
    <row r="55" spans="2:21">
      <c r="B55" s="86" t="s">
        <v>352</v>
      </c>
      <c r="C55" s="87" t="s">
        <v>353</v>
      </c>
      <c r="D55" s="88" t="s">
        <v>110</v>
      </c>
      <c r="E55" s="88" t="s">
        <v>243</v>
      </c>
      <c r="F55" s="87" t="s">
        <v>349</v>
      </c>
      <c r="G55" s="88" t="s">
        <v>277</v>
      </c>
      <c r="H55" s="87" t="s">
        <v>327</v>
      </c>
      <c r="I55" s="87" t="s">
        <v>120</v>
      </c>
      <c r="J55" s="97"/>
      <c r="K55" s="90">
        <v>6.8700000000034391</v>
      </c>
      <c r="L55" s="88" t="s">
        <v>122</v>
      </c>
      <c r="M55" s="89">
        <v>5.8999999999999999E-3</v>
      </c>
      <c r="N55" s="89">
        <v>2.8399999999987866E-2</v>
      </c>
      <c r="O55" s="90">
        <v>110052.279977</v>
      </c>
      <c r="P55" s="98">
        <v>89.83</v>
      </c>
      <c r="Q55" s="90"/>
      <c r="R55" s="90">
        <v>98.859962717999991</v>
      </c>
      <c r="S55" s="91">
        <v>1.0010258367283824E-4</v>
      </c>
      <c r="T55" s="91">
        <f t="shared" si="1"/>
        <v>5.946333175666613E-3</v>
      </c>
      <c r="U55" s="91">
        <f>R55/'סכום נכסי הקרן'!$C$42</f>
        <v>1.0034154373835009E-3</v>
      </c>
    </row>
    <row r="56" spans="2:21">
      <c r="B56" s="86" t="s">
        <v>354</v>
      </c>
      <c r="C56" s="87" t="s">
        <v>355</v>
      </c>
      <c r="D56" s="88" t="s">
        <v>110</v>
      </c>
      <c r="E56" s="88" t="s">
        <v>243</v>
      </c>
      <c r="F56" s="87" t="s">
        <v>356</v>
      </c>
      <c r="G56" s="88" t="s">
        <v>277</v>
      </c>
      <c r="H56" s="87" t="s">
        <v>327</v>
      </c>
      <c r="I56" s="87" t="s">
        <v>120</v>
      </c>
      <c r="J56" s="97"/>
      <c r="K56" s="90">
        <v>3.5400000000001941</v>
      </c>
      <c r="L56" s="88" t="s">
        <v>122</v>
      </c>
      <c r="M56" s="89">
        <v>1.5800000000000002E-2</v>
      </c>
      <c r="N56" s="89">
        <v>2.1500000000043644E-2</v>
      </c>
      <c r="O56" s="90">
        <v>96375.817853</v>
      </c>
      <c r="P56" s="98">
        <v>106.98</v>
      </c>
      <c r="Q56" s="90"/>
      <c r="R56" s="90">
        <v>103.102852537</v>
      </c>
      <c r="S56" s="91">
        <v>1.9239269557999345E-4</v>
      </c>
      <c r="T56" s="91">
        <f t="shared" si="1"/>
        <v>6.201538981917885E-3</v>
      </c>
      <c r="U56" s="91">
        <f>R56/'סכום נכסי הקרן'!$C$42</f>
        <v>1.0464802032042826E-3</v>
      </c>
    </row>
    <row r="57" spans="2:21">
      <c r="B57" s="86" t="s">
        <v>357</v>
      </c>
      <c r="C57" s="87" t="s">
        <v>358</v>
      </c>
      <c r="D57" s="88" t="s">
        <v>110</v>
      </c>
      <c r="E57" s="88" t="s">
        <v>243</v>
      </c>
      <c r="F57" s="87" t="s">
        <v>356</v>
      </c>
      <c r="G57" s="88" t="s">
        <v>277</v>
      </c>
      <c r="H57" s="87" t="s">
        <v>327</v>
      </c>
      <c r="I57" s="87" t="s">
        <v>120</v>
      </c>
      <c r="J57" s="97"/>
      <c r="K57" s="90">
        <v>6.229999999966914</v>
      </c>
      <c r="L57" s="88" t="s">
        <v>122</v>
      </c>
      <c r="M57" s="89">
        <v>8.3999999999999995E-3</v>
      </c>
      <c r="N57" s="89">
        <v>2.5399999999798611E-2</v>
      </c>
      <c r="O57" s="90">
        <v>72023.211410000004</v>
      </c>
      <c r="P57" s="98">
        <v>96.52</v>
      </c>
      <c r="Q57" s="90"/>
      <c r="R57" s="90">
        <v>69.516801409999999</v>
      </c>
      <c r="S57" s="91">
        <v>1.6152323707109217E-4</v>
      </c>
      <c r="T57" s="91">
        <f t="shared" si="1"/>
        <v>4.1813697995178988E-3</v>
      </c>
      <c r="U57" s="91">
        <f>R57/'סכום נכסי הקרן'!$C$42</f>
        <v>7.055862633824013E-4</v>
      </c>
    </row>
    <row r="58" spans="2:21">
      <c r="B58" s="86" t="s">
        <v>359</v>
      </c>
      <c r="C58" s="87" t="s">
        <v>360</v>
      </c>
      <c r="D58" s="88" t="s">
        <v>110</v>
      </c>
      <c r="E58" s="88" t="s">
        <v>243</v>
      </c>
      <c r="F58" s="87" t="s">
        <v>258</v>
      </c>
      <c r="G58" s="88" t="s">
        <v>251</v>
      </c>
      <c r="H58" s="87" t="s">
        <v>335</v>
      </c>
      <c r="I58" s="87" t="s">
        <v>247</v>
      </c>
      <c r="J58" s="97"/>
      <c r="K58" s="90">
        <v>0.57999999999472418</v>
      </c>
      <c r="L58" s="88" t="s">
        <v>122</v>
      </c>
      <c r="M58" s="89">
        <v>1.6399999999999998E-2</v>
      </c>
      <c r="N58" s="89">
        <v>2.2499999999971324E-2</v>
      </c>
      <c r="O58" s="90">
        <v>1.618644</v>
      </c>
      <c r="P58" s="98">
        <v>5386667</v>
      </c>
      <c r="Q58" s="90"/>
      <c r="R58" s="90">
        <v>87.190959837000008</v>
      </c>
      <c r="S58" s="91">
        <v>1.3185434995112414E-4</v>
      </c>
      <c r="T58" s="91">
        <f t="shared" si="1"/>
        <v>5.2444536983683107E-3</v>
      </c>
      <c r="U58" s="91">
        <f>R58/'סכום נכסי הקרן'!$C$42</f>
        <v>8.8497661434785307E-4</v>
      </c>
    </row>
    <row r="59" spans="2:21">
      <c r="B59" s="86" t="s">
        <v>361</v>
      </c>
      <c r="C59" s="87" t="s">
        <v>362</v>
      </c>
      <c r="D59" s="88" t="s">
        <v>110</v>
      </c>
      <c r="E59" s="88" t="s">
        <v>243</v>
      </c>
      <c r="F59" s="87" t="s">
        <v>258</v>
      </c>
      <c r="G59" s="88" t="s">
        <v>251</v>
      </c>
      <c r="H59" s="87" t="s">
        <v>335</v>
      </c>
      <c r="I59" s="87" t="s">
        <v>247</v>
      </c>
      <c r="J59" s="97"/>
      <c r="K59" s="90">
        <v>5.1699999999971169</v>
      </c>
      <c r="L59" s="88" t="s">
        <v>122</v>
      </c>
      <c r="M59" s="89">
        <v>2.7799999999999998E-2</v>
      </c>
      <c r="N59" s="89">
        <v>3.350000000001601E-2</v>
      </c>
      <c r="O59" s="90">
        <v>0.592414</v>
      </c>
      <c r="P59" s="98">
        <v>5270388</v>
      </c>
      <c r="Q59" s="90"/>
      <c r="R59" s="90">
        <v>31.222537777000003</v>
      </c>
      <c r="S59" s="91">
        <v>1.4165805834528934E-4</v>
      </c>
      <c r="T59" s="91">
        <f t="shared" si="1"/>
        <v>1.878006091722662E-3</v>
      </c>
      <c r="U59" s="91">
        <f>R59/'סכום נכסי הקרן'!$C$42</f>
        <v>3.1690459452324933E-4</v>
      </c>
    </row>
    <row r="60" spans="2:21">
      <c r="B60" s="86" t="s">
        <v>363</v>
      </c>
      <c r="C60" s="87" t="s">
        <v>364</v>
      </c>
      <c r="D60" s="88" t="s">
        <v>110</v>
      </c>
      <c r="E60" s="88" t="s">
        <v>243</v>
      </c>
      <c r="F60" s="87" t="s">
        <v>258</v>
      </c>
      <c r="G60" s="88" t="s">
        <v>251</v>
      </c>
      <c r="H60" s="87" t="s">
        <v>335</v>
      </c>
      <c r="I60" s="87" t="s">
        <v>247</v>
      </c>
      <c r="J60" s="97"/>
      <c r="K60" s="90">
        <v>2.1000000000039329</v>
      </c>
      <c r="L60" s="88" t="s">
        <v>122</v>
      </c>
      <c r="M60" s="89">
        <v>2.4199999999999999E-2</v>
      </c>
      <c r="N60" s="89">
        <v>2.2700000000098319E-2</v>
      </c>
      <c r="O60" s="90">
        <v>2.304935</v>
      </c>
      <c r="P60" s="98">
        <v>5516000</v>
      </c>
      <c r="Q60" s="90"/>
      <c r="R60" s="90">
        <v>127.14020592499999</v>
      </c>
      <c r="S60" s="91">
        <v>7.9968601464108517E-5</v>
      </c>
      <c r="T60" s="91">
        <f t="shared" si="1"/>
        <v>7.6473630342089932E-3</v>
      </c>
      <c r="U60" s="91">
        <f>R60/'סכום נכסי הקרן'!$C$42</f>
        <v>1.290456134412784E-3</v>
      </c>
    </row>
    <row r="61" spans="2:21">
      <c r="B61" s="86" t="s">
        <v>365</v>
      </c>
      <c r="C61" s="87" t="s">
        <v>366</v>
      </c>
      <c r="D61" s="88" t="s">
        <v>110</v>
      </c>
      <c r="E61" s="88" t="s">
        <v>243</v>
      </c>
      <c r="F61" s="87" t="s">
        <v>258</v>
      </c>
      <c r="G61" s="88" t="s">
        <v>251</v>
      </c>
      <c r="H61" s="87" t="s">
        <v>335</v>
      </c>
      <c r="I61" s="87" t="s">
        <v>247</v>
      </c>
      <c r="J61" s="97"/>
      <c r="K61" s="90">
        <v>1.7299999999957358</v>
      </c>
      <c r="L61" s="88" t="s">
        <v>122</v>
      </c>
      <c r="M61" s="89">
        <v>1.95E-2</v>
      </c>
      <c r="N61" s="89">
        <v>2.7599999999867345E-2</v>
      </c>
      <c r="O61" s="90">
        <v>2.0052289999999999</v>
      </c>
      <c r="P61" s="98">
        <v>5263064</v>
      </c>
      <c r="Q61" s="90"/>
      <c r="R61" s="90">
        <v>105.536501665</v>
      </c>
      <c r="S61" s="91">
        <v>8.0794109351706346E-5</v>
      </c>
      <c r="T61" s="91">
        <f t="shared" si="1"/>
        <v>6.3479206732506869E-3</v>
      </c>
      <c r="U61" s="91">
        <f>R61/'סכום נכסי הקרן'!$C$42</f>
        <v>1.0711814172961374E-3</v>
      </c>
    </row>
    <row r="62" spans="2:21">
      <c r="B62" s="86" t="s">
        <v>367</v>
      </c>
      <c r="C62" s="87" t="s">
        <v>368</v>
      </c>
      <c r="D62" s="88" t="s">
        <v>110</v>
      </c>
      <c r="E62" s="88" t="s">
        <v>243</v>
      </c>
      <c r="F62" s="87" t="s">
        <v>258</v>
      </c>
      <c r="G62" s="88" t="s">
        <v>251</v>
      </c>
      <c r="H62" s="87" t="s">
        <v>327</v>
      </c>
      <c r="I62" s="87" t="s">
        <v>120</v>
      </c>
      <c r="J62" s="97"/>
      <c r="K62" s="90">
        <v>5.0100000000113543</v>
      </c>
      <c r="L62" s="88" t="s">
        <v>122</v>
      </c>
      <c r="M62" s="89">
        <v>1.4999999999999999E-2</v>
      </c>
      <c r="N62" s="89">
        <v>3.1100000000036373E-2</v>
      </c>
      <c r="O62" s="90">
        <v>1.865872</v>
      </c>
      <c r="P62" s="98">
        <v>4861800</v>
      </c>
      <c r="Q62" s="90"/>
      <c r="R62" s="90">
        <v>90.714964097000006</v>
      </c>
      <c r="S62" s="91">
        <v>6.6453166179927345E-5</v>
      </c>
      <c r="T62" s="91">
        <f t="shared" si="1"/>
        <v>5.456419218749931E-3</v>
      </c>
      <c r="U62" s="91">
        <f>R62/'סכום נכסי הקרן'!$C$42</f>
        <v>9.2074478761710503E-4</v>
      </c>
    </row>
    <row r="63" spans="2:21">
      <c r="B63" s="86" t="s">
        <v>369</v>
      </c>
      <c r="C63" s="87" t="s">
        <v>370</v>
      </c>
      <c r="D63" s="88" t="s">
        <v>110</v>
      </c>
      <c r="E63" s="88" t="s">
        <v>243</v>
      </c>
      <c r="F63" s="87" t="s">
        <v>371</v>
      </c>
      <c r="G63" s="88" t="s">
        <v>277</v>
      </c>
      <c r="H63" s="87" t="s">
        <v>327</v>
      </c>
      <c r="I63" s="87" t="s">
        <v>120</v>
      </c>
      <c r="J63" s="97"/>
      <c r="K63" s="90">
        <v>2.8700000001471095</v>
      </c>
      <c r="L63" s="88" t="s">
        <v>122</v>
      </c>
      <c r="M63" s="89">
        <v>3.7000000000000005E-2</v>
      </c>
      <c r="N63" s="89">
        <v>1.9600000001091456E-2</v>
      </c>
      <c r="O63" s="90">
        <v>7438.3177839999998</v>
      </c>
      <c r="P63" s="98">
        <v>113.32</v>
      </c>
      <c r="Q63" s="90"/>
      <c r="R63" s="90">
        <v>8.429101747999999</v>
      </c>
      <c r="S63" s="91">
        <v>1.6488661570151484E-5</v>
      </c>
      <c r="T63" s="91">
        <f t="shared" si="1"/>
        <v>5.0700249107089531E-4</v>
      </c>
      <c r="U63" s="91">
        <f>R63/'סכום נכסי הקרן'!$C$42</f>
        <v>8.5554258616764317E-5</v>
      </c>
    </row>
    <row r="64" spans="2:21">
      <c r="B64" s="86" t="s">
        <v>372</v>
      </c>
      <c r="C64" s="87" t="s">
        <v>373</v>
      </c>
      <c r="D64" s="88" t="s">
        <v>110</v>
      </c>
      <c r="E64" s="88" t="s">
        <v>243</v>
      </c>
      <c r="F64" s="87" t="s">
        <v>371</v>
      </c>
      <c r="G64" s="88" t="s">
        <v>277</v>
      </c>
      <c r="H64" s="87" t="s">
        <v>335</v>
      </c>
      <c r="I64" s="87" t="s">
        <v>247</v>
      </c>
      <c r="J64" s="97"/>
      <c r="K64" s="90">
        <v>1.6200000000027275</v>
      </c>
      <c r="L64" s="88" t="s">
        <v>122</v>
      </c>
      <c r="M64" s="89">
        <v>2.8500000000000001E-2</v>
      </c>
      <c r="N64" s="89">
        <v>1.7400000000002101E-2</v>
      </c>
      <c r="O64" s="90">
        <v>84726.062598000004</v>
      </c>
      <c r="P64" s="98">
        <v>112.51</v>
      </c>
      <c r="Q64" s="90"/>
      <c r="R64" s="90">
        <v>95.325290726999995</v>
      </c>
      <c r="S64" s="91">
        <v>1.4822873492888259E-4</v>
      </c>
      <c r="T64" s="91">
        <f t="shared" si="1"/>
        <v>5.7337260013635228E-3</v>
      </c>
      <c r="U64" s="91">
        <f>R64/'סכום נכסי הקרן'!$C$42</f>
        <v>9.6753898806727317E-4</v>
      </c>
    </row>
    <row r="65" spans="2:21">
      <c r="B65" s="86" t="s">
        <v>374</v>
      </c>
      <c r="C65" s="87" t="s">
        <v>375</v>
      </c>
      <c r="D65" s="88" t="s">
        <v>110</v>
      </c>
      <c r="E65" s="88" t="s">
        <v>243</v>
      </c>
      <c r="F65" s="87" t="s">
        <v>371</v>
      </c>
      <c r="G65" s="88" t="s">
        <v>277</v>
      </c>
      <c r="H65" s="87" t="s">
        <v>327</v>
      </c>
      <c r="I65" s="87" t="s">
        <v>120</v>
      </c>
      <c r="J65" s="97"/>
      <c r="K65" s="90">
        <v>4.7899999999064589</v>
      </c>
      <c r="L65" s="88" t="s">
        <v>122</v>
      </c>
      <c r="M65" s="89">
        <v>2.81E-2</v>
      </c>
      <c r="N65" s="89">
        <v>2.530000000001641E-2</v>
      </c>
      <c r="O65" s="90">
        <v>11018.068085999999</v>
      </c>
      <c r="P65" s="98">
        <v>110.61</v>
      </c>
      <c r="Q65" s="90"/>
      <c r="R65" s="90">
        <v>12.187085165999999</v>
      </c>
      <c r="S65" s="91">
        <v>1.1604968477822618E-5</v>
      </c>
      <c r="T65" s="91">
        <f t="shared" si="1"/>
        <v>7.3304163631922456E-4</v>
      </c>
      <c r="U65" s="91">
        <f>R65/'סכום נכסי הקרן'!$C$42</f>
        <v>1.2369728913568884E-4</v>
      </c>
    </row>
    <row r="66" spans="2:21">
      <c r="B66" s="86" t="s">
        <v>376</v>
      </c>
      <c r="C66" s="87" t="s">
        <v>377</v>
      </c>
      <c r="D66" s="88" t="s">
        <v>110</v>
      </c>
      <c r="E66" s="88" t="s">
        <v>243</v>
      </c>
      <c r="F66" s="87" t="s">
        <v>371</v>
      </c>
      <c r="G66" s="88" t="s">
        <v>277</v>
      </c>
      <c r="H66" s="87" t="s">
        <v>335</v>
      </c>
      <c r="I66" s="87" t="s">
        <v>247</v>
      </c>
      <c r="J66" s="97"/>
      <c r="K66" s="90">
        <v>3.2300000000480078</v>
      </c>
      <c r="L66" s="88" t="s">
        <v>122</v>
      </c>
      <c r="M66" s="89">
        <v>2.4E-2</v>
      </c>
      <c r="N66" s="89">
        <v>2.2299999999921848E-2</v>
      </c>
      <c r="O66" s="90">
        <v>16325.592452999997</v>
      </c>
      <c r="P66" s="98">
        <v>109.73</v>
      </c>
      <c r="Q66" s="90"/>
      <c r="R66" s="90">
        <v>17.914071317999998</v>
      </c>
      <c r="S66" s="91">
        <v>2.6480024513984528E-5</v>
      </c>
      <c r="T66" s="91">
        <f t="shared" si="1"/>
        <v>1.0775144321401395E-3</v>
      </c>
      <c r="U66" s="91">
        <f>R66/'סכום נכסי הקרן'!$C$42</f>
        <v>1.8182543481373717E-4</v>
      </c>
    </row>
    <row r="67" spans="2:21">
      <c r="B67" s="86" t="s">
        <v>378</v>
      </c>
      <c r="C67" s="87" t="s">
        <v>379</v>
      </c>
      <c r="D67" s="88" t="s">
        <v>110</v>
      </c>
      <c r="E67" s="88" t="s">
        <v>243</v>
      </c>
      <c r="F67" s="87" t="s">
        <v>371</v>
      </c>
      <c r="G67" s="88" t="s">
        <v>277</v>
      </c>
      <c r="H67" s="87" t="s">
        <v>327</v>
      </c>
      <c r="I67" s="87" t="s">
        <v>120</v>
      </c>
      <c r="J67" s="97"/>
      <c r="K67" s="90">
        <v>4.390000000010235</v>
      </c>
      <c r="L67" s="88" t="s">
        <v>122</v>
      </c>
      <c r="M67" s="89">
        <v>2.6000000000000002E-2</v>
      </c>
      <c r="N67" s="89">
        <v>2.3100000000089556E-2</v>
      </c>
      <c r="O67" s="90">
        <v>85430.540794999994</v>
      </c>
      <c r="P67" s="98">
        <v>109.79</v>
      </c>
      <c r="Q67" s="90"/>
      <c r="R67" s="90">
        <v>93.794190536000002</v>
      </c>
      <c r="S67" s="91">
        <v>1.6596175773233527E-4</v>
      </c>
      <c r="T67" s="91">
        <f t="shared" si="1"/>
        <v>5.6416317742294976E-3</v>
      </c>
      <c r="U67" s="91">
        <f>R67/'סכום נכסי הקרן'!$C$42</f>
        <v>9.5199852531985512E-4</v>
      </c>
    </row>
    <row r="68" spans="2:21">
      <c r="B68" s="86" t="s">
        <v>380</v>
      </c>
      <c r="C68" s="87" t="s">
        <v>381</v>
      </c>
      <c r="D68" s="88" t="s">
        <v>110</v>
      </c>
      <c r="E68" s="88" t="s">
        <v>243</v>
      </c>
      <c r="F68" s="87" t="s">
        <v>371</v>
      </c>
      <c r="G68" s="88" t="s">
        <v>277</v>
      </c>
      <c r="H68" s="87" t="s">
        <v>327</v>
      </c>
      <c r="I68" s="87" t="s">
        <v>120</v>
      </c>
      <c r="J68" s="97"/>
      <c r="K68" s="90">
        <v>7.160000000005315</v>
      </c>
      <c r="L68" s="88" t="s">
        <v>122</v>
      </c>
      <c r="M68" s="89">
        <v>3.4999999999999996E-3</v>
      </c>
      <c r="N68" s="89">
        <v>2.8300000000026578E-2</v>
      </c>
      <c r="O68" s="90">
        <v>127846.66789300001</v>
      </c>
      <c r="P68" s="98">
        <v>88.29</v>
      </c>
      <c r="Q68" s="90"/>
      <c r="R68" s="90">
        <v>112.87582549</v>
      </c>
      <c r="S68" s="91">
        <v>1.2452605608152993E-4</v>
      </c>
      <c r="T68" s="91">
        <f t="shared" si="1"/>
        <v>6.7893740538477205E-3</v>
      </c>
      <c r="U68" s="91">
        <f>R68/'סכום נכסי הקרן'!$C$42</f>
        <v>1.1456745753298764E-3</v>
      </c>
    </row>
    <row r="69" spans="2:21">
      <c r="B69" s="86" t="s">
        <v>382</v>
      </c>
      <c r="C69" s="87" t="s">
        <v>383</v>
      </c>
      <c r="D69" s="88" t="s">
        <v>110</v>
      </c>
      <c r="E69" s="88" t="s">
        <v>243</v>
      </c>
      <c r="F69" s="87" t="s">
        <v>384</v>
      </c>
      <c r="G69" s="88" t="s">
        <v>277</v>
      </c>
      <c r="H69" s="87" t="s">
        <v>335</v>
      </c>
      <c r="I69" s="87" t="s">
        <v>247</v>
      </c>
      <c r="J69" s="97"/>
      <c r="K69" s="90">
        <v>0.76999999998435098</v>
      </c>
      <c r="L69" s="88" t="s">
        <v>122</v>
      </c>
      <c r="M69" s="89">
        <v>4.9000000000000002E-2</v>
      </c>
      <c r="N69" s="89">
        <v>1.3300000000005047E-2</v>
      </c>
      <c r="O69" s="90">
        <v>17167.475580999999</v>
      </c>
      <c r="P69" s="98">
        <v>115.39</v>
      </c>
      <c r="Q69" s="90"/>
      <c r="R69" s="90">
        <v>19.809550003000002</v>
      </c>
      <c r="S69" s="91">
        <v>1.2907618709566361E-4</v>
      </c>
      <c r="T69" s="91">
        <f t="shared" si="1"/>
        <v>1.1915256807639694E-3</v>
      </c>
      <c r="U69" s="91">
        <f>R69/'סכום נכסי הקרן'!$C$42</f>
        <v>2.0106429068085638E-4</v>
      </c>
    </row>
    <row r="70" spans="2:21">
      <c r="B70" s="86" t="s">
        <v>385</v>
      </c>
      <c r="C70" s="87" t="s">
        <v>386</v>
      </c>
      <c r="D70" s="88" t="s">
        <v>110</v>
      </c>
      <c r="E70" s="88" t="s">
        <v>243</v>
      </c>
      <c r="F70" s="87" t="s">
        <v>384</v>
      </c>
      <c r="G70" s="88" t="s">
        <v>277</v>
      </c>
      <c r="H70" s="87" t="s">
        <v>335</v>
      </c>
      <c r="I70" s="87" t="s">
        <v>247</v>
      </c>
      <c r="J70" s="97"/>
      <c r="K70" s="90">
        <v>3.8599999999965484</v>
      </c>
      <c r="L70" s="88" t="s">
        <v>122</v>
      </c>
      <c r="M70" s="89">
        <v>2.35E-2</v>
      </c>
      <c r="N70" s="89">
        <v>2.1799999999967862E-2</v>
      </c>
      <c r="O70" s="90">
        <v>152102.715819</v>
      </c>
      <c r="P70" s="98">
        <v>110.48</v>
      </c>
      <c r="Q70" s="90"/>
      <c r="R70" s="90">
        <v>168.04308460299998</v>
      </c>
      <c r="S70" s="91">
        <v>2.0480726669356816E-4</v>
      </c>
      <c r="T70" s="91">
        <f t="shared" si="1"/>
        <v>1.0107632467620109E-2</v>
      </c>
      <c r="U70" s="91">
        <f>R70/'סכום נכסי הקרן'!$C$42</f>
        <v>1.7056148980874621E-3</v>
      </c>
    </row>
    <row r="71" spans="2:21">
      <c r="B71" s="86" t="s">
        <v>387</v>
      </c>
      <c r="C71" s="87" t="s">
        <v>388</v>
      </c>
      <c r="D71" s="88" t="s">
        <v>110</v>
      </c>
      <c r="E71" s="88" t="s">
        <v>243</v>
      </c>
      <c r="F71" s="87" t="s">
        <v>384</v>
      </c>
      <c r="G71" s="88" t="s">
        <v>277</v>
      </c>
      <c r="H71" s="87" t="s">
        <v>335</v>
      </c>
      <c r="I71" s="87" t="s">
        <v>247</v>
      </c>
      <c r="J71" s="97"/>
      <c r="K71" s="90">
        <v>2.4299999999935782</v>
      </c>
      <c r="L71" s="88" t="s">
        <v>122</v>
      </c>
      <c r="M71" s="89">
        <v>1.7600000000000001E-2</v>
      </c>
      <c r="N71" s="89">
        <v>1.8299999999962263E-2</v>
      </c>
      <c r="O71" s="90">
        <v>135364.030604</v>
      </c>
      <c r="P71" s="98">
        <v>109.32</v>
      </c>
      <c r="Q71" s="90">
        <v>3.0648200210000001</v>
      </c>
      <c r="R71" s="90">
        <v>151.04477827899998</v>
      </c>
      <c r="S71" s="91">
        <v>1.0133736673417586E-4</v>
      </c>
      <c r="T71" s="91">
        <f t="shared" si="1"/>
        <v>9.0852004329968448E-3</v>
      </c>
      <c r="U71" s="91">
        <f>R71/'סכום נכסי הקרן'!$C$42</f>
        <v>1.533084355834186E-3</v>
      </c>
    </row>
    <row r="72" spans="2:21">
      <c r="B72" s="86" t="s">
        <v>389</v>
      </c>
      <c r="C72" s="87" t="s">
        <v>390</v>
      </c>
      <c r="D72" s="88" t="s">
        <v>110</v>
      </c>
      <c r="E72" s="88" t="s">
        <v>243</v>
      </c>
      <c r="F72" s="87" t="s">
        <v>384</v>
      </c>
      <c r="G72" s="88" t="s">
        <v>277</v>
      </c>
      <c r="H72" s="87" t="s">
        <v>335</v>
      </c>
      <c r="I72" s="87" t="s">
        <v>247</v>
      </c>
      <c r="J72" s="97"/>
      <c r="K72" s="90">
        <v>0.40999942824379471</v>
      </c>
      <c r="L72" s="88" t="s">
        <v>122</v>
      </c>
      <c r="M72" s="89">
        <v>5.8499999999999996E-2</v>
      </c>
      <c r="N72" s="89">
        <v>1.3999379460130315E-2</v>
      </c>
      <c r="O72" s="90">
        <v>2.696E-3</v>
      </c>
      <c r="P72" s="98">
        <v>119.5</v>
      </c>
      <c r="Q72" s="90"/>
      <c r="R72" s="90">
        <v>3.2230000000000003E-6</v>
      </c>
      <c r="S72" s="91">
        <v>2.2585798472147805E-11</v>
      </c>
      <c r="T72" s="91">
        <f t="shared" si="1"/>
        <v>1.9386039907623808E-10</v>
      </c>
      <c r="U72" s="91">
        <f>R72/'סכום נכסי הקרן'!$C$42</f>
        <v>3.2713020172909584E-11</v>
      </c>
    </row>
    <row r="73" spans="2:21">
      <c r="B73" s="86" t="s">
        <v>391</v>
      </c>
      <c r="C73" s="87" t="s">
        <v>392</v>
      </c>
      <c r="D73" s="88" t="s">
        <v>110</v>
      </c>
      <c r="E73" s="88" t="s">
        <v>243</v>
      </c>
      <c r="F73" s="87" t="s">
        <v>384</v>
      </c>
      <c r="G73" s="88" t="s">
        <v>277</v>
      </c>
      <c r="H73" s="87" t="s">
        <v>335</v>
      </c>
      <c r="I73" s="87" t="s">
        <v>247</v>
      </c>
      <c r="J73" s="97"/>
      <c r="K73" s="90">
        <v>3.1000000000038539</v>
      </c>
      <c r="L73" s="88" t="s">
        <v>122</v>
      </c>
      <c r="M73" s="89">
        <v>2.1499999999999998E-2</v>
      </c>
      <c r="N73" s="89">
        <v>2.2000000000022019E-2</v>
      </c>
      <c r="O73" s="90">
        <v>165051.347156</v>
      </c>
      <c r="P73" s="98">
        <v>110.05</v>
      </c>
      <c r="Q73" s="90"/>
      <c r="R73" s="90">
        <v>181.63901213300002</v>
      </c>
      <c r="S73" s="91">
        <v>1.3359132630107802E-4</v>
      </c>
      <c r="T73" s="91">
        <f t="shared" si="1"/>
        <v>1.0925414638509783E-2</v>
      </c>
      <c r="U73" s="91">
        <f>R73/'סכום נכסי הקרן'!$C$42</f>
        <v>1.8436117493311195E-3</v>
      </c>
    </row>
    <row r="74" spans="2:21">
      <c r="B74" s="86" t="s">
        <v>393</v>
      </c>
      <c r="C74" s="87" t="s">
        <v>394</v>
      </c>
      <c r="D74" s="88" t="s">
        <v>110</v>
      </c>
      <c r="E74" s="88" t="s">
        <v>243</v>
      </c>
      <c r="F74" s="87" t="s">
        <v>384</v>
      </c>
      <c r="G74" s="88" t="s">
        <v>277</v>
      </c>
      <c r="H74" s="87" t="s">
        <v>335</v>
      </c>
      <c r="I74" s="87" t="s">
        <v>247</v>
      </c>
      <c r="J74" s="97"/>
      <c r="K74" s="90">
        <v>4.6700000000030322</v>
      </c>
      <c r="L74" s="88" t="s">
        <v>122</v>
      </c>
      <c r="M74" s="89">
        <v>2.2499999999999999E-2</v>
      </c>
      <c r="N74" s="89">
        <v>2.6200000000008661E-2</v>
      </c>
      <c r="O74" s="90">
        <v>180030.726024</v>
      </c>
      <c r="P74" s="98">
        <v>107.42</v>
      </c>
      <c r="Q74" s="90">
        <v>14.335602616000001</v>
      </c>
      <c r="R74" s="90">
        <v>207.72460851100001</v>
      </c>
      <c r="S74" s="91">
        <v>1.8056898021395976E-4</v>
      </c>
      <c r="T74" s="91">
        <f t="shared" si="1"/>
        <v>1.2494438567762264E-2</v>
      </c>
      <c r="U74" s="91">
        <f>R74/'סכום נכסי הקרן'!$C$42</f>
        <v>2.108377073729472E-3</v>
      </c>
    </row>
    <row r="75" spans="2:21">
      <c r="B75" s="86" t="s">
        <v>395</v>
      </c>
      <c r="C75" s="87" t="s">
        <v>396</v>
      </c>
      <c r="D75" s="88" t="s">
        <v>110</v>
      </c>
      <c r="E75" s="88" t="s">
        <v>243</v>
      </c>
      <c r="F75" s="87" t="s">
        <v>384</v>
      </c>
      <c r="G75" s="88" t="s">
        <v>277</v>
      </c>
      <c r="H75" s="87" t="s">
        <v>335</v>
      </c>
      <c r="I75" s="87" t="s">
        <v>247</v>
      </c>
      <c r="J75" s="97"/>
      <c r="K75" s="90">
        <v>5.1099999999943684</v>
      </c>
      <c r="L75" s="88" t="s">
        <v>122</v>
      </c>
      <c r="M75" s="89">
        <v>6.5000000000000006E-3</v>
      </c>
      <c r="N75" s="89">
        <v>2.3399999999945E-2</v>
      </c>
      <c r="O75" s="90">
        <v>76127.532584999994</v>
      </c>
      <c r="P75" s="98">
        <v>98.81</v>
      </c>
      <c r="Q75" s="90">
        <v>1.140391063</v>
      </c>
      <c r="R75" s="90">
        <v>76.362006013000013</v>
      </c>
      <c r="S75" s="91">
        <v>2.0462074458510638E-4</v>
      </c>
      <c r="T75" s="91">
        <f t="shared" ref="T75:T106" si="2">IFERROR(R75/$R$11,0)</f>
        <v>4.5931023766497903E-3</v>
      </c>
      <c r="U75" s="91">
        <f>R75/'סכום נכסי הקרן'!$C$42</f>
        <v>7.7506417720977724E-4</v>
      </c>
    </row>
    <row r="76" spans="2:21">
      <c r="B76" s="86" t="s">
        <v>397</v>
      </c>
      <c r="C76" s="87" t="s">
        <v>398</v>
      </c>
      <c r="D76" s="88" t="s">
        <v>110</v>
      </c>
      <c r="E76" s="88" t="s">
        <v>243</v>
      </c>
      <c r="F76" s="87" t="s">
        <v>384</v>
      </c>
      <c r="G76" s="88" t="s">
        <v>277</v>
      </c>
      <c r="H76" s="87" t="s">
        <v>335</v>
      </c>
      <c r="I76" s="87" t="s">
        <v>247</v>
      </c>
      <c r="J76" s="97"/>
      <c r="K76" s="90">
        <v>5.8199999986777273</v>
      </c>
      <c r="L76" s="88" t="s">
        <v>122</v>
      </c>
      <c r="M76" s="89">
        <v>1.43E-2</v>
      </c>
      <c r="N76" s="89">
        <v>2.6299999994503803E-2</v>
      </c>
      <c r="O76" s="90">
        <v>1223.5769520000001</v>
      </c>
      <c r="P76" s="98">
        <v>100.69</v>
      </c>
      <c r="Q76" s="90">
        <v>2.1699446000000001E-2</v>
      </c>
      <c r="R76" s="90">
        <v>1.2554132629999999</v>
      </c>
      <c r="S76" s="91">
        <v>3.0409146163305462E-6</v>
      </c>
      <c r="T76" s="91">
        <f t="shared" si="2"/>
        <v>7.5511919382805525E-5</v>
      </c>
      <c r="U76" s="91">
        <f>R76/'סכום נכסי הקרן'!$C$42</f>
        <v>1.2742277194494955E-5</v>
      </c>
    </row>
    <row r="77" spans="2:21">
      <c r="B77" s="86" t="s">
        <v>399</v>
      </c>
      <c r="C77" s="87" t="s">
        <v>400</v>
      </c>
      <c r="D77" s="88" t="s">
        <v>110</v>
      </c>
      <c r="E77" s="88" t="s">
        <v>243</v>
      </c>
      <c r="F77" s="87" t="s">
        <v>384</v>
      </c>
      <c r="G77" s="88" t="s">
        <v>277</v>
      </c>
      <c r="H77" s="87" t="s">
        <v>335</v>
      </c>
      <c r="I77" s="87" t="s">
        <v>247</v>
      </c>
      <c r="J77" s="97"/>
      <c r="K77" s="90">
        <v>6.5999999999780057</v>
      </c>
      <c r="L77" s="88" t="s">
        <v>122</v>
      </c>
      <c r="M77" s="89">
        <v>2.5000000000000001E-3</v>
      </c>
      <c r="N77" s="89">
        <v>2.509999999991008E-2</v>
      </c>
      <c r="O77" s="90">
        <v>165069.928961</v>
      </c>
      <c r="P77" s="98">
        <v>91.26</v>
      </c>
      <c r="Q77" s="90">
        <v>3.9386199290000001</v>
      </c>
      <c r="R77" s="90">
        <v>154.58062028900002</v>
      </c>
      <c r="S77" s="91">
        <v>1.2715248307511943E-4</v>
      </c>
      <c r="T77" s="91">
        <f t="shared" si="2"/>
        <v>9.2978779828352363E-3</v>
      </c>
      <c r="U77" s="91">
        <f>R77/'סכום נכסי הקרן'!$C$42</f>
        <v>1.5689726806872274E-3</v>
      </c>
    </row>
    <row r="78" spans="2:21">
      <c r="B78" s="86" t="s">
        <v>401</v>
      </c>
      <c r="C78" s="87" t="s">
        <v>402</v>
      </c>
      <c r="D78" s="88" t="s">
        <v>110</v>
      </c>
      <c r="E78" s="88" t="s">
        <v>243</v>
      </c>
      <c r="F78" s="87" t="s">
        <v>285</v>
      </c>
      <c r="G78" s="88" t="s">
        <v>251</v>
      </c>
      <c r="H78" s="87" t="s">
        <v>327</v>
      </c>
      <c r="I78" s="87" t="s">
        <v>120</v>
      </c>
      <c r="J78" s="97"/>
      <c r="K78" s="90">
        <v>0.32999999999827306</v>
      </c>
      <c r="L78" s="88" t="s">
        <v>122</v>
      </c>
      <c r="M78" s="89">
        <v>1.4199999999999999E-2</v>
      </c>
      <c r="N78" s="89">
        <v>3.0199999999946624E-2</v>
      </c>
      <c r="O78" s="90">
        <v>2.3323399999999999</v>
      </c>
      <c r="P78" s="98">
        <v>5462000</v>
      </c>
      <c r="Q78" s="90"/>
      <c r="R78" s="90">
        <v>127.39240763400001</v>
      </c>
      <c r="S78" s="91">
        <v>1.1005237578445712E-4</v>
      </c>
      <c r="T78" s="91">
        <f t="shared" si="2"/>
        <v>7.6625327282687054E-3</v>
      </c>
      <c r="U78" s="91">
        <f>R78/'סכום נכסי הקרן'!$C$42</f>
        <v>1.2930159481249032E-3</v>
      </c>
    </row>
    <row r="79" spans="2:21">
      <c r="B79" s="86" t="s">
        <v>403</v>
      </c>
      <c r="C79" s="87" t="s">
        <v>404</v>
      </c>
      <c r="D79" s="88" t="s">
        <v>110</v>
      </c>
      <c r="E79" s="88" t="s">
        <v>243</v>
      </c>
      <c r="F79" s="87" t="s">
        <v>285</v>
      </c>
      <c r="G79" s="88" t="s">
        <v>251</v>
      </c>
      <c r="H79" s="87" t="s">
        <v>327</v>
      </c>
      <c r="I79" s="87" t="s">
        <v>120</v>
      </c>
      <c r="J79" s="97"/>
      <c r="K79" s="90">
        <v>1</v>
      </c>
      <c r="L79" s="88" t="s">
        <v>122</v>
      </c>
      <c r="M79" s="89">
        <v>1.5900000000000001E-2</v>
      </c>
      <c r="N79" s="89">
        <v>2.2599999999909696E-2</v>
      </c>
      <c r="O79" s="90">
        <v>1.8198080000000001</v>
      </c>
      <c r="P79" s="98">
        <v>5355000</v>
      </c>
      <c r="Q79" s="90"/>
      <c r="R79" s="90">
        <v>97.450733387999989</v>
      </c>
      <c r="S79" s="91">
        <v>1.2156366065464262E-4</v>
      </c>
      <c r="T79" s="91">
        <f t="shared" si="2"/>
        <v>5.8615693654575718E-3</v>
      </c>
      <c r="U79" s="91">
        <f>R79/'סכום נכסי הקרן'!$C$42</f>
        <v>9.8911194762223912E-4</v>
      </c>
    </row>
    <row r="80" spans="2:21">
      <c r="B80" s="86" t="s">
        <v>405</v>
      </c>
      <c r="C80" s="87" t="s">
        <v>406</v>
      </c>
      <c r="D80" s="88" t="s">
        <v>110</v>
      </c>
      <c r="E80" s="88" t="s">
        <v>243</v>
      </c>
      <c r="F80" s="87" t="s">
        <v>285</v>
      </c>
      <c r="G80" s="88" t="s">
        <v>251</v>
      </c>
      <c r="H80" s="87" t="s">
        <v>327</v>
      </c>
      <c r="I80" s="87" t="s">
        <v>120</v>
      </c>
      <c r="J80" s="97"/>
      <c r="K80" s="90">
        <v>3.2299999999941185</v>
      </c>
      <c r="L80" s="88" t="s">
        <v>122</v>
      </c>
      <c r="M80" s="89">
        <v>2.5899999999999999E-2</v>
      </c>
      <c r="N80" s="89">
        <v>2.8099999999984658E-2</v>
      </c>
      <c r="O80" s="90">
        <v>2.8816059999999997</v>
      </c>
      <c r="P80" s="98">
        <v>5428111</v>
      </c>
      <c r="Q80" s="90"/>
      <c r="R80" s="90">
        <v>156.41677270400001</v>
      </c>
      <c r="S80" s="91">
        <v>1.3642030014675944E-4</v>
      </c>
      <c r="T80" s="91">
        <f t="shared" si="2"/>
        <v>9.4083208124774009E-3</v>
      </c>
      <c r="U80" s="91">
        <f>R80/'סכום נכסי הקרן'!$C$42</f>
        <v>1.5876093828257416E-3</v>
      </c>
    </row>
    <row r="81" spans="2:21">
      <c r="B81" s="86" t="s">
        <v>407</v>
      </c>
      <c r="C81" s="87" t="s">
        <v>408</v>
      </c>
      <c r="D81" s="88" t="s">
        <v>110</v>
      </c>
      <c r="E81" s="88" t="s">
        <v>243</v>
      </c>
      <c r="F81" s="87" t="s">
        <v>285</v>
      </c>
      <c r="G81" s="88" t="s">
        <v>251</v>
      </c>
      <c r="H81" s="87" t="s">
        <v>327</v>
      </c>
      <c r="I81" s="87" t="s">
        <v>120</v>
      </c>
      <c r="J81" s="97"/>
      <c r="K81" s="90">
        <v>2.2000000000146835</v>
      </c>
      <c r="L81" s="88" t="s">
        <v>122</v>
      </c>
      <c r="M81" s="89">
        <v>2.0199999999999999E-2</v>
      </c>
      <c r="N81" s="89">
        <v>2.4900000000084428E-2</v>
      </c>
      <c r="O81" s="90">
        <v>1.5090239999999999</v>
      </c>
      <c r="P81" s="98">
        <v>5415800</v>
      </c>
      <c r="Q81" s="90"/>
      <c r="R81" s="90">
        <v>81.725717519</v>
      </c>
      <c r="S81" s="91">
        <v>7.1704632929436919E-5</v>
      </c>
      <c r="T81" s="91">
        <f t="shared" si="2"/>
        <v>4.9157245463931866E-3</v>
      </c>
      <c r="U81" s="91">
        <f>R81/'סכום נכסי הקרן'!$C$42</f>
        <v>8.2950513367811265E-4</v>
      </c>
    </row>
    <row r="82" spans="2:21">
      <c r="B82" s="86" t="s">
        <v>409</v>
      </c>
      <c r="C82" s="87" t="s">
        <v>410</v>
      </c>
      <c r="D82" s="88" t="s">
        <v>110</v>
      </c>
      <c r="E82" s="88" t="s">
        <v>243</v>
      </c>
      <c r="F82" s="87" t="s">
        <v>282</v>
      </c>
      <c r="G82" s="88" t="s">
        <v>251</v>
      </c>
      <c r="H82" s="87" t="s">
        <v>327</v>
      </c>
      <c r="I82" s="87" t="s">
        <v>120</v>
      </c>
      <c r="J82" s="97"/>
      <c r="K82" s="90">
        <v>3.4600000000172191</v>
      </c>
      <c r="L82" s="88" t="s">
        <v>122</v>
      </c>
      <c r="M82" s="89">
        <v>2.9700000000000001E-2</v>
      </c>
      <c r="N82" s="89">
        <v>2.9100000000153482E-2</v>
      </c>
      <c r="O82" s="90">
        <v>0.48920799999999998</v>
      </c>
      <c r="P82" s="98">
        <v>5460401</v>
      </c>
      <c r="Q82" s="90"/>
      <c r="R82" s="90">
        <v>26.712736249000002</v>
      </c>
      <c r="S82" s="91">
        <v>3.494342857142857E-5</v>
      </c>
      <c r="T82" s="91">
        <f t="shared" si="2"/>
        <v>1.6067457988363113E-3</v>
      </c>
      <c r="U82" s="91">
        <f>R82/'סכום נכסי הקרן'!$C$42</f>
        <v>2.7113071045210986E-4</v>
      </c>
    </row>
    <row r="83" spans="2:21">
      <c r="B83" s="86" t="s">
        <v>411</v>
      </c>
      <c r="C83" s="87" t="s">
        <v>412</v>
      </c>
      <c r="D83" s="88" t="s">
        <v>110</v>
      </c>
      <c r="E83" s="88" t="s">
        <v>243</v>
      </c>
      <c r="F83" s="87" t="s">
        <v>282</v>
      </c>
      <c r="G83" s="88" t="s">
        <v>251</v>
      </c>
      <c r="H83" s="87" t="s">
        <v>327</v>
      </c>
      <c r="I83" s="87" t="s">
        <v>120</v>
      </c>
      <c r="J83" s="97"/>
      <c r="K83" s="90">
        <v>5.0699999999469103</v>
      </c>
      <c r="L83" s="88" t="s">
        <v>122</v>
      </c>
      <c r="M83" s="89">
        <v>8.3999999999999995E-3</v>
      </c>
      <c r="N83" s="89">
        <v>3.2699999999696222E-2</v>
      </c>
      <c r="O83" s="90">
        <v>0.75392899999999996</v>
      </c>
      <c r="P83" s="98">
        <v>4672001</v>
      </c>
      <c r="Q83" s="90"/>
      <c r="R83" s="90">
        <v>35.223566540999997</v>
      </c>
      <c r="S83" s="91">
        <v>9.4798063623789759E-5</v>
      </c>
      <c r="T83" s="91">
        <f t="shared" si="2"/>
        <v>2.118664184463756E-3</v>
      </c>
      <c r="U83" s="91">
        <f>R83/'סכום נכסי הקרן'!$C$42</f>
        <v>3.5751450289095747E-4</v>
      </c>
    </row>
    <row r="84" spans="2:21">
      <c r="B84" s="86" t="s">
        <v>413</v>
      </c>
      <c r="C84" s="87" t="s">
        <v>414</v>
      </c>
      <c r="D84" s="88" t="s">
        <v>110</v>
      </c>
      <c r="E84" s="88" t="s">
        <v>243</v>
      </c>
      <c r="F84" s="87" t="s">
        <v>282</v>
      </c>
      <c r="G84" s="88" t="s">
        <v>251</v>
      </c>
      <c r="H84" s="87" t="s">
        <v>327</v>
      </c>
      <c r="I84" s="87" t="s">
        <v>120</v>
      </c>
      <c r="J84" s="97"/>
      <c r="K84" s="90">
        <v>5.4799999999728071</v>
      </c>
      <c r="L84" s="88" t="s">
        <v>122</v>
      </c>
      <c r="M84" s="89">
        <v>3.0899999999999997E-2</v>
      </c>
      <c r="N84" s="89">
        <v>3.4499999999886698E-2</v>
      </c>
      <c r="O84" s="90">
        <v>1.793569</v>
      </c>
      <c r="P84" s="98">
        <v>4921002</v>
      </c>
      <c r="Q84" s="90"/>
      <c r="R84" s="90">
        <v>88.261587080000012</v>
      </c>
      <c r="S84" s="91">
        <v>9.4398368421052631E-5</v>
      </c>
      <c r="T84" s="91">
        <f t="shared" si="2"/>
        <v>5.3088509135683958E-3</v>
      </c>
      <c r="U84" s="91">
        <f>R84/'סכום נכסי הקרן'!$C$42</f>
        <v>8.9584333808285946E-4</v>
      </c>
    </row>
    <row r="85" spans="2:21">
      <c r="B85" s="86" t="s">
        <v>415</v>
      </c>
      <c r="C85" s="87" t="s">
        <v>416</v>
      </c>
      <c r="D85" s="88" t="s">
        <v>110</v>
      </c>
      <c r="E85" s="88" t="s">
        <v>243</v>
      </c>
      <c r="F85" s="87" t="s">
        <v>417</v>
      </c>
      <c r="G85" s="88" t="s">
        <v>277</v>
      </c>
      <c r="H85" s="87" t="s">
        <v>335</v>
      </c>
      <c r="I85" s="87" t="s">
        <v>247</v>
      </c>
      <c r="J85" s="97"/>
      <c r="K85" s="90">
        <v>3.7100000000040079</v>
      </c>
      <c r="L85" s="88" t="s">
        <v>122</v>
      </c>
      <c r="M85" s="89">
        <v>1.4199999999999999E-2</v>
      </c>
      <c r="N85" s="89">
        <v>2.1700000000023444E-2</v>
      </c>
      <c r="O85" s="90">
        <v>125784.700145</v>
      </c>
      <c r="P85" s="98">
        <v>105.14</v>
      </c>
      <c r="Q85" s="90"/>
      <c r="R85" s="90">
        <v>132.25002615699998</v>
      </c>
      <c r="S85" s="91">
        <v>1.30644825211883E-4</v>
      </c>
      <c r="T85" s="91">
        <f t="shared" si="2"/>
        <v>7.9547138841572877E-3</v>
      </c>
      <c r="U85" s="91">
        <f>R85/'סכום נכסי הקרן'!$C$42</f>
        <v>1.3423201283095749E-3</v>
      </c>
    </row>
    <row r="86" spans="2:21">
      <c r="B86" s="86" t="s">
        <v>418</v>
      </c>
      <c r="C86" s="87" t="s">
        <v>419</v>
      </c>
      <c r="D86" s="88" t="s">
        <v>110</v>
      </c>
      <c r="E86" s="88" t="s">
        <v>243</v>
      </c>
      <c r="F86" s="87" t="s">
        <v>420</v>
      </c>
      <c r="G86" s="88" t="s">
        <v>277</v>
      </c>
      <c r="H86" s="87" t="s">
        <v>335</v>
      </c>
      <c r="I86" s="87" t="s">
        <v>247</v>
      </c>
      <c r="J86" s="97"/>
      <c r="K86" s="90">
        <v>1.1999999999167001</v>
      </c>
      <c r="L86" s="88" t="s">
        <v>122</v>
      </c>
      <c r="M86" s="89">
        <v>0.04</v>
      </c>
      <c r="N86" s="89">
        <v>1.4999999998958752E-2</v>
      </c>
      <c r="O86" s="90">
        <v>4286.6759599999996</v>
      </c>
      <c r="P86" s="98">
        <v>112.02</v>
      </c>
      <c r="Q86" s="90"/>
      <c r="R86" s="90">
        <v>4.8019345370000002</v>
      </c>
      <c r="S86" s="91">
        <v>2.6327403473200163E-5</v>
      </c>
      <c r="T86" s="91">
        <f t="shared" si="2"/>
        <v>2.8883181684169734E-4</v>
      </c>
      <c r="U86" s="91">
        <f>R86/'סכום נכסי הקרן'!$C$42</f>
        <v>4.8738995152923438E-5</v>
      </c>
    </row>
    <row r="87" spans="2:21">
      <c r="B87" s="86" t="s">
        <v>421</v>
      </c>
      <c r="C87" s="87" t="s">
        <v>422</v>
      </c>
      <c r="D87" s="88" t="s">
        <v>110</v>
      </c>
      <c r="E87" s="88" t="s">
        <v>243</v>
      </c>
      <c r="F87" s="87" t="s">
        <v>420</v>
      </c>
      <c r="G87" s="88" t="s">
        <v>277</v>
      </c>
      <c r="H87" s="87" t="s">
        <v>335</v>
      </c>
      <c r="I87" s="87" t="s">
        <v>247</v>
      </c>
      <c r="J87" s="97"/>
      <c r="K87" s="90">
        <v>3.409999999994052</v>
      </c>
      <c r="L87" s="88" t="s">
        <v>122</v>
      </c>
      <c r="M87" s="89">
        <v>0.04</v>
      </c>
      <c r="N87" s="89">
        <v>2.1199999999948375E-2</v>
      </c>
      <c r="O87" s="90">
        <v>152585.49952000001</v>
      </c>
      <c r="P87" s="98">
        <v>116.79</v>
      </c>
      <c r="Q87" s="90"/>
      <c r="R87" s="90">
        <v>178.20460406599997</v>
      </c>
      <c r="S87" s="91">
        <v>1.5962631623149683E-4</v>
      </c>
      <c r="T87" s="91">
        <f t="shared" si="2"/>
        <v>1.0718838244324465E-2</v>
      </c>
      <c r="U87" s="91">
        <f>R87/'סכום נכסי הקרן'!$C$42</f>
        <v>1.8087529654720515E-3</v>
      </c>
    </row>
    <row r="88" spans="2:21">
      <c r="B88" s="86" t="s">
        <v>423</v>
      </c>
      <c r="C88" s="87" t="s">
        <v>424</v>
      </c>
      <c r="D88" s="88" t="s">
        <v>110</v>
      </c>
      <c r="E88" s="88" t="s">
        <v>243</v>
      </c>
      <c r="F88" s="87" t="s">
        <v>420</v>
      </c>
      <c r="G88" s="88" t="s">
        <v>277</v>
      </c>
      <c r="H88" s="87" t="s">
        <v>335</v>
      </c>
      <c r="I88" s="87" t="s">
        <v>247</v>
      </c>
      <c r="J88" s="97"/>
      <c r="K88" s="90">
        <v>4.8000000000272411</v>
      </c>
      <c r="L88" s="88" t="s">
        <v>122</v>
      </c>
      <c r="M88" s="89">
        <v>3.5000000000000003E-2</v>
      </c>
      <c r="N88" s="89">
        <v>2.420000000009194E-2</v>
      </c>
      <c r="O88" s="90">
        <v>50446.863961000003</v>
      </c>
      <c r="P88" s="98">
        <v>116.43</v>
      </c>
      <c r="Q88" s="90"/>
      <c r="R88" s="90">
        <v>58.735286062999997</v>
      </c>
      <c r="S88" s="91">
        <v>5.5920676553042247E-5</v>
      </c>
      <c r="T88" s="91">
        <f t="shared" si="2"/>
        <v>3.532871857285195E-3</v>
      </c>
      <c r="U88" s="91">
        <f>R88/'סכום נכסי הקרן'!$C$42</f>
        <v>5.9615532045936511E-4</v>
      </c>
    </row>
    <row r="89" spans="2:21">
      <c r="B89" s="86" t="s">
        <v>425</v>
      </c>
      <c r="C89" s="87" t="s">
        <v>426</v>
      </c>
      <c r="D89" s="88" t="s">
        <v>110</v>
      </c>
      <c r="E89" s="88" t="s">
        <v>243</v>
      </c>
      <c r="F89" s="87" t="s">
        <v>420</v>
      </c>
      <c r="G89" s="88" t="s">
        <v>277</v>
      </c>
      <c r="H89" s="87" t="s">
        <v>335</v>
      </c>
      <c r="I89" s="87" t="s">
        <v>247</v>
      </c>
      <c r="J89" s="97"/>
      <c r="K89" s="90">
        <v>6.8499999998051129</v>
      </c>
      <c r="L89" s="88" t="s">
        <v>122</v>
      </c>
      <c r="M89" s="89">
        <v>2.5000000000000001E-2</v>
      </c>
      <c r="N89" s="89">
        <v>2.5100000000248045E-2</v>
      </c>
      <c r="O89" s="90">
        <v>5197.2875830000003</v>
      </c>
      <c r="P89" s="98">
        <v>108.6</v>
      </c>
      <c r="Q89" s="90"/>
      <c r="R89" s="90">
        <v>5.6442542859999998</v>
      </c>
      <c r="S89" s="91">
        <v>1.4697860670407077E-5</v>
      </c>
      <c r="T89" s="91">
        <f t="shared" si="2"/>
        <v>3.3949655239581974E-4</v>
      </c>
      <c r="U89" s="91">
        <f>R89/'סכום נכסי הקרן'!$C$42</f>
        <v>5.7288428271470484E-5</v>
      </c>
    </row>
    <row r="90" spans="2:21">
      <c r="B90" s="86" t="s">
        <v>427</v>
      </c>
      <c r="C90" s="87" t="s">
        <v>428</v>
      </c>
      <c r="D90" s="88" t="s">
        <v>110</v>
      </c>
      <c r="E90" s="88" t="s">
        <v>243</v>
      </c>
      <c r="F90" s="87" t="s">
        <v>429</v>
      </c>
      <c r="G90" s="88" t="s">
        <v>430</v>
      </c>
      <c r="H90" s="87" t="s">
        <v>335</v>
      </c>
      <c r="I90" s="87" t="s">
        <v>247</v>
      </c>
      <c r="J90" s="97"/>
      <c r="K90" s="90">
        <v>3.12</v>
      </c>
      <c r="L90" s="88" t="s">
        <v>122</v>
      </c>
      <c r="M90" s="89">
        <v>4.2999999999999997E-2</v>
      </c>
      <c r="N90" s="89">
        <v>1.7176079734219269E-2</v>
      </c>
      <c r="O90" s="90">
        <v>2.5799999999999998E-4</v>
      </c>
      <c r="P90" s="98">
        <v>117.55</v>
      </c>
      <c r="Q90" s="90"/>
      <c r="R90" s="90">
        <v>3.0100000000000001E-7</v>
      </c>
      <c r="S90" s="91">
        <v>4.2164466128238415E-13</v>
      </c>
      <c r="T90" s="91">
        <f t="shared" si="2"/>
        <v>1.8104865070415034E-11</v>
      </c>
      <c r="U90" s="91">
        <f>R90/'סכום נכסי הקרן'!$C$42</f>
        <v>3.0551098579105752E-12</v>
      </c>
    </row>
    <row r="91" spans="2:21">
      <c r="B91" s="86" t="s">
        <v>431</v>
      </c>
      <c r="C91" s="87" t="s">
        <v>432</v>
      </c>
      <c r="D91" s="88" t="s">
        <v>110</v>
      </c>
      <c r="E91" s="88" t="s">
        <v>243</v>
      </c>
      <c r="F91" s="87" t="s">
        <v>433</v>
      </c>
      <c r="G91" s="88" t="s">
        <v>118</v>
      </c>
      <c r="H91" s="87" t="s">
        <v>335</v>
      </c>
      <c r="I91" s="87" t="s">
        <v>247</v>
      </c>
      <c r="J91" s="97"/>
      <c r="K91" s="90">
        <v>0.16000000001915693</v>
      </c>
      <c r="L91" s="88" t="s">
        <v>122</v>
      </c>
      <c r="M91" s="89">
        <v>2.1499999999999998E-2</v>
      </c>
      <c r="N91" s="89">
        <v>1.2400000000287355E-2</v>
      </c>
      <c r="O91" s="90">
        <v>15309.471915</v>
      </c>
      <c r="P91" s="98">
        <v>109.11</v>
      </c>
      <c r="Q91" s="90"/>
      <c r="R91" s="90">
        <v>16.704163598000001</v>
      </c>
      <c r="S91" s="91">
        <v>1.3128352617556232E-4</v>
      </c>
      <c r="T91" s="91">
        <f t="shared" si="2"/>
        <v>1.0047396280927858E-3</v>
      </c>
      <c r="U91" s="91">
        <f>R91/'סכום נכסי הקרן'!$C$42</f>
        <v>1.6954503281196276E-4</v>
      </c>
    </row>
    <row r="92" spans="2:21">
      <c r="B92" s="86" t="s">
        <v>434</v>
      </c>
      <c r="C92" s="87" t="s">
        <v>435</v>
      </c>
      <c r="D92" s="88" t="s">
        <v>110</v>
      </c>
      <c r="E92" s="88" t="s">
        <v>243</v>
      </c>
      <c r="F92" s="87" t="s">
        <v>433</v>
      </c>
      <c r="G92" s="88" t="s">
        <v>118</v>
      </c>
      <c r="H92" s="87" t="s">
        <v>335</v>
      </c>
      <c r="I92" s="87" t="s">
        <v>247</v>
      </c>
      <c r="J92" s="97"/>
      <c r="K92" s="90">
        <v>1.8099999999886554</v>
      </c>
      <c r="L92" s="88" t="s">
        <v>122</v>
      </c>
      <c r="M92" s="89">
        <v>1.8000000000000002E-2</v>
      </c>
      <c r="N92" s="89">
        <v>1.7899999999944485E-2</v>
      </c>
      <c r="O92" s="90">
        <v>76409.860113000002</v>
      </c>
      <c r="P92" s="98">
        <v>108.44</v>
      </c>
      <c r="Q92" s="90"/>
      <c r="R92" s="90">
        <v>82.858854273999995</v>
      </c>
      <c r="S92" s="91">
        <v>6.7191632377759493E-5</v>
      </c>
      <c r="T92" s="91">
        <f t="shared" si="2"/>
        <v>4.9838816495679471E-3</v>
      </c>
      <c r="U92" s="91">
        <f>R92/'סכום נכסי הקרן'!$C$42</f>
        <v>8.4100632062349893E-4</v>
      </c>
    </row>
    <row r="93" spans="2:21">
      <c r="B93" s="86" t="s">
        <v>436</v>
      </c>
      <c r="C93" s="87" t="s">
        <v>437</v>
      </c>
      <c r="D93" s="88" t="s">
        <v>110</v>
      </c>
      <c r="E93" s="88" t="s">
        <v>243</v>
      </c>
      <c r="F93" s="87" t="s">
        <v>438</v>
      </c>
      <c r="G93" s="88" t="s">
        <v>439</v>
      </c>
      <c r="H93" s="87" t="s">
        <v>440</v>
      </c>
      <c r="I93" s="87" t="s">
        <v>247</v>
      </c>
      <c r="J93" s="97"/>
      <c r="K93" s="90">
        <v>6.319999999994776</v>
      </c>
      <c r="L93" s="88" t="s">
        <v>122</v>
      </c>
      <c r="M93" s="89">
        <v>5.1500000000000004E-2</v>
      </c>
      <c r="N93" s="89">
        <v>2.7599999999988394E-2</v>
      </c>
      <c r="O93" s="90">
        <v>228436.29191599999</v>
      </c>
      <c r="P93" s="98">
        <v>150.84</v>
      </c>
      <c r="Q93" s="90"/>
      <c r="R93" s="90">
        <v>344.57330174000003</v>
      </c>
      <c r="S93" s="91">
        <v>7.3044210980220599E-5</v>
      </c>
      <c r="T93" s="91">
        <f t="shared" si="2"/>
        <v>2.07257579231565E-2</v>
      </c>
      <c r="U93" s="91">
        <f>R93/'סכום נכסי הקרן'!$C$42</f>
        <v>3.4973730595304628E-3</v>
      </c>
    </row>
    <row r="94" spans="2:21">
      <c r="B94" s="86" t="s">
        <v>441</v>
      </c>
      <c r="C94" s="87" t="s">
        <v>442</v>
      </c>
      <c r="D94" s="88" t="s">
        <v>110</v>
      </c>
      <c r="E94" s="88" t="s">
        <v>243</v>
      </c>
      <c r="F94" s="87" t="s">
        <v>443</v>
      </c>
      <c r="G94" s="88" t="s">
        <v>145</v>
      </c>
      <c r="H94" s="87" t="s">
        <v>444</v>
      </c>
      <c r="I94" s="87" t="s">
        <v>120</v>
      </c>
      <c r="J94" s="97"/>
      <c r="K94" s="90">
        <v>1.8900000000005575</v>
      </c>
      <c r="L94" s="88" t="s">
        <v>122</v>
      </c>
      <c r="M94" s="89">
        <v>2.2000000000000002E-2</v>
      </c>
      <c r="N94" s="89">
        <v>1.3700000000044621E-2</v>
      </c>
      <c r="O94" s="90">
        <v>65257.792619</v>
      </c>
      <c r="P94" s="98">
        <v>109.89</v>
      </c>
      <c r="Q94" s="90"/>
      <c r="R94" s="90">
        <v>71.711788964000007</v>
      </c>
      <c r="S94" s="91">
        <v>8.2238845520264854E-5</v>
      </c>
      <c r="T94" s="91">
        <f t="shared" si="2"/>
        <v>4.3133962230940135E-3</v>
      </c>
      <c r="U94" s="91">
        <f>R94/'סכום נכסי הקרן'!$C$42</f>
        <v>7.2786509432664194E-4</v>
      </c>
    </row>
    <row r="95" spans="2:21">
      <c r="B95" s="86" t="s">
        <v>445</v>
      </c>
      <c r="C95" s="87" t="s">
        <v>446</v>
      </c>
      <c r="D95" s="88" t="s">
        <v>110</v>
      </c>
      <c r="E95" s="88" t="s">
        <v>243</v>
      </c>
      <c r="F95" s="87" t="s">
        <v>443</v>
      </c>
      <c r="G95" s="88" t="s">
        <v>145</v>
      </c>
      <c r="H95" s="87" t="s">
        <v>444</v>
      </c>
      <c r="I95" s="87" t="s">
        <v>120</v>
      </c>
      <c r="J95" s="97"/>
      <c r="K95" s="90">
        <v>5.1699999999971968</v>
      </c>
      <c r="L95" s="88" t="s">
        <v>122</v>
      </c>
      <c r="M95" s="89">
        <v>1.7000000000000001E-2</v>
      </c>
      <c r="N95" s="89">
        <v>2.0599999999962603E-2</v>
      </c>
      <c r="O95" s="90">
        <v>40943.098019999998</v>
      </c>
      <c r="P95" s="98">
        <v>104.49</v>
      </c>
      <c r="Q95" s="90"/>
      <c r="R95" s="90">
        <v>42.781446735999992</v>
      </c>
      <c r="S95" s="91">
        <v>3.225796383662664E-5</v>
      </c>
      <c r="T95" s="91">
        <f t="shared" si="2"/>
        <v>2.5732635238286629E-3</v>
      </c>
      <c r="U95" s="91">
        <f>R95/'סכום נכסי הקרן'!$C$42</f>
        <v>4.342259789329893E-4</v>
      </c>
    </row>
    <row r="96" spans="2:21">
      <c r="B96" s="86" t="s">
        <v>447</v>
      </c>
      <c r="C96" s="87" t="s">
        <v>448</v>
      </c>
      <c r="D96" s="88" t="s">
        <v>110</v>
      </c>
      <c r="E96" s="88" t="s">
        <v>243</v>
      </c>
      <c r="F96" s="87" t="s">
        <v>340</v>
      </c>
      <c r="G96" s="88" t="s">
        <v>277</v>
      </c>
      <c r="H96" s="87" t="s">
        <v>444</v>
      </c>
      <c r="I96" s="87" t="s">
        <v>120</v>
      </c>
      <c r="J96" s="97"/>
      <c r="K96" s="90">
        <v>1.3400000034397739</v>
      </c>
      <c r="L96" s="88" t="s">
        <v>122</v>
      </c>
      <c r="M96" s="89">
        <v>2.5000000000000001E-2</v>
      </c>
      <c r="N96" s="89">
        <v>2.0600000039793457E-2</v>
      </c>
      <c r="O96" s="90">
        <v>271.97206899999998</v>
      </c>
      <c r="P96" s="98">
        <v>109.03</v>
      </c>
      <c r="Q96" s="90"/>
      <c r="R96" s="90">
        <v>0.29653114699999999</v>
      </c>
      <c r="S96" s="91">
        <v>3.8505117171792753E-7</v>
      </c>
      <c r="T96" s="91">
        <f t="shared" si="2"/>
        <v>1.7836067792725603E-5</v>
      </c>
      <c r="U96" s="91">
        <f>R96/'סכום נכסי הקרן'!$C$42</f>
        <v>3.0097515959376407E-6</v>
      </c>
    </row>
    <row r="97" spans="2:21">
      <c r="B97" s="86" t="s">
        <v>449</v>
      </c>
      <c r="C97" s="87" t="s">
        <v>450</v>
      </c>
      <c r="D97" s="88" t="s">
        <v>110</v>
      </c>
      <c r="E97" s="88" t="s">
        <v>243</v>
      </c>
      <c r="F97" s="87" t="s">
        <v>340</v>
      </c>
      <c r="G97" s="88" t="s">
        <v>277</v>
      </c>
      <c r="H97" s="87" t="s">
        <v>444</v>
      </c>
      <c r="I97" s="87" t="s">
        <v>120</v>
      </c>
      <c r="J97" s="97"/>
      <c r="K97" s="90">
        <v>2.6800000000041604</v>
      </c>
      <c r="L97" s="88" t="s">
        <v>122</v>
      </c>
      <c r="M97" s="89">
        <v>1.95E-2</v>
      </c>
      <c r="N97" s="89">
        <v>2.3900000000090137E-2</v>
      </c>
      <c r="O97" s="90">
        <v>53617.230291</v>
      </c>
      <c r="P97" s="98">
        <v>107.6</v>
      </c>
      <c r="Q97" s="90"/>
      <c r="R97" s="90">
        <v>57.692141131999996</v>
      </c>
      <c r="S97" s="91">
        <v>9.421778381542341E-5</v>
      </c>
      <c r="T97" s="91">
        <f t="shared" si="2"/>
        <v>3.4701276771368812E-3</v>
      </c>
      <c r="U97" s="91">
        <f>R97/'סכום נכסי הקרן'!$C$42</f>
        <v>5.8556753852605106E-4</v>
      </c>
    </row>
    <row r="98" spans="2:21">
      <c r="B98" s="86" t="s">
        <v>451</v>
      </c>
      <c r="C98" s="87" t="s">
        <v>452</v>
      </c>
      <c r="D98" s="88" t="s">
        <v>110</v>
      </c>
      <c r="E98" s="88" t="s">
        <v>243</v>
      </c>
      <c r="F98" s="87" t="s">
        <v>340</v>
      </c>
      <c r="G98" s="88" t="s">
        <v>277</v>
      </c>
      <c r="H98" s="87" t="s">
        <v>444</v>
      </c>
      <c r="I98" s="87" t="s">
        <v>120</v>
      </c>
      <c r="J98" s="97"/>
      <c r="K98" s="90">
        <v>5.54</v>
      </c>
      <c r="L98" s="88" t="s">
        <v>122</v>
      </c>
      <c r="M98" s="89">
        <v>1.1699999999999999E-2</v>
      </c>
      <c r="N98" s="89">
        <v>3.6442307692307691E-2</v>
      </c>
      <c r="O98" s="90">
        <v>3.3300000000000002E-4</v>
      </c>
      <c r="P98" s="98">
        <v>94.04</v>
      </c>
      <c r="Q98" s="90"/>
      <c r="R98" s="90">
        <v>3.1199999999999999E-7</v>
      </c>
      <c r="S98" s="91">
        <v>4.4155686000616112E-13</v>
      </c>
      <c r="T98" s="91">
        <f t="shared" si="2"/>
        <v>1.876650465770595E-11</v>
      </c>
      <c r="U98" s="91">
        <f>R98/'סכום נכסי הקרן'!$C$42</f>
        <v>3.1667583909239183E-12</v>
      </c>
    </row>
    <row r="99" spans="2:21">
      <c r="B99" s="86" t="s">
        <v>453</v>
      </c>
      <c r="C99" s="87" t="s">
        <v>454</v>
      </c>
      <c r="D99" s="88" t="s">
        <v>110</v>
      </c>
      <c r="E99" s="88" t="s">
        <v>243</v>
      </c>
      <c r="F99" s="87" t="s">
        <v>340</v>
      </c>
      <c r="G99" s="88" t="s">
        <v>277</v>
      </c>
      <c r="H99" s="87" t="s">
        <v>444</v>
      </c>
      <c r="I99" s="87" t="s">
        <v>120</v>
      </c>
      <c r="J99" s="97"/>
      <c r="K99" s="90">
        <v>3.960000000002796</v>
      </c>
      <c r="L99" s="88" t="s">
        <v>122</v>
      </c>
      <c r="M99" s="89">
        <v>3.3500000000000002E-2</v>
      </c>
      <c r="N99" s="89">
        <v>2.7200000000020968E-2</v>
      </c>
      <c r="O99" s="90">
        <v>51333.147002999998</v>
      </c>
      <c r="P99" s="98">
        <v>111.49</v>
      </c>
      <c r="Q99" s="90"/>
      <c r="R99" s="90">
        <v>57.231330354000001</v>
      </c>
      <c r="S99" s="91">
        <v>1.1780399416427492E-4</v>
      </c>
      <c r="T99" s="91">
        <f t="shared" si="2"/>
        <v>3.4424103450482338E-3</v>
      </c>
      <c r="U99" s="91">
        <f>R99/'סכום נכסי הקרן'!$C$42</f>
        <v>5.8089037058419314E-4</v>
      </c>
    </row>
    <row r="100" spans="2:21">
      <c r="B100" s="86" t="s">
        <v>455</v>
      </c>
      <c r="C100" s="87" t="s">
        <v>456</v>
      </c>
      <c r="D100" s="88" t="s">
        <v>110</v>
      </c>
      <c r="E100" s="88" t="s">
        <v>243</v>
      </c>
      <c r="F100" s="87" t="s">
        <v>340</v>
      </c>
      <c r="G100" s="88" t="s">
        <v>277</v>
      </c>
      <c r="H100" s="87" t="s">
        <v>444</v>
      </c>
      <c r="I100" s="87" t="s">
        <v>120</v>
      </c>
      <c r="J100" s="97"/>
      <c r="K100" s="90">
        <v>5.520000000020004</v>
      </c>
      <c r="L100" s="88" t="s">
        <v>122</v>
      </c>
      <c r="M100" s="89">
        <v>1.3300000000000001E-2</v>
      </c>
      <c r="N100" s="89">
        <v>3.700000000009785E-2</v>
      </c>
      <c r="O100" s="90">
        <v>96868.291710999998</v>
      </c>
      <c r="P100" s="98">
        <v>94.95</v>
      </c>
      <c r="Q100" s="90"/>
      <c r="R100" s="90">
        <v>91.976445433000009</v>
      </c>
      <c r="S100" s="91">
        <v>7.7494633368799994E-5</v>
      </c>
      <c r="T100" s="91">
        <f t="shared" si="2"/>
        <v>5.5322961269795891E-3</v>
      </c>
      <c r="U100" s="91">
        <f>R100/'סכום נכסי הקרן'!$C$42</f>
        <v>9.3354865494329716E-4</v>
      </c>
    </row>
    <row r="101" spans="2:21">
      <c r="B101" s="86" t="s">
        <v>457</v>
      </c>
      <c r="C101" s="87" t="s">
        <v>458</v>
      </c>
      <c r="D101" s="88" t="s">
        <v>110</v>
      </c>
      <c r="E101" s="88" t="s">
        <v>243</v>
      </c>
      <c r="F101" s="87" t="s">
        <v>340</v>
      </c>
      <c r="G101" s="88" t="s">
        <v>277</v>
      </c>
      <c r="H101" s="87" t="s">
        <v>440</v>
      </c>
      <c r="I101" s="87" t="s">
        <v>247</v>
      </c>
      <c r="J101" s="97"/>
      <c r="K101" s="90">
        <v>6.039999999993193</v>
      </c>
      <c r="L101" s="88" t="s">
        <v>122</v>
      </c>
      <c r="M101" s="89">
        <v>1.8700000000000001E-2</v>
      </c>
      <c r="N101" s="89">
        <v>3.8199999999951786E-2</v>
      </c>
      <c r="O101" s="90">
        <v>76326.010563999997</v>
      </c>
      <c r="P101" s="98">
        <v>92.39</v>
      </c>
      <c r="Q101" s="90"/>
      <c r="R101" s="90">
        <v>70.517600087000005</v>
      </c>
      <c r="S101" s="91">
        <v>1.2831459238948616E-4</v>
      </c>
      <c r="T101" s="91">
        <f t="shared" si="2"/>
        <v>4.2415668925734973E-3</v>
      </c>
      <c r="U101" s="91">
        <f>R101/'סכום נכסי הקרן'!$C$42</f>
        <v>7.1574423648501444E-4</v>
      </c>
    </row>
    <row r="102" spans="2:21">
      <c r="B102" s="86" t="s">
        <v>459</v>
      </c>
      <c r="C102" s="87" t="s">
        <v>460</v>
      </c>
      <c r="D102" s="88" t="s">
        <v>110</v>
      </c>
      <c r="E102" s="88" t="s">
        <v>243</v>
      </c>
      <c r="F102" s="87" t="s">
        <v>250</v>
      </c>
      <c r="G102" s="88" t="s">
        <v>251</v>
      </c>
      <c r="H102" s="87" t="s">
        <v>444</v>
      </c>
      <c r="I102" s="87" t="s">
        <v>120</v>
      </c>
      <c r="J102" s="97"/>
      <c r="K102" s="90">
        <v>5.0799999999777068</v>
      </c>
      <c r="L102" s="88" t="s">
        <v>122</v>
      </c>
      <c r="M102" s="89">
        <v>1.09E-2</v>
      </c>
      <c r="N102" s="89">
        <v>3.2399999999870553E-2</v>
      </c>
      <c r="O102" s="90">
        <v>2.360328</v>
      </c>
      <c r="P102" s="98">
        <v>4713094</v>
      </c>
      <c r="Q102" s="90"/>
      <c r="R102" s="90">
        <v>111.244475131</v>
      </c>
      <c r="S102" s="91">
        <v>1.2998116636378656E-4</v>
      </c>
      <c r="T102" s="91">
        <f t="shared" si="2"/>
        <v>6.6912498740062986E-3</v>
      </c>
      <c r="U102" s="91">
        <f>R102/'סכום נכסי הקרן'!$C$42</f>
        <v>1.1291165867468637E-3</v>
      </c>
    </row>
    <row r="103" spans="2:21">
      <c r="B103" s="86" t="s">
        <v>461</v>
      </c>
      <c r="C103" s="87" t="s">
        <v>462</v>
      </c>
      <c r="D103" s="88" t="s">
        <v>110</v>
      </c>
      <c r="E103" s="88" t="s">
        <v>243</v>
      </c>
      <c r="F103" s="87" t="s">
        <v>250</v>
      </c>
      <c r="G103" s="88" t="s">
        <v>251</v>
      </c>
      <c r="H103" s="87" t="s">
        <v>444</v>
      </c>
      <c r="I103" s="87" t="s">
        <v>120</v>
      </c>
      <c r="J103" s="97"/>
      <c r="K103" s="90">
        <v>1.5099999999691449</v>
      </c>
      <c r="L103" s="88" t="s">
        <v>122</v>
      </c>
      <c r="M103" s="89">
        <v>2.2000000000000002E-2</v>
      </c>
      <c r="N103" s="89">
        <v>2.6399999999273008E-2</v>
      </c>
      <c r="O103" s="90">
        <v>0.43731399999999998</v>
      </c>
      <c r="P103" s="98">
        <v>5410109</v>
      </c>
      <c r="Q103" s="90"/>
      <c r="R103" s="90">
        <v>23.659149323000001</v>
      </c>
      <c r="S103" s="91">
        <v>8.68720699245133E-5</v>
      </c>
      <c r="T103" s="91">
        <f t="shared" si="2"/>
        <v>1.4230754357930772E-3</v>
      </c>
      <c r="U103" s="91">
        <f>R103/'סכום נכסי הקרן'!$C$42</f>
        <v>2.4013721038696219E-4</v>
      </c>
    </row>
    <row r="104" spans="2:21">
      <c r="B104" s="86" t="s">
        <v>463</v>
      </c>
      <c r="C104" s="87" t="s">
        <v>464</v>
      </c>
      <c r="D104" s="88" t="s">
        <v>110</v>
      </c>
      <c r="E104" s="88" t="s">
        <v>243</v>
      </c>
      <c r="F104" s="87" t="s">
        <v>250</v>
      </c>
      <c r="G104" s="88" t="s">
        <v>251</v>
      </c>
      <c r="H104" s="87" t="s">
        <v>444</v>
      </c>
      <c r="I104" s="87" t="s">
        <v>120</v>
      </c>
      <c r="J104" s="97"/>
      <c r="K104" s="90">
        <v>3.3499999999102732</v>
      </c>
      <c r="L104" s="88" t="s">
        <v>122</v>
      </c>
      <c r="M104" s="89">
        <v>2.3199999999999998E-2</v>
      </c>
      <c r="N104" s="89">
        <v>2.6699999999155902E-2</v>
      </c>
      <c r="O104" s="90">
        <v>0.27871499999999999</v>
      </c>
      <c r="P104" s="98">
        <v>5398214</v>
      </c>
      <c r="Q104" s="90"/>
      <c r="R104" s="90">
        <v>15.045611080999999</v>
      </c>
      <c r="S104" s="91">
        <v>4.6452499999999996E-5</v>
      </c>
      <c r="T104" s="91">
        <f t="shared" si="2"/>
        <v>9.0497926419749589E-4</v>
      </c>
      <c r="U104" s="91">
        <f>R104/'סכום נכסי הקרן'!$C$42</f>
        <v>1.5271094595299562E-4</v>
      </c>
    </row>
    <row r="105" spans="2:21">
      <c r="B105" s="86" t="s">
        <v>465</v>
      </c>
      <c r="C105" s="87" t="s">
        <v>466</v>
      </c>
      <c r="D105" s="88" t="s">
        <v>110</v>
      </c>
      <c r="E105" s="88" t="s">
        <v>243</v>
      </c>
      <c r="F105" s="87" t="s">
        <v>250</v>
      </c>
      <c r="G105" s="88" t="s">
        <v>251</v>
      </c>
      <c r="H105" s="87" t="s">
        <v>444</v>
      </c>
      <c r="I105" s="87" t="s">
        <v>120</v>
      </c>
      <c r="J105" s="97"/>
      <c r="K105" s="90">
        <v>5.6999999999702649</v>
      </c>
      <c r="L105" s="88" t="s">
        <v>122</v>
      </c>
      <c r="M105" s="89">
        <v>2.9900000000000003E-2</v>
      </c>
      <c r="N105" s="89">
        <v>3.1199999999811337E-2</v>
      </c>
      <c r="O105" s="90">
        <v>1.9370080000000001</v>
      </c>
      <c r="P105" s="98">
        <v>5034999</v>
      </c>
      <c r="Q105" s="90"/>
      <c r="R105" s="90">
        <v>97.528347057000005</v>
      </c>
      <c r="S105" s="91">
        <v>1.21063E-4</v>
      </c>
      <c r="T105" s="91">
        <f t="shared" si="2"/>
        <v>5.866237754178054E-3</v>
      </c>
      <c r="U105" s="91">
        <f>R105/'סכום נכסי הקרן'!$C$42</f>
        <v>9.898997160118423E-4</v>
      </c>
    </row>
    <row r="106" spans="2:21">
      <c r="B106" s="86" t="s">
        <v>467</v>
      </c>
      <c r="C106" s="87" t="s">
        <v>468</v>
      </c>
      <c r="D106" s="88" t="s">
        <v>110</v>
      </c>
      <c r="E106" s="88" t="s">
        <v>243</v>
      </c>
      <c r="F106" s="87" t="s">
        <v>255</v>
      </c>
      <c r="G106" s="88" t="s">
        <v>251</v>
      </c>
      <c r="H106" s="87" t="s">
        <v>444</v>
      </c>
      <c r="I106" s="87" t="s">
        <v>120</v>
      </c>
      <c r="J106" s="97"/>
      <c r="K106" s="90">
        <v>2.7899999999964749</v>
      </c>
      <c r="L106" s="88" t="s">
        <v>122</v>
      </c>
      <c r="M106" s="89">
        <v>1.46E-2</v>
      </c>
      <c r="N106" s="89">
        <v>2.6500000000010373E-2</v>
      </c>
      <c r="O106" s="90">
        <v>2.7830650000000001</v>
      </c>
      <c r="P106" s="98">
        <v>5199058</v>
      </c>
      <c r="Q106" s="90"/>
      <c r="R106" s="90">
        <v>144.69315196899998</v>
      </c>
      <c r="S106" s="91">
        <v>1.0449686479179965E-4</v>
      </c>
      <c r="T106" s="91">
        <f t="shared" si="2"/>
        <v>8.703156122962798E-3</v>
      </c>
      <c r="U106" s="91">
        <f>R106/'סכום נכסי הקרן'!$C$42</f>
        <v>1.4686161958559628E-3</v>
      </c>
    </row>
    <row r="107" spans="2:21">
      <c r="B107" s="86" t="s">
        <v>469</v>
      </c>
      <c r="C107" s="87" t="s">
        <v>470</v>
      </c>
      <c r="D107" s="88" t="s">
        <v>110</v>
      </c>
      <c r="E107" s="88" t="s">
        <v>243</v>
      </c>
      <c r="F107" s="87" t="s">
        <v>255</v>
      </c>
      <c r="G107" s="88" t="s">
        <v>251</v>
      </c>
      <c r="H107" s="87" t="s">
        <v>444</v>
      </c>
      <c r="I107" s="87" t="s">
        <v>120</v>
      </c>
      <c r="J107" s="97"/>
      <c r="K107" s="90">
        <v>3.360000000008438</v>
      </c>
      <c r="L107" s="88" t="s">
        <v>122</v>
      </c>
      <c r="M107" s="89">
        <v>2.4199999999999999E-2</v>
      </c>
      <c r="N107" s="89">
        <v>3.0400000000056254E-2</v>
      </c>
      <c r="O107" s="90">
        <v>2.6582849999999998</v>
      </c>
      <c r="P107" s="98">
        <v>5350089</v>
      </c>
      <c r="Q107" s="90"/>
      <c r="R107" s="90">
        <v>142.220592055</v>
      </c>
      <c r="S107" s="91">
        <v>8.7778529916787736E-5</v>
      </c>
      <c r="T107" s="91">
        <f t="shared" ref="T107:T138" si="3">IFERROR(R107/$R$11,0)</f>
        <v>8.5544339846854341E-3</v>
      </c>
      <c r="U107" s="91">
        <f>R107/'סכום נכסי הקרן'!$C$42</f>
        <v>1.443520042475445E-3</v>
      </c>
    </row>
    <row r="108" spans="2:21">
      <c r="B108" s="86" t="s">
        <v>471</v>
      </c>
      <c r="C108" s="87" t="s">
        <v>472</v>
      </c>
      <c r="D108" s="88" t="s">
        <v>110</v>
      </c>
      <c r="E108" s="88" t="s">
        <v>243</v>
      </c>
      <c r="F108" s="87" t="s">
        <v>255</v>
      </c>
      <c r="G108" s="88" t="s">
        <v>251</v>
      </c>
      <c r="H108" s="87" t="s">
        <v>444</v>
      </c>
      <c r="I108" s="87" t="s">
        <v>120</v>
      </c>
      <c r="J108" s="97"/>
      <c r="K108" s="90">
        <v>4.8200000000170862</v>
      </c>
      <c r="L108" s="88" t="s">
        <v>122</v>
      </c>
      <c r="M108" s="89">
        <v>2E-3</v>
      </c>
      <c r="N108" s="89">
        <v>3.1500000000146827E-2</v>
      </c>
      <c r="O108" s="90">
        <v>1.637886</v>
      </c>
      <c r="P108" s="98">
        <v>4574001</v>
      </c>
      <c r="Q108" s="90"/>
      <c r="R108" s="90">
        <v>74.916909946000004</v>
      </c>
      <c r="S108" s="91">
        <v>1.4289705112545802E-4</v>
      </c>
      <c r="T108" s="91">
        <f t="shared" si="3"/>
        <v>4.5061812161620073E-3</v>
      </c>
      <c r="U108" s="91">
        <f>R108/'סכום נכסי הקרן'!$C$42</f>
        <v>7.6039664485124064E-4</v>
      </c>
    </row>
    <row r="109" spans="2:21">
      <c r="B109" s="86" t="s">
        <v>473</v>
      </c>
      <c r="C109" s="87" t="s">
        <v>474</v>
      </c>
      <c r="D109" s="88" t="s">
        <v>110</v>
      </c>
      <c r="E109" s="88" t="s">
        <v>243</v>
      </c>
      <c r="F109" s="87" t="s">
        <v>255</v>
      </c>
      <c r="G109" s="88" t="s">
        <v>251</v>
      </c>
      <c r="H109" s="87" t="s">
        <v>444</v>
      </c>
      <c r="I109" s="87" t="s">
        <v>120</v>
      </c>
      <c r="J109" s="97"/>
      <c r="K109" s="90">
        <v>5.4800000000006142</v>
      </c>
      <c r="L109" s="88" t="s">
        <v>122</v>
      </c>
      <c r="M109" s="89">
        <v>3.1699999999999999E-2</v>
      </c>
      <c r="N109" s="89">
        <v>3.4600000000089025E-2</v>
      </c>
      <c r="O109" s="90">
        <v>1.3189379999999999</v>
      </c>
      <c r="P109" s="98">
        <v>4940000</v>
      </c>
      <c r="Q109" s="90"/>
      <c r="R109" s="90">
        <v>65.155552776999997</v>
      </c>
      <c r="S109" s="91">
        <v>1.4234167925750055E-4</v>
      </c>
      <c r="T109" s="91">
        <f t="shared" si="3"/>
        <v>3.9190448226441551E-3</v>
      </c>
      <c r="U109" s="91">
        <f>R109/'סכום נכסי הקרן'!$C$42</f>
        <v>6.6132017138413775E-4</v>
      </c>
    </row>
    <row r="110" spans="2:21">
      <c r="B110" s="86" t="s">
        <v>475</v>
      </c>
      <c r="C110" s="87" t="s">
        <v>476</v>
      </c>
      <c r="D110" s="88" t="s">
        <v>110</v>
      </c>
      <c r="E110" s="88" t="s">
        <v>243</v>
      </c>
      <c r="F110" s="87" t="s">
        <v>477</v>
      </c>
      <c r="G110" s="88" t="s">
        <v>478</v>
      </c>
      <c r="H110" s="87" t="s">
        <v>444</v>
      </c>
      <c r="I110" s="87" t="s">
        <v>120</v>
      </c>
      <c r="J110" s="97"/>
      <c r="K110" s="90">
        <v>5.7600000000417566</v>
      </c>
      <c r="L110" s="88" t="s">
        <v>122</v>
      </c>
      <c r="M110" s="89">
        <v>4.4000000000000003E-3</v>
      </c>
      <c r="N110" s="89">
        <v>2.3400000000144541E-2</v>
      </c>
      <c r="O110" s="90">
        <v>51554.749693999998</v>
      </c>
      <c r="P110" s="98">
        <v>96.62</v>
      </c>
      <c r="Q110" s="90"/>
      <c r="R110" s="90">
        <v>49.812199692</v>
      </c>
      <c r="S110" s="91">
        <v>6.5283029098125159E-5</v>
      </c>
      <c r="T110" s="91">
        <f t="shared" si="3"/>
        <v>2.9961566587515926E-3</v>
      </c>
      <c r="U110" s="91">
        <f>R110/'סכום נכסי הקרן'!$C$42</f>
        <v>5.0558718379813724E-4</v>
      </c>
    </row>
    <row r="111" spans="2:21">
      <c r="B111" s="86" t="s">
        <v>479</v>
      </c>
      <c r="C111" s="87" t="s">
        <v>480</v>
      </c>
      <c r="D111" s="88" t="s">
        <v>110</v>
      </c>
      <c r="E111" s="88" t="s">
        <v>243</v>
      </c>
      <c r="F111" s="87" t="s">
        <v>481</v>
      </c>
      <c r="G111" s="88" t="s">
        <v>478</v>
      </c>
      <c r="H111" s="87" t="s">
        <v>440</v>
      </c>
      <c r="I111" s="87" t="s">
        <v>247</v>
      </c>
      <c r="J111" s="97"/>
      <c r="K111" s="90">
        <v>0.42000000001236681</v>
      </c>
      <c r="L111" s="88" t="s">
        <v>122</v>
      </c>
      <c r="M111" s="89">
        <v>3.85E-2</v>
      </c>
      <c r="N111" s="89">
        <v>1.8000000000190255E-3</v>
      </c>
      <c r="O111" s="90">
        <v>37082.403487000003</v>
      </c>
      <c r="P111" s="98">
        <v>113.39</v>
      </c>
      <c r="Q111" s="90"/>
      <c r="R111" s="90">
        <v>42.047740244000011</v>
      </c>
      <c r="S111" s="91">
        <v>1.5480228123614052E-4</v>
      </c>
      <c r="T111" s="91">
        <f t="shared" si="3"/>
        <v>2.5291317728687057E-3</v>
      </c>
      <c r="U111" s="91">
        <f>R111/'סכום נכסי הקרן'!$C$42</f>
        <v>4.2677895588806526E-4</v>
      </c>
    </row>
    <row r="112" spans="2:21">
      <c r="B112" s="86" t="s">
        <v>482</v>
      </c>
      <c r="C112" s="87" t="s">
        <v>483</v>
      </c>
      <c r="D112" s="88" t="s">
        <v>110</v>
      </c>
      <c r="E112" s="88" t="s">
        <v>243</v>
      </c>
      <c r="F112" s="87" t="s">
        <v>481</v>
      </c>
      <c r="G112" s="88" t="s">
        <v>478</v>
      </c>
      <c r="H112" s="87" t="s">
        <v>440</v>
      </c>
      <c r="I112" s="87" t="s">
        <v>247</v>
      </c>
      <c r="J112" s="97"/>
      <c r="K112" s="90">
        <v>1.3900000000178079</v>
      </c>
      <c r="L112" s="88" t="s">
        <v>122</v>
      </c>
      <c r="M112" s="89">
        <v>3.85E-2</v>
      </c>
      <c r="N112" s="89">
        <v>1.149999999998671E-2</v>
      </c>
      <c r="O112" s="90">
        <v>32462.431930999999</v>
      </c>
      <c r="P112" s="98">
        <v>115.9</v>
      </c>
      <c r="Q112" s="90"/>
      <c r="R112" s="90">
        <v>37.623961147000003</v>
      </c>
      <c r="S112" s="91">
        <v>1.2984972772400001E-4</v>
      </c>
      <c r="T112" s="91">
        <f t="shared" si="3"/>
        <v>2.2630456477773179E-3</v>
      </c>
      <c r="U112" s="91">
        <f>R112/'סכום נכסי הקרן'!$C$42</f>
        <v>3.8187818801941589E-4</v>
      </c>
    </row>
    <row r="113" spans="2:21">
      <c r="B113" s="86" t="s">
        <v>484</v>
      </c>
      <c r="C113" s="87" t="s">
        <v>485</v>
      </c>
      <c r="D113" s="88" t="s">
        <v>110</v>
      </c>
      <c r="E113" s="88" t="s">
        <v>243</v>
      </c>
      <c r="F113" s="87" t="s">
        <v>356</v>
      </c>
      <c r="G113" s="88" t="s">
        <v>277</v>
      </c>
      <c r="H113" s="87" t="s">
        <v>444</v>
      </c>
      <c r="I113" s="87" t="s">
        <v>120</v>
      </c>
      <c r="J113" s="97"/>
      <c r="K113" s="90">
        <v>4.5600000000140177</v>
      </c>
      <c r="L113" s="88" t="s">
        <v>122</v>
      </c>
      <c r="M113" s="89">
        <v>2.4E-2</v>
      </c>
      <c r="N113" s="89">
        <v>2.5900000000094986E-2</v>
      </c>
      <c r="O113" s="90">
        <v>99481.297875999997</v>
      </c>
      <c r="P113" s="98">
        <v>109</v>
      </c>
      <c r="Q113" s="90"/>
      <c r="R113" s="90">
        <v>108.43461588300001</v>
      </c>
      <c r="S113" s="91">
        <v>8.7689325775284333E-5</v>
      </c>
      <c r="T113" s="91">
        <f t="shared" si="3"/>
        <v>6.5222395000797285E-3</v>
      </c>
      <c r="U113" s="91">
        <f>R113/'סכום נכסי הקרן'!$C$42</f>
        <v>1.1005968901093021E-3</v>
      </c>
    </row>
    <row r="114" spans="2:21">
      <c r="B114" s="86" t="s">
        <v>486</v>
      </c>
      <c r="C114" s="87" t="s">
        <v>487</v>
      </c>
      <c r="D114" s="88" t="s">
        <v>110</v>
      </c>
      <c r="E114" s="88" t="s">
        <v>243</v>
      </c>
      <c r="F114" s="87" t="s">
        <v>356</v>
      </c>
      <c r="G114" s="88" t="s">
        <v>277</v>
      </c>
      <c r="H114" s="87" t="s">
        <v>444</v>
      </c>
      <c r="I114" s="87" t="s">
        <v>120</v>
      </c>
      <c r="J114" s="97"/>
      <c r="K114" s="90">
        <v>0.99000000071421923</v>
      </c>
      <c r="L114" s="88" t="s">
        <v>122</v>
      </c>
      <c r="M114" s="89">
        <v>3.4799999999999998E-2</v>
      </c>
      <c r="N114" s="89">
        <v>1.8400000005589542E-2</v>
      </c>
      <c r="O114" s="90">
        <v>590.82647851540003</v>
      </c>
      <c r="P114" s="98">
        <v>109.01</v>
      </c>
      <c r="Q114" s="90"/>
      <c r="R114" s="90">
        <v>0.64405994599999994</v>
      </c>
      <c r="S114" s="91">
        <v>4.5373573153202278E-6</v>
      </c>
      <c r="T114" s="91">
        <f t="shared" si="3"/>
        <v>3.8739596078368078E-5</v>
      </c>
      <c r="U114" s="91">
        <f>R114/'סכום נכסי הקרן'!$C$42</f>
        <v>6.5371225585048261E-6</v>
      </c>
    </row>
    <row r="115" spans="2:21">
      <c r="B115" s="86" t="s">
        <v>488</v>
      </c>
      <c r="C115" s="87" t="s">
        <v>489</v>
      </c>
      <c r="D115" s="88" t="s">
        <v>110</v>
      </c>
      <c r="E115" s="88" t="s">
        <v>243</v>
      </c>
      <c r="F115" s="87" t="s">
        <v>356</v>
      </c>
      <c r="G115" s="88" t="s">
        <v>277</v>
      </c>
      <c r="H115" s="87" t="s">
        <v>444</v>
      </c>
      <c r="I115" s="87" t="s">
        <v>120</v>
      </c>
      <c r="J115" s="97"/>
      <c r="K115" s="90">
        <v>6.5199999999541811</v>
      </c>
      <c r="L115" s="88" t="s">
        <v>122</v>
      </c>
      <c r="M115" s="89">
        <v>1.4999999999999999E-2</v>
      </c>
      <c r="N115" s="89">
        <v>2.9899999999859584E-2</v>
      </c>
      <c r="O115" s="90">
        <v>57065.270767000002</v>
      </c>
      <c r="P115" s="98">
        <v>94.85</v>
      </c>
      <c r="Q115" s="90"/>
      <c r="R115" s="90">
        <v>54.126407824000005</v>
      </c>
      <c r="S115" s="91">
        <v>2.0491326558701547E-4</v>
      </c>
      <c r="T115" s="91">
        <f t="shared" si="3"/>
        <v>3.2556521940191917E-3</v>
      </c>
      <c r="U115" s="91">
        <f>R115/'סכום נכסי הקרן'!$C$42</f>
        <v>5.4937582098468611E-4</v>
      </c>
    </row>
    <row r="116" spans="2:21">
      <c r="B116" s="86" t="s">
        <v>490</v>
      </c>
      <c r="C116" s="87" t="s">
        <v>491</v>
      </c>
      <c r="D116" s="88" t="s">
        <v>110</v>
      </c>
      <c r="E116" s="88" t="s">
        <v>243</v>
      </c>
      <c r="F116" s="87" t="s">
        <v>492</v>
      </c>
      <c r="G116" s="88" t="s">
        <v>478</v>
      </c>
      <c r="H116" s="87" t="s">
        <v>444</v>
      </c>
      <c r="I116" s="87" t="s">
        <v>120</v>
      </c>
      <c r="J116" s="97"/>
      <c r="K116" s="90">
        <v>2.5000000000322649</v>
      </c>
      <c r="L116" s="88" t="s">
        <v>122</v>
      </c>
      <c r="M116" s="89">
        <v>2.4799999999999999E-2</v>
      </c>
      <c r="N116" s="89">
        <v>1.7400000000228007E-2</v>
      </c>
      <c r="O116" s="90">
        <v>41826.700535000004</v>
      </c>
      <c r="P116" s="98">
        <v>111.15</v>
      </c>
      <c r="Q116" s="90"/>
      <c r="R116" s="90">
        <v>46.490380230999996</v>
      </c>
      <c r="S116" s="91">
        <v>9.8767561843943967E-5</v>
      </c>
      <c r="T116" s="91">
        <f t="shared" si="3"/>
        <v>2.7963523626396859E-3</v>
      </c>
      <c r="U116" s="91">
        <f>R116/'סכום נכסי הקרן'!$C$42</f>
        <v>4.7187115927488046E-4</v>
      </c>
    </row>
    <row r="117" spans="2:21">
      <c r="B117" s="86" t="s">
        <v>493</v>
      </c>
      <c r="C117" s="87" t="s">
        <v>494</v>
      </c>
      <c r="D117" s="88" t="s">
        <v>110</v>
      </c>
      <c r="E117" s="88" t="s">
        <v>243</v>
      </c>
      <c r="F117" s="87" t="s">
        <v>495</v>
      </c>
      <c r="G117" s="88" t="s">
        <v>277</v>
      </c>
      <c r="H117" s="87" t="s">
        <v>440</v>
      </c>
      <c r="I117" s="87" t="s">
        <v>247</v>
      </c>
      <c r="J117" s="97"/>
      <c r="K117" s="90">
        <v>2.9699999999891125</v>
      </c>
      <c r="L117" s="88" t="s">
        <v>122</v>
      </c>
      <c r="M117" s="89">
        <v>1.3999999999999999E-2</v>
      </c>
      <c r="N117" s="89">
        <v>2.1199999999917046E-2</v>
      </c>
      <c r="O117" s="90">
        <v>108690.009167</v>
      </c>
      <c r="P117" s="98">
        <v>106.48</v>
      </c>
      <c r="Q117" s="90"/>
      <c r="R117" s="90">
        <v>115.73311965800001</v>
      </c>
      <c r="S117" s="91">
        <v>1.2231601301710557E-4</v>
      </c>
      <c r="T117" s="91">
        <f t="shared" si="3"/>
        <v>6.9612375933099267E-3</v>
      </c>
      <c r="U117" s="91">
        <f>R117/'סכום נכסי הקרן'!$C$42</f>
        <v>1.1746757300794021E-3</v>
      </c>
    </row>
    <row r="118" spans="2:21">
      <c r="B118" s="86" t="s">
        <v>496</v>
      </c>
      <c r="C118" s="87" t="s">
        <v>497</v>
      </c>
      <c r="D118" s="88" t="s">
        <v>110</v>
      </c>
      <c r="E118" s="88" t="s">
        <v>243</v>
      </c>
      <c r="F118" s="87" t="s">
        <v>261</v>
      </c>
      <c r="G118" s="88" t="s">
        <v>251</v>
      </c>
      <c r="H118" s="87" t="s">
        <v>444</v>
      </c>
      <c r="I118" s="87" t="s">
        <v>120</v>
      </c>
      <c r="J118" s="97"/>
      <c r="K118" s="90">
        <v>3.3699999999961152</v>
      </c>
      <c r="L118" s="88" t="s">
        <v>122</v>
      </c>
      <c r="M118" s="89">
        <v>1.89E-2</v>
      </c>
      <c r="N118" s="89">
        <v>2.6599999999976354E-2</v>
      </c>
      <c r="O118" s="90">
        <v>1.116025</v>
      </c>
      <c r="P118" s="98">
        <v>5305382</v>
      </c>
      <c r="Q118" s="90"/>
      <c r="R118" s="90">
        <v>59.209372879</v>
      </c>
      <c r="S118" s="91">
        <v>1.3950312500000001E-4</v>
      </c>
      <c r="T118" s="91">
        <f t="shared" si="3"/>
        <v>3.5613877304923134E-3</v>
      </c>
      <c r="U118" s="91">
        <f>R118/'סכום נכסי הקרן'!$C$42</f>
        <v>6.0096723841639849E-4</v>
      </c>
    </row>
    <row r="119" spans="2:21">
      <c r="B119" s="86" t="s">
        <v>498</v>
      </c>
      <c r="C119" s="87" t="s">
        <v>499</v>
      </c>
      <c r="D119" s="88" t="s">
        <v>110</v>
      </c>
      <c r="E119" s="88" t="s">
        <v>243</v>
      </c>
      <c r="F119" s="87" t="s">
        <v>261</v>
      </c>
      <c r="G119" s="88" t="s">
        <v>251</v>
      </c>
      <c r="H119" s="87" t="s">
        <v>444</v>
      </c>
      <c r="I119" s="87" t="s">
        <v>120</v>
      </c>
      <c r="J119" s="97"/>
      <c r="K119" s="90">
        <v>0.8100000000107791</v>
      </c>
      <c r="L119" s="88" t="s">
        <v>122</v>
      </c>
      <c r="M119" s="89">
        <v>1.8200000000000001E-2</v>
      </c>
      <c r="N119" s="89">
        <v>2.3700000000174123E-2</v>
      </c>
      <c r="O119" s="90">
        <v>1.123022</v>
      </c>
      <c r="P119" s="98">
        <v>5369548</v>
      </c>
      <c r="Q119" s="90"/>
      <c r="R119" s="90">
        <v>60.301192235000002</v>
      </c>
      <c r="S119" s="91">
        <v>7.9024839912743652E-5</v>
      </c>
      <c r="T119" s="91">
        <f t="shared" si="3"/>
        <v>3.6270596312286841E-3</v>
      </c>
      <c r="U119" s="91">
        <f>R119/'סכום נכסי הקרן'!$C$42</f>
        <v>6.1204905927212338E-4</v>
      </c>
    </row>
    <row r="120" spans="2:21">
      <c r="B120" s="86" t="s">
        <v>500</v>
      </c>
      <c r="C120" s="87" t="s">
        <v>501</v>
      </c>
      <c r="D120" s="88" t="s">
        <v>110</v>
      </c>
      <c r="E120" s="88" t="s">
        <v>243</v>
      </c>
      <c r="F120" s="87" t="s">
        <v>261</v>
      </c>
      <c r="G120" s="88" t="s">
        <v>251</v>
      </c>
      <c r="H120" s="87" t="s">
        <v>444</v>
      </c>
      <c r="I120" s="87" t="s">
        <v>120</v>
      </c>
      <c r="J120" s="97"/>
      <c r="K120" s="90">
        <v>1.9599999999956492</v>
      </c>
      <c r="L120" s="88" t="s">
        <v>122</v>
      </c>
      <c r="M120" s="89">
        <v>1.89E-2</v>
      </c>
      <c r="N120" s="89">
        <v>2.3699999999938576E-2</v>
      </c>
      <c r="O120" s="90">
        <v>2.9690690000000002</v>
      </c>
      <c r="P120" s="98">
        <v>5264000</v>
      </c>
      <c r="Q120" s="90"/>
      <c r="R120" s="90">
        <v>156.291789408</v>
      </c>
      <c r="S120" s="91">
        <v>1.3620832186439123E-4</v>
      </c>
      <c r="T120" s="91">
        <f t="shared" si="3"/>
        <v>9.4008031855334281E-3</v>
      </c>
      <c r="U120" s="91">
        <f>R120/'סכום נכסי הקרן'!$C$42</f>
        <v>1.5863408190394167E-3</v>
      </c>
    </row>
    <row r="121" spans="2:21">
      <c r="B121" s="86" t="s">
        <v>502</v>
      </c>
      <c r="C121" s="87" t="s">
        <v>503</v>
      </c>
      <c r="D121" s="88" t="s">
        <v>110</v>
      </c>
      <c r="E121" s="88" t="s">
        <v>243</v>
      </c>
      <c r="F121" s="87" t="s">
        <v>261</v>
      </c>
      <c r="G121" s="88" t="s">
        <v>251</v>
      </c>
      <c r="H121" s="87" t="s">
        <v>444</v>
      </c>
      <c r="I121" s="87" t="s">
        <v>120</v>
      </c>
      <c r="J121" s="97"/>
      <c r="K121" s="90">
        <v>5.0600000000324901</v>
      </c>
      <c r="L121" s="88" t="s">
        <v>122</v>
      </c>
      <c r="M121" s="89">
        <v>3.3099999999999997E-2</v>
      </c>
      <c r="N121" s="89">
        <v>3.4100000000224104E-2</v>
      </c>
      <c r="O121" s="90">
        <v>1.6903630000000001</v>
      </c>
      <c r="P121" s="98">
        <v>4989000</v>
      </c>
      <c r="Q121" s="90"/>
      <c r="R121" s="90">
        <v>84.332223771000002</v>
      </c>
      <c r="S121" s="91">
        <v>1.2049062655927009E-4</v>
      </c>
      <c r="T121" s="91">
        <f t="shared" si="3"/>
        <v>5.0725034301063203E-3</v>
      </c>
      <c r="U121" s="91">
        <f>R121/'סכום נכסי הקרן'!$C$42</f>
        <v>8.5596082452592248E-4</v>
      </c>
    </row>
    <row r="122" spans="2:21">
      <c r="B122" s="86" t="s">
        <v>504</v>
      </c>
      <c r="C122" s="87" t="s">
        <v>505</v>
      </c>
      <c r="D122" s="88" t="s">
        <v>110</v>
      </c>
      <c r="E122" s="88" t="s">
        <v>243</v>
      </c>
      <c r="F122" s="87" t="s">
        <v>506</v>
      </c>
      <c r="G122" s="88" t="s">
        <v>277</v>
      </c>
      <c r="H122" s="87" t="s">
        <v>444</v>
      </c>
      <c r="I122" s="87" t="s">
        <v>120</v>
      </c>
      <c r="J122" s="97"/>
      <c r="K122" s="90">
        <v>1.0100000000025111</v>
      </c>
      <c r="L122" s="88" t="s">
        <v>122</v>
      </c>
      <c r="M122" s="89">
        <v>2.75E-2</v>
      </c>
      <c r="N122" s="89">
        <v>2.0300000000075334E-2</v>
      </c>
      <c r="O122" s="90">
        <v>14323.901694</v>
      </c>
      <c r="P122" s="98">
        <v>111.21</v>
      </c>
      <c r="Q122" s="90"/>
      <c r="R122" s="90">
        <v>15.929611895999999</v>
      </c>
      <c r="S122" s="91">
        <v>3.4538419700784218E-5</v>
      </c>
      <c r="T122" s="91">
        <f t="shared" si="3"/>
        <v>9.58151076415808E-4</v>
      </c>
      <c r="U122" s="91">
        <f>R122/'סכום נכסי הקרן'!$C$42</f>
        <v>1.6168343633275471E-4</v>
      </c>
    </row>
    <row r="123" spans="2:21">
      <c r="B123" s="86" t="s">
        <v>507</v>
      </c>
      <c r="C123" s="87" t="s">
        <v>508</v>
      </c>
      <c r="D123" s="88" t="s">
        <v>110</v>
      </c>
      <c r="E123" s="88" t="s">
        <v>243</v>
      </c>
      <c r="F123" s="87" t="s">
        <v>506</v>
      </c>
      <c r="G123" s="88" t="s">
        <v>277</v>
      </c>
      <c r="H123" s="87" t="s">
        <v>444</v>
      </c>
      <c r="I123" s="87" t="s">
        <v>120</v>
      </c>
      <c r="J123" s="97"/>
      <c r="K123" s="90">
        <v>4.5599999999694782</v>
      </c>
      <c r="L123" s="88" t="s">
        <v>122</v>
      </c>
      <c r="M123" s="89">
        <v>1.9599999999999999E-2</v>
      </c>
      <c r="N123" s="89">
        <v>2.5199999999852847E-2</v>
      </c>
      <c r="O123" s="90">
        <v>69073.8845</v>
      </c>
      <c r="P123" s="98">
        <v>106.25</v>
      </c>
      <c r="Q123" s="90"/>
      <c r="R123" s="90">
        <v>73.391000528999996</v>
      </c>
      <c r="S123" s="91">
        <v>6.571946114103825E-5</v>
      </c>
      <c r="T123" s="91">
        <f t="shared" si="3"/>
        <v>4.4143992091704434E-3</v>
      </c>
      <c r="U123" s="91">
        <f>R123/'סכום נכסי הקרן'!$C$42</f>
        <v>7.4490886776766823E-4</v>
      </c>
    </row>
    <row r="124" spans="2:21">
      <c r="B124" s="86" t="s">
        <v>509</v>
      </c>
      <c r="C124" s="87" t="s">
        <v>510</v>
      </c>
      <c r="D124" s="88" t="s">
        <v>110</v>
      </c>
      <c r="E124" s="88" t="s">
        <v>243</v>
      </c>
      <c r="F124" s="87" t="s">
        <v>506</v>
      </c>
      <c r="G124" s="88" t="s">
        <v>277</v>
      </c>
      <c r="H124" s="87" t="s">
        <v>444</v>
      </c>
      <c r="I124" s="87" t="s">
        <v>120</v>
      </c>
      <c r="J124" s="97"/>
      <c r="K124" s="90">
        <v>6.1200000000018564</v>
      </c>
      <c r="L124" s="88" t="s">
        <v>122</v>
      </c>
      <c r="M124" s="89">
        <v>1.5800000000000002E-2</v>
      </c>
      <c r="N124" s="89">
        <v>2.7400000000037124E-2</v>
      </c>
      <c r="O124" s="90">
        <v>149349.23224099999</v>
      </c>
      <c r="P124" s="98">
        <v>101</v>
      </c>
      <c r="Q124" s="90"/>
      <c r="R124" s="90">
        <v>150.84272430599998</v>
      </c>
      <c r="S124" s="91">
        <v>1.4970556141828781E-4</v>
      </c>
      <c r="T124" s="91">
        <f t="shared" si="3"/>
        <v>9.0730470777871889E-3</v>
      </c>
      <c r="U124" s="91">
        <f>R124/'סכום נכסי הקרן'!$C$42</f>
        <v>1.5310335349546435E-3</v>
      </c>
    </row>
    <row r="125" spans="2:21">
      <c r="B125" s="86" t="s">
        <v>511</v>
      </c>
      <c r="C125" s="87" t="s">
        <v>512</v>
      </c>
      <c r="D125" s="88" t="s">
        <v>110</v>
      </c>
      <c r="E125" s="88" t="s">
        <v>243</v>
      </c>
      <c r="F125" s="87" t="s">
        <v>513</v>
      </c>
      <c r="G125" s="88" t="s">
        <v>478</v>
      </c>
      <c r="H125" s="87" t="s">
        <v>444</v>
      </c>
      <c r="I125" s="87" t="s">
        <v>120</v>
      </c>
      <c r="J125" s="97"/>
      <c r="K125" s="90">
        <v>3.6899999999390811</v>
      </c>
      <c r="L125" s="88" t="s">
        <v>122</v>
      </c>
      <c r="M125" s="89">
        <v>2.2499999999999999E-2</v>
      </c>
      <c r="N125" s="89">
        <v>1.8399999999738334E-2</v>
      </c>
      <c r="O125" s="90">
        <v>21979.175491999998</v>
      </c>
      <c r="P125" s="98">
        <v>111.28</v>
      </c>
      <c r="Q125" s="90"/>
      <c r="R125" s="90">
        <v>24.458426820999996</v>
      </c>
      <c r="S125" s="91">
        <v>5.3723560651060605E-5</v>
      </c>
      <c r="T125" s="91">
        <f t="shared" si="3"/>
        <v>1.471151220693771E-3</v>
      </c>
      <c r="U125" s="91">
        <f>R125/'סכום נכסי הקרן'!$C$42</f>
        <v>2.482497703980781E-4</v>
      </c>
    </row>
    <row r="126" spans="2:21">
      <c r="B126" s="86" t="s">
        <v>514</v>
      </c>
      <c r="C126" s="87" t="s">
        <v>515</v>
      </c>
      <c r="D126" s="88" t="s">
        <v>110</v>
      </c>
      <c r="E126" s="88" t="s">
        <v>243</v>
      </c>
      <c r="F126" s="87" t="s">
        <v>417</v>
      </c>
      <c r="G126" s="88" t="s">
        <v>277</v>
      </c>
      <c r="H126" s="87" t="s">
        <v>440</v>
      </c>
      <c r="I126" s="87" t="s">
        <v>247</v>
      </c>
      <c r="J126" s="97"/>
      <c r="K126" s="90">
        <v>2.9000000000025921</v>
      </c>
      <c r="L126" s="88" t="s">
        <v>122</v>
      </c>
      <c r="M126" s="89">
        <v>2.1499999999999998E-2</v>
      </c>
      <c r="N126" s="89">
        <v>2.8200000000020733E-2</v>
      </c>
      <c r="O126" s="90">
        <v>215358.094679</v>
      </c>
      <c r="P126" s="98">
        <v>107.47</v>
      </c>
      <c r="Q126" s="90"/>
      <c r="R126" s="90">
        <v>231.44534068600004</v>
      </c>
      <c r="S126" s="91">
        <v>1.0980379468823523E-4</v>
      </c>
      <c r="T126" s="91">
        <f t="shared" si="3"/>
        <v>1.3921218153808205E-2</v>
      </c>
      <c r="U126" s="91">
        <f>R126/'סכום נכסי הקרן'!$C$42</f>
        <v>2.3491393418513962E-3</v>
      </c>
    </row>
    <row r="127" spans="2:21">
      <c r="B127" s="86" t="s">
        <v>516</v>
      </c>
      <c r="C127" s="87" t="s">
        <v>517</v>
      </c>
      <c r="D127" s="88" t="s">
        <v>110</v>
      </c>
      <c r="E127" s="88" t="s">
        <v>243</v>
      </c>
      <c r="F127" s="87" t="s">
        <v>417</v>
      </c>
      <c r="G127" s="88" t="s">
        <v>277</v>
      </c>
      <c r="H127" s="87" t="s">
        <v>440</v>
      </c>
      <c r="I127" s="87" t="s">
        <v>247</v>
      </c>
      <c r="J127" s="97"/>
      <c r="K127" s="90">
        <v>7.8900000000209847</v>
      </c>
      <c r="L127" s="88" t="s">
        <v>122</v>
      </c>
      <c r="M127" s="89">
        <v>1.15E-2</v>
      </c>
      <c r="N127" s="89">
        <v>3.6800000000106137E-2</v>
      </c>
      <c r="O127" s="90">
        <v>93764.169815000001</v>
      </c>
      <c r="P127" s="98">
        <v>88.43</v>
      </c>
      <c r="Q127" s="90"/>
      <c r="R127" s="90">
        <v>82.915655333999993</v>
      </c>
      <c r="S127" s="91">
        <v>2.0394063563202773E-4</v>
      </c>
      <c r="T127" s="91">
        <f t="shared" si="3"/>
        <v>4.9872981795585003E-3</v>
      </c>
      <c r="U127" s="91">
        <f>R127/'סכום נכסי הקרן'!$C$42</f>
        <v>8.4158284380737196E-4</v>
      </c>
    </row>
    <row r="128" spans="2:21">
      <c r="B128" s="86" t="s">
        <v>518</v>
      </c>
      <c r="C128" s="87" t="s">
        <v>519</v>
      </c>
      <c r="D128" s="88" t="s">
        <v>110</v>
      </c>
      <c r="E128" s="88" t="s">
        <v>243</v>
      </c>
      <c r="F128" s="87" t="s">
        <v>520</v>
      </c>
      <c r="G128" s="88" t="s">
        <v>118</v>
      </c>
      <c r="H128" s="87" t="s">
        <v>521</v>
      </c>
      <c r="I128" s="87" t="s">
        <v>247</v>
      </c>
      <c r="J128" s="97"/>
      <c r="K128" s="90">
        <v>0.74000000000819521</v>
      </c>
      <c r="L128" s="88" t="s">
        <v>122</v>
      </c>
      <c r="M128" s="89">
        <v>3.15E-2</v>
      </c>
      <c r="N128" s="89">
        <v>2.8700000000173153E-2</v>
      </c>
      <c r="O128" s="90">
        <v>69612.029997999998</v>
      </c>
      <c r="P128" s="98">
        <v>108.68</v>
      </c>
      <c r="Q128" s="90"/>
      <c r="R128" s="90">
        <v>75.654354787000003</v>
      </c>
      <c r="S128" s="91">
        <v>2.5669483454046328E-4</v>
      </c>
      <c r="T128" s="91">
        <f t="shared" si="3"/>
        <v>4.5505378252755574E-3</v>
      </c>
      <c r="U128" s="91">
        <f>R128/'סכום נכסי הקרן'!$C$42</f>
        <v>7.6788161163995959E-4</v>
      </c>
    </row>
    <row r="129" spans="2:21">
      <c r="B129" s="86" t="s">
        <v>522</v>
      </c>
      <c r="C129" s="87" t="s">
        <v>523</v>
      </c>
      <c r="D129" s="88" t="s">
        <v>110</v>
      </c>
      <c r="E129" s="88" t="s">
        <v>243</v>
      </c>
      <c r="F129" s="87" t="s">
        <v>520</v>
      </c>
      <c r="G129" s="88" t="s">
        <v>118</v>
      </c>
      <c r="H129" s="87" t="s">
        <v>521</v>
      </c>
      <c r="I129" s="87" t="s">
        <v>247</v>
      </c>
      <c r="J129" s="97"/>
      <c r="K129" s="90">
        <v>2.9200000000068731</v>
      </c>
      <c r="L129" s="88" t="s">
        <v>122</v>
      </c>
      <c r="M129" s="89">
        <v>0.01</v>
      </c>
      <c r="N129" s="89">
        <v>3.15E-2</v>
      </c>
      <c r="O129" s="90">
        <v>88676.295372000008</v>
      </c>
      <c r="P129" s="98">
        <v>98.45</v>
      </c>
      <c r="Q129" s="90"/>
      <c r="R129" s="90">
        <v>87.301812920000003</v>
      </c>
      <c r="S129" s="91">
        <v>1.921105209644923E-4</v>
      </c>
      <c r="T129" s="91">
        <f t="shared" si="3"/>
        <v>5.2511214063761334E-3</v>
      </c>
      <c r="U129" s="91">
        <f>R129/'סכום נכסי הקרן'!$C$42</f>
        <v>8.8610175835666721E-4</v>
      </c>
    </row>
    <row r="130" spans="2:21">
      <c r="B130" s="86" t="s">
        <v>524</v>
      </c>
      <c r="C130" s="87" t="s">
        <v>525</v>
      </c>
      <c r="D130" s="88" t="s">
        <v>110</v>
      </c>
      <c r="E130" s="88" t="s">
        <v>243</v>
      </c>
      <c r="F130" s="87" t="s">
        <v>526</v>
      </c>
      <c r="G130" s="88" t="s">
        <v>277</v>
      </c>
      <c r="H130" s="87" t="s">
        <v>527</v>
      </c>
      <c r="I130" s="87" t="s">
        <v>120</v>
      </c>
      <c r="J130" s="97"/>
      <c r="K130" s="90">
        <v>2.7099999999708499</v>
      </c>
      <c r="L130" s="88" t="s">
        <v>122</v>
      </c>
      <c r="M130" s="89">
        <v>2.5000000000000001E-2</v>
      </c>
      <c r="N130" s="89">
        <v>2.3699999999659917E-2</v>
      </c>
      <c r="O130" s="90">
        <v>22557.042631672201</v>
      </c>
      <c r="P130" s="98">
        <v>109.5</v>
      </c>
      <c r="Q130" s="90"/>
      <c r="R130" s="90">
        <v>24.699961731999998</v>
      </c>
      <c r="S130" s="91">
        <v>6.3420554181796033E-5</v>
      </c>
      <c r="T130" s="91">
        <f t="shared" si="3"/>
        <v>1.485679316951079E-3</v>
      </c>
      <c r="U130" s="91">
        <f>R130/'סכום נכסי הקרן'!$C$42</f>
        <v>2.5070131753304704E-4</v>
      </c>
    </row>
    <row r="131" spans="2:21">
      <c r="B131" s="86" t="s">
        <v>528</v>
      </c>
      <c r="C131" s="87" t="s">
        <v>529</v>
      </c>
      <c r="D131" s="88" t="s">
        <v>110</v>
      </c>
      <c r="E131" s="88" t="s">
        <v>243</v>
      </c>
      <c r="F131" s="87" t="s">
        <v>526</v>
      </c>
      <c r="G131" s="88" t="s">
        <v>277</v>
      </c>
      <c r="H131" s="87" t="s">
        <v>527</v>
      </c>
      <c r="I131" s="87" t="s">
        <v>120</v>
      </c>
      <c r="J131" s="97"/>
      <c r="K131" s="90">
        <v>5.7200000000173894</v>
      </c>
      <c r="L131" s="88" t="s">
        <v>122</v>
      </c>
      <c r="M131" s="89">
        <v>1.9E-2</v>
      </c>
      <c r="N131" s="89">
        <v>3.3599999999983442E-2</v>
      </c>
      <c r="O131" s="90">
        <v>48358.612490084197</v>
      </c>
      <c r="P131" s="98">
        <v>99.89</v>
      </c>
      <c r="Q131" s="90"/>
      <c r="R131" s="90">
        <v>48.305418177999996</v>
      </c>
      <c r="S131" s="91">
        <v>1.6090617615085505E-4</v>
      </c>
      <c r="T131" s="91">
        <f t="shared" si="3"/>
        <v>2.9055251770188158E-3</v>
      </c>
      <c r="U131" s="91">
        <f>R131/'סכום נכסי הקרן'!$C$42</f>
        <v>4.9029355237907135E-4</v>
      </c>
    </row>
    <row r="132" spans="2:21">
      <c r="B132" s="86" t="s">
        <v>530</v>
      </c>
      <c r="C132" s="87" t="s">
        <v>531</v>
      </c>
      <c r="D132" s="88" t="s">
        <v>110</v>
      </c>
      <c r="E132" s="88" t="s">
        <v>243</v>
      </c>
      <c r="F132" s="87" t="s">
        <v>526</v>
      </c>
      <c r="G132" s="88" t="s">
        <v>277</v>
      </c>
      <c r="H132" s="87" t="s">
        <v>527</v>
      </c>
      <c r="I132" s="87" t="s">
        <v>120</v>
      </c>
      <c r="J132" s="97"/>
      <c r="K132" s="90">
        <v>7.4999999999135509</v>
      </c>
      <c r="L132" s="88" t="s">
        <v>122</v>
      </c>
      <c r="M132" s="89">
        <v>3.9000000000000003E-3</v>
      </c>
      <c r="N132" s="89">
        <v>3.8299999999612221E-2</v>
      </c>
      <c r="O132" s="90">
        <v>50087.9288486</v>
      </c>
      <c r="P132" s="98">
        <v>80.83</v>
      </c>
      <c r="Q132" s="90"/>
      <c r="R132" s="90">
        <v>40.486072978999999</v>
      </c>
      <c r="S132" s="91">
        <v>2.131401227617021E-4</v>
      </c>
      <c r="T132" s="91">
        <f t="shared" si="3"/>
        <v>2.4351989651686745E-3</v>
      </c>
      <c r="U132" s="91">
        <f>R132/'סכום נכסי הקרן'!$C$42</f>
        <v>4.1092824141604608E-4</v>
      </c>
    </row>
    <row r="133" spans="2:21">
      <c r="B133" s="86" t="s">
        <v>532</v>
      </c>
      <c r="C133" s="87" t="s">
        <v>533</v>
      </c>
      <c r="D133" s="88" t="s">
        <v>110</v>
      </c>
      <c r="E133" s="88" t="s">
        <v>243</v>
      </c>
      <c r="F133" s="87" t="s">
        <v>534</v>
      </c>
      <c r="G133" s="88" t="s">
        <v>535</v>
      </c>
      <c r="H133" s="87" t="s">
        <v>521</v>
      </c>
      <c r="I133" s="87" t="s">
        <v>247</v>
      </c>
      <c r="J133" s="97"/>
      <c r="K133" s="90">
        <v>4.8200000000211469</v>
      </c>
      <c r="L133" s="88" t="s">
        <v>122</v>
      </c>
      <c r="M133" s="89">
        <v>7.4999999999999997E-3</v>
      </c>
      <c r="N133" s="89">
        <v>3.3500000000302094E-2</v>
      </c>
      <c r="O133" s="90">
        <v>28220.022099999998</v>
      </c>
      <c r="P133" s="98">
        <v>93.84</v>
      </c>
      <c r="Q133" s="90"/>
      <c r="R133" s="90">
        <v>26.481670092000002</v>
      </c>
      <c r="S133" s="91">
        <v>5.3695761234811263E-5</v>
      </c>
      <c r="T133" s="91">
        <f t="shared" si="3"/>
        <v>1.5928473882222769E-3</v>
      </c>
      <c r="U133" s="91">
        <f>R133/'סכום נכסי הקרן'!$C$42</f>
        <v>2.6878541977410253E-4</v>
      </c>
    </row>
    <row r="134" spans="2:21">
      <c r="B134" s="86" t="s">
        <v>536</v>
      </c>
      <c r="C134" s="87" t="s">
        <v>537</v>
      </c>
      <c r="D134" s="88" t="s">
        <v>110</v>
      </c>
      <c r="E134" s="88" t="s">
        <v>243</v>
      </c>
      <c r="F134" s="87" t="s">
        <v>534</v>
      </c>
      <c r="G134" s="88" t="s">
        <v>535</v>
      </c>
      <c r="H134" s="87" t="s">
        <v>521</v>
      </c>
      <c r="I134" s="87" t="s">
        <v>247</v>
      </c>
      <c r="J134" s="97"/>
      <c r="K134" s="90">
        <v>5.820000000013926</v>
      </c>
      <c r="L134" s="88" t="s">
        <v>122</v>
      </c>
      <c r="M134" s="89">
        <v>7.4999999999999997E-3</v>
      </c>
      <c r="N134" s="89">
        <v>3.9200000000117717E-2</v>
      </c>
      <c r="O134" s="90">
        <v>159581.27299100001</v>
      </c>
      <c r="P134" s="98">
        <v>87.3</v>
      </c>
      <c r="Q134" s="90"/>
      <c r="R134" s="90">
        <v>139.31444738299999</v>
      </c>
      <c r="S134" s="91">
        <v>1.8390045276511105E-4</v>
      </c>
      <c r="T134" s="91">
        <f t="shared" si="3"/>
        <v>8.3796321336499988E-3</v>
      </c>
      <c r="U134" s="91">
        <f>R134/'סכום נכסי הקרן'!$C$42</f>
        <v>1.4140230616251409E-3</v>
      </c>
    </row>
    <row r="135" spans="2:21">
      <c r="B135" s="86" t="s">
        <v>538</v>
      </c>
      <c r="C135" s="87" t="s">
        <v>539</v>
      </c>
      <c r="D135" s="88" t="s">
        <v>110</v>
      </c>
      <c r="E135" s="88" t="s">
        <v>243</v>
      </c>
      <c r="F135" s="87" t="s">
        <v>495</v>
      </c>
      <c r="G135" s="88" t="s">
        <v>277</v>
      </c>
      <c r="H135" s="87" t="s">
        <v>521</v>
      </c>
      <c r="I135" s="87" t="s">
        <v>247</v>
      </c>
      <c r="J135" s="97"/>
      <c r="K135" s="90">
        <v>1.3299999992495226</v>
      </c>
      <c r="L135" s="88" t="s">
        <v>122</v>
      </c>
      <c r="M135" s="89">
        <v>3.4500000000000003E-2</v>
      </c>
      <c r="N135" s="89">
        <v>2.1099999978255398E-2</v>
      </c>
      <c r="O135" s="90">
        <v>473.28707900000001</v>
      </c>
      <c r="P135" s="98">
        <v>109.8</v>
      </c>
      <c r="Q135" s="90"/>
      <c r="R135" s="90">
        <v>0.51966918299999998</v>
      </c>
      <c r="S135" s="91">
        <v>3.6620739564922439E-6</v>
      </c>
      <c r="T135" s="91">
        <f t="shared" si="3"/>
        <v>3.1257609433447903E-5</v>
      </c>
      <c r="U135" s="91">
        <f>R135/'סכום נכסי הקרן'!$C$42</f>
        <v>5.274572903108421E-6</v>
      </c>
    </row>
    <row r="136" spans="2:21">
      <c r="B136" s="86" t="s">
        <v>540</v>
      </c>
      <c r="C136" s="87" t="s">
        <v>541</v>
      </c>
      <c r="D136" s="88" t="s">
        <v>110</v>
      </c>
      <c r="E136" s="88" t="s">
        <v>243</v>
      </c>
      <c r="F136" s="87" t="s">
        <v>495</v>
      </c>
      <c r="G136" s="88" t="s">
        <v>277</v>
      </c>
      <c r="H136" s="87" t="s">
        <v>521</v>
      </c>
      <c r="I136" s="87" t="s">
        <v>247</v>
      </c>
      <c r="J136" s="97"/>
      <c r="K136" s="90">
        <v>2.920000000024142</v>
      </c>
      <c r="L136" s="88" t="s">
        <v>122</v>
      </c>
      <c r="M136" s="89">
        <v>2.0499999999999997E-2</v>
      </c>
      <c r="N136" s="89">
        <v>2.830000000024532E-2</v>
      </c>
      <c r="O136" s="90">
        <v>47743.555657999997</v>
      </c>
      <c r="P136" s="98">
        <v>107.58</v>
      </c>
      <c r="Q136" s="90"/>
      <c r="R136" s="90">
        <v>51.362520177999997</v>
      </c>
      <c r="S136" s="91">
        <v>6.2321234863007028E-5</v>
      </c>
      <c r="T136" s="91">
        <f t="shared" si="3"/>
        <v>3.0894069684357459E-3</v>
      </c>
      <c r="U136" s="91">
        <f>R136/'סכום נכסי הקרן'!$C$42</f>
        <v>5.2132272997654032E-4</v>
      </c>
    </row>
    <row r="137" spans="2:21">
      <c r="B137" s="86" t="s">
        <v>542</v>
      </c>
      <c r="C137" s="87" t="s">
        <v>543</v>
      </c>
      <c r="D137" s="88" t="s">
        <v>110</v>
      </c>
      <c r="E137" s="88" t="s">
        <v>243</v>
      </c>
      <c r="F137" s="87" t="s">
        <v>495</v>
      </c>
      <c r="G137" s="88" t="s">
        <v>277</v>
      </c>
      <c r="H137" s="87" t="s">
        <v>521</v>
      </c>
      <c r="I137" s="87" t="s">
        <v>247</v>
      </c>
      <c r="J137" s="97"/>
      <c r="K137" s="90">
        <v>5.5099999999235587</v>
      </c>
      <c r="L137" s="88" t="s">
        <v>122</v>
      </c>
      <c r="M137" s="89">
        <v>8.3999999999999995E-3</v>
      </c>
      <c r="N137" s="89">
        <v>3.6799999999627492E-2</v>
      </c>
      <c r="O137" s="90">
        <v>27867.005619</v>
      </c>
      <c r="P137" s="98">
        <v>92.48</v>
      </c>
      <c r="Q137" s="90"/>
      <c r="R137" s="90">
        <v>25.771407747000001</v>
      </c>
      <c r="S137" s="91">
        <v>3.83418509026376E-5</v>
      </c>
      <c r="T137" s="91">
        <f t="shared" si="3"/>
        <v>1.5501257805119063E-3</v>
      </c>
      <c r="U137" s="91">
        <f>R137/'סכום נכסי הקרן'!$C$42</f>
        <v>2.6157635169466007E-4</v>
      </c>
    </row>
    <row r="138" spans="2:21">
      <c r="B138" s="86" t="s">
        <v>544</v>
      </c>
      <c r="C138" s="87" t="s">
        <v>545</v>
      </c>
      <c r="D138" s="88" t="s">
        <v>110</v>
      </c>
      <c r="E138" s="88" t="s">
        <v>243</v>
      </c>
      <c r="F138" s="87" t="s">
        <v>495</v>
      </c>
      <c r="G138" s="88" t="s">
        <v>277</v>
      </c>
      <c r="H138" s="87" t="s">
        <v>521</v>
      </c>
      <c r="I138" s="87" t="s">
        <v>247</v>
      </c>
      <c r="J138" s="97"/>
      <c r="K138" s="90">
        <v>6.4699999999780191</v>
      </c>
      <c r="L138" s="88" t="s">
        <v>122</v>
      </c>
      <c r="M138" s="89">
        <v>9.7000000000000003E-3</v>
      </c>
      <c r="N138" s="89">
        <v>3.7499999999865967E-2</v>
      </c>
      <c r="O138" s="90">
        <v>20933.713371000002</v>
      </c>
      <c r="P138" s="98">
        <v>89.1</v>
      </c>
      <c r="Q138" s="90"/>
      <c r="R138" s="90">
        <v>18.651939902999999</v>
      </c>
      <c r="S138" s="91">
        <v>4.8873262268386389E-5</v>
      </c>
      <c r="T138" s="91">
        <f t="shared" si="3"/>
        <v>1.1218965290541697E-3</v>
      </c>
      <c r="U138" s="91">
        <f>R138/'סכום נכסי הקרן'!$C$42</f>
        <v>1.8931470254754458E-4</v>
      </c>
    </row>
    <row r="139" spans="2:21">
      <c r="B139" s="86" t="s">
        <v>546</v>
      </c>
      <c r="C139" s="87" t="s">
        <v>547</v>
      </c>
      <c r="D139" s="88" t="s">
        <v>110</v>
      </c>
      <c r="E139" s="88" t="s">
        <v>243</v>
      </c>
      <c r="F139" s="87" t="s">
        <v>548</v>
      </c>
      <c r="G139" s="88" t="s">
        <v>549</v>
      </c>
      <c r="H139" s="87" t="s">
        <v>527</v>
      </c>
      <c r="I139" s="87" t="s">
        <v>120</v>
      </c>
      <c r="J139" s="97"/>
      <c r="K139" s="90">
        <v>1.7800000000017195</v>
      </c>
      <c r="L139" s="88" t="s">
        <v>122</v>
      </c>
      <c r="M139" s="89">
        <v>1.8500000000000003E-2</v>
      </c>
      <c r="N139" s="89">
        <v>2.6300000000023339E-2</v>
      </c>
      <c r="O139" s="90">
        <v>76544.306077254514</v>
      </c>
      <c r="P139" s="98">
        <v>106.35</v>
      </c>
      <c r="Q139" s="90"/>
      <c r="R139" s="90">
        <v>81.404869187000003</v>
      </c>
      <c r="S139" s="91">
        <v>1.0923665098327435E-4</v>
      </c>
      <c r="T139" s="91">
        <f t="shared" ref="T139:T169" si="4">IFERROR(R139/$R$11,0)</f>
        <v>4.8964258229415997E-3</v>
      </c>
      <c r="U139" s="91">
        <f>R139/'סכום נכסי הקרן'!$C$42</f>
        <v>8.2624856589742378E-4</v>
      </c>
    </row>
    <row r="140" spans="2:21">
      <c r="B140" s="86" t="s">
        <v>550</v>
      </c>
      <c r="C140" s="87" t="s">
        <v>551</v>
      </c>
      <c r="D140" s="88" t="s">
        <v>110</v>
      </c>
      <c r="E140" s="88" t="s">
        <v>243</v>
      </c>
      <c r="F140" s="87" t="s">
        <v>548</v>
      </c>
      <c r="G140" s="88" t="s">
        <v>549</v>
      </c>
      <c r="H140" s="87" t="s">
        <v>527</v>
      </c>
      <c r="I140" s="87" t="s">
        <v>120</v>
      </c>
      <c r="J140" s="97"/>
      <c r="K140" s="90">
        <v>1.3699999999931083</v>
      </c>
      <c r="L140" s="88" t="s">
        <v>122</v>
      </c>
      <c r="M140" s="89">
        <v>0.01</v>
      </c>
      <c r="N140" s="89">
        <v>3.5500000000014978E-2</v>
      </c>
      <c r="O140" s="90">
        <v>64453.8</v>
      </c>
      <c r="P140" s="98">
        <v>103.56</v>
      </c>
      <c r="Q140" s="90"/>
      <c r="R140" s="90">
        <v>66.748353658000013</v>
      </c>
      <c r="S140" s="91">
        <v>5.6913792476201816E-5</v>
      </c>
      <c r="T140" s="91">
        <f t="shared" si="4"/>
        <v>4.0148502878751963E-3</v>
      </c>
      <c r="U140" s="91">
        <f>R140/'סכום נכסי הקרן'!$C$42</f>
        <v>6.7748688790650248E-4</v>
      </c>
    </row>
    <row r="141" spans="2:21">
      <c r="B141" s="86" t="s">
        <v>552</v>
      </c>
      <c r="C141" s="87" t="s">
        <v>553</v>
      </c>
      <c r="D141" s="88" t="s">
        <v>110</v>
      </c>
      <c r="E141" s="88" t="s">
        <v>243</v>
      </c>
      <c r="F141" s="87" t="s">
        <v>548</v>
      </c>
      <c r="G141" s="88" t="s">
        <v>549</v>
      </c>
      <c r="H141" s="87" t="s">
        <v>527</v>
      </c>
      <c r="I141" s="87" t="s">
        <v>120</v>
      </c>
      <c r="J141" s="97"/>
      <c r="K141" s="90">
        <v>4.640000000001602</v>
      </c>
      <c r="L141" s="88" t="s">
        <v>122</v>
      </c>
      <c r="M141" s="89">
        <v>0.01</v>
      </c>
      <c r="N141" s="89">
        <v>4.0099999999993995E-2</v>
      </c>
      <c r="O141" s="90">
        <v>162813.655769</v>
      </c>
      <c r="P141" s="98">
        <v>92</v>
      </c>
      <c r="Q141" s="90"/>
      <c r="R141" s="90">
        <v>149.78855030900002</v>
      </c>
      <c r="S141" s="91">
        <v>1.6680735752281115E-4</v>
      </c>
      <c r="T141" s="91">
        <f t="shared" si="4"/>
        <v>9.0096395097592017E-3</v>
      </c>
      <c r="U141" s="91">
        <f>R141/'סכום נכסי הקרן'!$C$42</f>
        <v>1.5203338094722926E-3</v>
      </c>
    </row>
    <row r="142" spans="2:21">
      <c r="B142" s="86" t="s">
        <v>554</v>
      </c>
      <c r="C142" s="87" t="s">
        <v>555</v>
      </c>
      <c r="D142" s="88" t="s">
        <v>110</v>
      </c>
      <c r="E142" s="88" t="s">
        <v>243</v>
      </c>
      <c r="F142" s="87" t="s">
        <v>548</v>
      </c>
      <c r="G142" s="88" t="s">
        <v>549</v>
      </c>
      <c r="H142" s="87" t="s">
        <v>527</v>
      </c>
      <c r="I142" s="87" t="s">
        <v>120</v>
      </c>
      <c r="J142" s="97"/>
      <c r="K142" s="90">
        <v>3.2599999999996592</v>
      </c>
      <c r="L142" s="88" t="s">
        <v>122</v>
      </c>
      <c r="M142" s="89">
        <v>3.5400000000000001E-2</v>
      </c>
      <c r="N142" s="89">
        <v>3.8999999999948846E-2</v>
      </c>
      <c r="O142" s="90">
        <v>59082.65</v>
      </c>
      <c r="P142" s="98">
        <v>99.25</v>
      </c>
      <c r="Q142" s="90"/>
      <c r="R142" s="90">
        <v>58.639533626999999</v>
      </c>
      <c r="S142" s="91">
        <v>1.5270662155630741E-4</v>
      </c>
      <c r="T142" s="91">
        <f t="shared" si="4"/>
        <v>3.5271124389000003E-3</v>
      </c>
      <c r="U142" s="91">
        <f>R142/'סכום נכסי הקרן'!$C$42</f>
        <v>5.9518344600374207E-4</v>
      </c>
    </row>
    <row r="143" spans="2:21">
      <c r="B143" s="86" t="s">
        <v>556</v>
      </c>
      <c r="C143" s="87" t="s">
        <v>557</v>
      </c>
      <c r="D143" s="88" t="s">
        <v>110</v>
      </c>
      <c r="E143" s="88" t="s">
        <v>243</v>
      </c>
      <c r="F143" s="87" t="s">
        <v>558</v>
      </c>
      <c r="G143" s="88" t="s">
        <v>295</v>
      </c>
      <c r="H143" s="87" t="s">
        <v>521</v>
      </c>
      <c r="I143" s="87" t="s">
        <v>247</v>
      </c>
      <c r="J143" s="97"/>
      <c r="K143" s="90">
        <v>3.3000000000814325</v>
      </c>
      <c r="L143" s="88" t="s">
        <v>122</v>
      </c>
      <c r="M143" s="89">
        <v>1.9400000000000001E-2</v>
      </c>
      <c r="N143" s="89">
        <v>1.9200000000814326E-2</v>
      </c>
      <c r="O143" s="90">
        <v>11273.334418000002</v>
      </c>
      <c r="P143" s="98">
        <v>108.93</v>
      </c>
      <c r="Q143" s="90"/>
      <c r="R143" s="90">
        <v>12.2800431</v>
      </c>
      <c r="S143" s="91">
        <v>3.1189494885192161E-5</v>
      </c>
      <c r="T143" s="91">
        <f t="shared" si="4"/>
        <v>7.3863296805442246E-4</v>
      </c>
      <c r="U143" s="91">
        <f>R143/'סכום נכסי הקרן'!$C$42</f>
        <v>1.2464079976869349E-4</v>
      </c>
    </row>
    <row r="144" spans="2:21">
      <c r="B144" s="86" t="s">
        <v>559</v>
      </c>
      <c r="C144" s="87" t="s">
        <v>560</v>
      </c>
      <c r="D144" s="88" t="s">
        <v>110</v>
      </c>
      <c r="E144" s="88" t="s">
        <v>243</v>
      </c>
      <c r="F144" s="87" t="s">
        <v>558</v>
      </c>
      <c r="G144" s="88" t="s">
        <v>295</v>
      </c>
      <c r="H144" s="87" t="s">
        <v>521</v>
      </c>
      <c r="I144" s="87" t="s">
        <v>247</v>
      </c>
      <c r="J144" s="97"/>
      <c r="K144" s="90">
        <v>4.2700000000084861</v>
      </c>
      <c r="L144" s="88" t="s">
        <v>122</v>
      </c>
      <c r="M144" s="89">
        <v>1.23E-2</v>
      </c>
      <c r="N144" s="89">
        <v>2.3200000000074165E-2</v>
      </c>
      <c r="O144" s="90">
        <v>135248.64840800001</v>
      </c>
      <c r="P144" s="98">
        <v>103.68</v>
      </c>
      <c r="Q144" s="90"/>
      <c r="R144" s="90">
        <v>140.22580440299998</v>
      </c>
      <c r="S144" s="91">
        <v>1.0635494427503154E-4</v>
      </c>
      <c r="T144" s="91">
        <f t="shared" si="4"/>
        <v>8.4344493957034059E-3</v>
      </c>
      <c r="U144" s="91">
        <f>R144/'סכום נכסי הקרן'!$C$42</f>
        <v>1.4232732138373602E-3</v>
      </c>
    </row>
    <row r="145" spans="2:21">
      <c r="B145" s="86" t="s">
        <v>561</v>
      </c>
      <c r="C145" s="87" t="s">
        <v>562</v>
      </c>
      <c r="D145" s="88" t="s">
        <v>110</v>
      </c>
      <c r="E145" s="88" t="s">
        <v>243</v>
      </c>
      <c r="F145" s="87" t="s">
        <v>563</v>
      </c>
      <c r="G145" s="88" t="s">
        <v>564</v>
      </c>
      <c r="H145" s="87" t="s">
        <v>565</v>
      </c>
      <c r="I145" s="87" t="s">
        <v>120</v>
      </c>
      <c r="J145" s="97"/>
      <c r="K145" s="90">
        <v>1.46</v>
      </c>
      <c r="L145" s="88" t="s">
        <v>122</v>
      </c>
      <c r="M145" s="89">
        <v>4.6500000000000007E-2</v>
      </c>
      <c r="N145" s="89">
        <v>3.379474940334129E-2</v>
      </c>
      <c r="O145" s="90">
        <v>7.4100000000000001E-4</v>
      </c>
      <c r="P145" s="98">
        <v>110.35</v>
      </c>
      <c r="Q145" s="90">
        <v>2.0999999999999999E-8</v>
      </c>
      <c r="R145" s="90">
        <v>8.3799999999999996E-7</v>
      </c>
      <c r="S145" s="91">
        <v>1.7233632235683526E-12</v>
      </c>
      <c r="T145" s="91">
        <f t="shared" si="4"/>
        <v>5.0404906740889697E-11</v>
      </c>
      <c r="U145" s="91">
        <f>R145/'סכום נכסי הקרן'!$C$42</f>
        <v>8.505588242289243E-12</v>
      </c>
    </row>
    <row r="146" spans="2:21">
      <c r="B146" s="86" t="s">
        <v>566</v>
      </c>
      <c r="C146" s="87" t="s">
        <v>567</v>
      </c>
      <c r="D146" s="88" t="s">
        <v>110</v>
      </c>
      <c r="E146" s="88" t="s">
        <v>243</v>
      </c>
      <c r="F146" s="87" t="s">
        <v>568</v>
      </c>
      <c r="G146" s="88" t="s">
        <v>118</v>
      </c>
      <c r="H146" s="87" t="s">
        <v>569</v>
      </c>
      <c r="I146" s="87" t="s">
        <v>247</v>
      </c>
      <c r="J146" s="97"/>
      <c r="K146" s="90">
        <v>2.8300000000154162</v>
      </c>
      <c r="L146" s="88" t="s">
        <v>122</v>
      </c>
      <c r="M146" s="89">
        <v>3.2000000000000001E-2</v>
      </c>
      <c r="N146" s="89">
        <v>3.540000000011212E-2</v>
      </c>
      <c r="O146" s="90">
        <v>71770.380529999995</v>
      </c>
      <c r="P146" s="98">
        <v>99.42</v>
      </c>
      <c r="Q146" s="90"/>
      <c r="R146" s="90">
        <v>71.354112430000001</v>
      </c>
      <c r="S146" s="91">
        <v>2.6424056746806083E-4</v>
      </c>
      <c r="T146" s="91">
        <f t="shared" si="4"/>
        <v>4.2918823181540677E-3</v>
      </c>
      <c r="U146" s="91">
        <f>R146/'סכום נכסי הקרן'!$C$42</f>
        <v>7.242347252071512E-4</v>
      </c>
    </row>
    <row r="147" spans="2:21">
      <c r="B147" s="86" t="s">
        <v>570</v>
      </c>
      <c r="C147" s="87" t="s">
        <v>571</v>
      </c>
      <c r="D147" s="88" t="s">
        <v>110</v>
      </c>
      <c r="E147" s="88" t="s">
        <v>243</v>
      </c>
      <c r="F147" s="87" t="s">
        <v>572</v>
      </c>
      <c r="G147" s="88" t="s">
        <v>564</v>
      </c>
      <c r="H147" s="87" t="s">
        <v>565</v>
      </c>
      <c r="I147" s="87" t="s">
        <v>120</v>
      </c>
      <c r="J147" s="97"/>
      <c r="K147" s="90">
        <v>3.1199999997934436</v>
      </c>
      <c r="L147" s="88" t="s">
        <v>122</v>
      </c>
      <c r="M147" s="89">
        <v>2.5699999999999997E-2</v>
      </c>
      <c r="N147" s="89">
        <v>4.3199999997934439E-2</v>
      </c>
      <c r="O147" s="90">
        <v>3732.3315680000001</v>
      </c>
      <c r="P147" s="98">
        <v>103.77</v>
      </c>
      <c r="Q147" s="90"/>
      <c r="R147" s="90">
        <v>3.8730403150000003</v>
      </c>
      <c r="S147" s="91">
        <v>3.1382488260569902E-6</v>
      </c>
      <c r="T147" s="91">
        <f t="shared" si="4"/>
        <v>2.3295970868887956E-4</v>
      </c>
      <c r="U147" s="91">
        <f>R147/'סכום נכסי הקרן'!$C$42</f>
        <v>3.9310842679207909E-5</v>
      </c>
    </row>
    <row r="148" spans="2:21">
      <c r="B148" s="86" t="s">
        <v>573</v>
      </c>
      <c r="C148" s="87" t="s">
        <v>574</v>
      </c>
      <c r="D148" s="88" t="s">
        <v>110</v>
      </c>
      <c r="E148" s="88" t="s">
        <v>243</v>
      </c>
      <c r="F148" s="87" t="s">
        <v>572</v>
      </c>
      <c r="G148" s="88" t="s">
        <v>564</v>
      </c>
      <c r="H148" s="87" t="s">
        <v>565</v>
      </c>
      <c r="I148" s="87" t="s">
        <v>120</v>
      </c>
      <c r="J148" s="97"/>
      <c r="K148" s="90">
        <v>5.7999999998732168</v>
      </c>
      <c r="L148" s="88" t="s">
        <v>122</v>
      </c>
      <c r="M148" s="89">
        <v>1.09E-2</v>
      </c>
      <c r="N148" s="89">
        <v>4.4099999999086113E-2</v>
      </c>
      <c r="O148" s="90">
        <v>21484.6</v>
      </c>
      <c r="P148" s="98">
        <v>88.11</v>
      </c>
      <c r="Q148" s="90"/>
      <c r="R148" s="90">
        <v>18.930080953000001</v>
      </c>
      <c r="S148" s="91">
        <v>4.7743555555555552E-5</v>
      </c>
      <c r="T148" s="91">
        <f t="shared" si="4"/>
        <v>1.1386264499205936E-3</v>
      </c>
      <c r="U148" s="91">
        <f>R148/'סכום נכסי הקרן'!$C$42</f>
        <v>1.9213779711148014E-4</v>
      </c>
    </row>
    <row r="149" spans="2:21">
      <c r="B149" s="86" t="s">
        <v>575</v>
      </c>
      <c r="C149" s="87" t="s">
        <v>576</v>
      </c>
      <c r="D149" s="88" t="s">
        <v>110</v>
      </c>
      <c r="E149" s="88" t="s">
        <v>243</v>
      </c>
      <c r="F149" s="87" t="s">
        <v>572</v>
      </c>
      <c r="G149" s="88" t="s">
        <v>564</v>
      </c>
      <c r="H149" s="87" t="s">
        <v>565</v>
      </c>
      <c r="I149" s="87" t="s">
        <v>120</v>
      </c>
      <c r="J149" s="97"/>
      <c r="K149" s="90">
        <v>6.690000000067279</v>
      </c>
      <c r="L149" s="88" t="s">
        <v>122</v>
      </c>
      <c r="M149" s="89">
        <v>1.54E-2</v>
      </c>
      <c r="N149" s="89">
        <v>4.5600000000524131E-2</v>
      </c>
      <c r="O149" s="90">
        <v>45953.275586999996</v>
      </c>
      <c r="P149" s="98">
        <v>86.36</v>
      </c>
      <c r="Q149" s="90"/>
      <c r="R149" s="90">
        <v>39.685245856999998</v>
      </c>
      <c r="S149" s="91">
        <v>1.3129507310571427E-4</v>
      </c>
      <c r="T149" s="91">
        <f t="shared" si="4"/>
        <v>2.3870299718512697E-3</v>
      </c>
      <c r="U149" s="91">
        <f>R149/'סכום נכסי הקרן'!$C$42</f>
        <v>4.0279995292799174E-4</v>
      </c>
    </row>
    <row r="150" spans="2:21">
      <c r="B150" s="86" t="s">
        <v>577</v>
      </c>
      <c r="C150" s="87" t="s">
        <v>578</v>
      </c>
      <c r="D150" s="88" t="s">
        <v>110</v>
      </c>
      <c r="E150" s="88" t="s">
        <v>243</v>
      </c>
      <c r="F150" s="87" t="s">
        <v>579</v>
      </c>
      <c r="G150" s="88" t="s">
        <v>580</v>
      </c>
      <c r="H150" s="87" t="s">
        <v>569</v>
      </c>
      <c r="I150" s="87" t="s">
        <v>247</v>
      </c>
      <c r="J150" s="97"/>
      <c r="K150" s="90">
        <v>4.9699999999949256</v>
      </c>
      <c r="L150" s="88" t="s">
        <v>122</v>
      </c>
      <c r="M150" s="89">
        <v>7.4999999999999997E-3</v>
      </c>
      <c r="N150" s="89">
        <v>3.4799999999909792E-2</v>
      </c>
      <c r="O150" s="90">
        <v>96272.998561999979</v>
      </c>
      <c r="P150" s="98">
        <v>92.12</v>
      </c>
      <c r="Q150" s="90"/>
      <c r="R150" s="90">
        <v>88.686686484999996</v>
      </c>
      <c r="S150" s="91">
        <v>7.1920662305393677E-5</v>
      </c>
      <c r="T150" s="91">
        <f t="shared" si="4"/>
        <v>5.3344202403758324E-3</v>
      </c>
      <c r="U150" s="91">
        <f>R150/'סכום נכסי הקרן'!$C$42</f>
        <v>9.0015804035132251E-4</v>
      </c>
    </row>
    <row r="151" spans="2:21">
      <c r="B151" s="86" t="s">
        <v>581</v>
      </c>
      <c r="C151" s="87" t="s">
        <v>582</v>
      </c>
      <c r="D151" s="88" t="s">
        <v>110</v>
      </c>
      <c r="E151" s="88" t="s">
        <v>243</v>
      </c>
      <c r="F151" s="87" t="s">
        <v>583</v>
      </c>
      <c r="G151" s="88" t="s">
        <v>564</v>
      </c>
      <c r="H151" s="87" t="s">
        <v>565</v>
      </c>
      <c r="I151" s="87" t="s">
        <v>120</v>
      </c>
      <c r="J151" s="97"/>
      <c r="K151" s="90">
        <v>4.0299999999989433</v>
      </c>
      <c r="L151" s="88" t="s">
        <v>122</v>
      </c>
      <c r="M151" s="89">
        <v>1.0800000000000001E-2</v>
      </c>
      <c r="N151" s="89">
        <v>2.9800000000007047E-2</v>
      </c>
      <c r="O151" s="90">
        <v>55963.086080000001</v>
      </c>
      <c r="P151" s="98">
        <v>101.46</v>
      </c>
      <c r="Q151" s="90"/>
      <c r="R151" s="90">
        <v>56.780147501999998</v>
      </c>
      <c r="S151" s="91">
        <v>1.706191648780488E-4</v>
      </c>
      <c r="T151" s="91">
        <f t="shared" si="4"/>
        <v>3.4152721235945955E-3</v>
      </c>
      <c r="U151" s="91">
        <f>R151/'סכום נכסי הקרן'!$C$42</f>
        <v>5.7631092480723168E-4</v>
      </c>
    </row>
    <row r="152" spans="2:21">
      <c r="B152" s="86" t="s">
        <v>584</v>
      </c>
      <c r="C152" s="87" t="s">
        <v>585</v>
      </c>
      <c r="D152" s="88" t="s">
        <v>110</v>
      </c>
      <c r="E152" s="88" t="s">
        <v>243</v>
      </c>
      <c r="F152" s="87" t="s">
        <v>586</v>
      </c>
      <c r="G152" s="88" t="s">
        <v>580</v>
      </c>
      <c r="H152" s="87" t="s">
        <v>569</v>
      </c>
      <c r="I152" s="87" t="s">
        <v>247</v>
      </c>
      <c r="J152" s="97"/>
      <c r="K152" s="90">
        <v>4.2200000002608711</v>
      </c>
      <c r="L152" s="88" t="s">
        <v>122</v>
      </c>
      <c r="M152" s="89">
        <v>1.8000000000000002E-2</v>
      </c>
      <c r="N152" s="89">
        <v>2.920000000139536E-2</v>
      </c>
      <c r="O152" s="90">
        <v>6345.209159</v>
      </c>
      <c r="P152" s="98">
        <v>103.91</v>
      </c>
      <c r="Q152" s="90"/>
      <c r="R152" s="90">
        <v>6.5933068739999987</v>
      </c>
      <c r="S152" s="91">
        <v>1.1370975100727613E-5</v>
      </c>
      <c r="T152" s="91">
        <f t="shared" si="4"/>
        <v>3.9658116718142828E-4</v>
      </c>
      <c r="U152" s="91">
        <f>R152/'סכום נכסי הקרן'!$C$42</f>
        <v>6.6921185471717457E-5</v>
      </c>
    </row>
    <row r="153" spans="2:21">
      <c r="B153" s="86" t="s">
        <v>587</v>
      </c>
      <c r="C153" s="87" t="s">
        <v>588</v>
      </c>
      <c r="D153" s="88" t="s">
        <v>110</v>
      </c>
      <c r="E153" s="88" t="s">
        <v>243</v>
      </c>
      <c r="F153" s="87" t="s">
        <v>589</v>
      </c>
      <c r="G153" s="88" t="s">
        <v>145</v>
      </c>
      <c r="H153" s="87" t="s">
        <v>569</v>
      </c>
      <c r="I153" s="87" t="s">
        <v>247</v>
      </c>
      <c r="J153" s="97"/>
      <c r="K153" s="90">
        <v>1.0100000000114235</v>
      </c>
      <c r="L153" s="88" t="s">
        <v>122</v>
      </c>
      <c r="M153" s="89">
        <v>1.9799999999999998E-2</v>
      </c>
      <c r="N153" s="89">
        <v>1.9200000000070903E-2</v>
      </c>
      <c r="O153" s="90">
        <v>46571.687508000003</v>
      </c>
      <c r="P153" s="98">
        <v>107.95</v>
      </c>
      <c r="Q153" s="90">
        <v>0.49749833199999999</v>
      </c>
      <c r="R153" s="90">
        <v>50.771633242</v>
      </c>
      <c r="S153" s="91">
        <v>1.5325704893121497E-4</v>
      </c>
      <c r="T153" s="91">
        <f t="shared" si="4"/>
        <v>3.0538656785747795E-3</v>
      </c>
      <c r="U153" s="91">
        <f>R153/'סכום נכסי הקרן'!$C$42</f>
        <v>5.15325306378254E-4</v>
      </c>
    </row>
    <row r="154" spans="2:21">
      <c r="B154" s="86" t="s">
        <v>590</v>
      </c>
      <c r="C154" s="87" t="s">
        <v>591</v>
      </c>
      <c r="D154" s="88" t="s">
        <v>110</v>
      </c>
      <c r="E154" s="88" t="s">
        <v>243</v>
      </c>
      <c r="F154" s="87" t="s">
        <v>592</v>
      </c>
      <c r="G154" s="88" t="s">
        <v>295</v>
      </c>
      <c r="H154" s="87" t="s">
        <v>593</v>
      </c>
      <c r="I154" s="87" t="s">
        <v>247</v>
      </c>
      <c r="J154" s="97"/>
      <c r="K154" s="90">
        <v>4.1200000000014656</v>
      </c>
      <c r="L154" s="88" t="s">
        <v>122</v>
      </c>
      <c r="M154" s="89">
        <v>2.75E-2</v>
      </c>
      <c r="N154" s="89">
        <v>2.9799999999997554E-2</v>
      </c>
      <c r="O154" s="90">
        <v>76415.330241999996</v>
      </c>
      <c r="P154" s="98">
        <v>107.1</v>
      </c>
      <c r="Q154" s="90"/>
      <c r="R154" s="90">
        <v>81.840816149000005</v>
      </c>
      <c r="S154" s="91">
        <v>8.3301643898484818E-5</v>
      </c>
      <c r="T154" s="91">
        <f t="shared" si="4"/>
        <v>4.9226476200341825E-3</v>
      </c>
      <c r="U154" s="91">
        <f>R154/'סכום נכסי הקרן'!$C$42</f>
        <v>8.3067336942278043E-4</v>
      </c>
    </row>
    <row r="155" spans="2:21">
      <c r="B155" s="86" t="s">
        <v>594</v>
      </c>
      <c r="C155" s="87" t="s">
        <v>595</v>
      </c>
      <c r="D155" s="88" t="s">
        <v>110</v>
      </c>
      <c r="E155" s="88" t="s">
        <v>243</v>
      </c>
      <c r="F155" s="87" t="s">
        <v>583</v>
      </c>
      <c r="G155" s="88" t="s">
        <v>564</v>
      </c>
      <c r="H155" s="87" t="s">
        <v>596</v>
      </c>
      <c r="I155" s="87" t="s">
        <v>120</v>
      </c>
      <c r="J155" s="97"/>
      <c r="K155" s="90">
        <v>2.6600000000019386</v>
      </c>
      <c r="L155" s="88" t="s">
        <v>122</v>
      </c>
      <c r="M155" s="89">
        <v>0.04</v>
      </c>
      <c r="N155" s="89">
        <v>0.16440000000017446</v>
      </c>
      <c r="O155" s="90">
        <v>78559.943822000001</v>
      </c>
      <c r="P155" s="98">
        <v>78.8</v>
      </c>
      <c r="Q155" s="90"/>
      <c r="R155" s="90">
        <v>61.905238718</v>
      </c>
      <c r="S155" s="91">
        <v>2.6723735510672195E-5</v>
      </c>
      <c r="T155" s="91">
        <f t="shared" si="4"/>
        <v>3.723541508774826E-3</v>
      </c>
      <c r="U155" s="91">
        <f>R155/'סכום נכסי הקרן'!$C$42</f>
        <v>6.2832991715504728E-4</v>
      </c>
    </row>
    <row r="156" spans="2:21">
      <c r="B156" s="86" t="s">
        <v>597</v>
      </c>
      <c r="C156" s="87" t="s">
        <v>598</v>
      </c>
      <c r="D156" s="88" t="s">
        <v>110</v>
      </c>
      <c r="E156" s="88" t="s">
        <v>243</v>
      </c>
      <c r="F156" s="87" t="s">
        <v>583</v>
      </c>
      <c r="G156" s="88" t="s">
        <v>564</v>
      </c>
      <c r="H156" s="87" t="s">
        <v>596</v>
      </c>
      <c r="I156" s="87" t="s">
        <v>120</v>
      </c>
      <c r="J156" s="97"/>
      <c r="K156" s="90">
        <v>3.3700000000118409</v>
      </c>
      <c r="L156" s="88" t="s">
        <v>122</v>
      </c>
      <c r="M156" s="89">
        <v>3.2799999999999996E-2</v>
      </c>
      <c r="N156" s="89">
        <v>0.14730000000072738</v>
      </c>
      <c r="O156" s="90">
        <v>78311.267258000007</v>
      </c>
      <c r="P156" s="98">
        <v>75.489999999999995</v>
      </c>
      <c r="Q156" s="90"/>
      <c r="R156" s="90">
        <v>59.117175289999999</v>
      </c>
      <c r="S156" s="91">
        <v>5.1674734212804785E-5</v>
      </c>
      <c r="T156" s="91">
        <f t="shared" si="4"/>
        <v>3.5558421327891157E-3</v>
      </c>
      <c r="U156" s="91">
        <f>R156/'סכום נכסי הקרן'!$C$42</f>
        <v>6.0003144518374241E-4</v>
      </c>
    </row>
    <row r="157" spans="2:21">
      <c r="B157" s="86" t="s">
        <v>599</v>
      </c>
      <c r="C157" s="87" t="s">
        <v>600</v>
      </c>
      <c r="D157" s="88" t="s">
        <v>110</v>
      </c>
      <c r="E157" s="88" t="s">
        <v>243</v>
      </c>
      <c r="F157" s="87" t="s">
        <v>583</v>
      </c>
      <c r="G157" s="88" t="s">
        <v>564</v>
      </c>
      <c r="H157" s="87" t="s">
        <v>596</v>
      </c>
      <c r="I157" s="87" t="s">
        <v>120</v>
      </c>
      <c r="J157" s="97"/>
      <c r="K157" s="90">
        <v>4.1400000000776185</v>
      </c>
      <c r="L157" s="88" t="s">
        <v>122</v>
      </c>
      <c r="M157" s="89">
        <v>1.29E-2</v>
      </c>
      <c r="N157" s="89">
        <v>0.10930000000446306</v>
      </c>
      <c r="O157" s="90">
        <v>2849.1630409999993</v>
      </c>
      <c r="P157" s="98">
        <v>72.349999999999994</v>
      </c>
      <c r="Q157" s="90"/>
      <c r="R157" s="90">
        <v>2.061369456</v>
      </c>
      <c r="S157" s="91">
        <v>2.7550223886764327E-6</v>
      </c>
      <c r="T157" s="91">
        <f t="shared" si="4"/>
        <v>1.239894214656307E-4</v>
      </c>
      <c r="U157" s="91">
        <f>R157/'סכום נכסי הקרן'!$C$42</f>
        <v>2.0922625069173952E-5</v>
      </c>
    </row>
    <row r="158" spans="2:21">
      <c r="B158" s="86" t="s">
        <v>601</v>
      </c>
      <c r="C158" s="87" t="s">
        <v>602</v>
      </c>
      <c r="D158" s="88" t="s">
        <v>110</v>
      </c>
      <c r="E158" s="88" t="s">
        <v>243</v>
      </c>
      <c r="F158" s="87" t="s">
        <v>586</v>
      </c>
      <c r="G158" s="88" t="s">
        <v>580</v>
      </c>
      <c r="H158" s="87" t="s">
        <v>593</v>
      </c>
      <c r="I158" s="87" t="s">
        <v>247</v>
      </c>
      <c r="J158" s="97"/>
      <c r="K158" s="90">
        <v>3.4800000000034519</v>
      </c>
      <c r="L158" s="88" t="s">
        <v>122</v>
      </c>
      <c r="M158" s="89">
        <v>3.3000000000000002E-2</v>
      </c>
      <c r="N158" s="89">
        <v>4.0500000000033565E-2</v>
      </c>
      <c r="O158" s="90">
        <v>99352.842828000008</v>
      </c>
      <c r="P158" s="98">
        <v>104.97</v>
      </c>
      <c r="Q158" s="90"/>
      <c r="R158" s="90">
        <v>104.290678793</v>
      </c>
      <c r="S158" s="91">
        <v>1.9427846792883767E-4</v>
      </c>
      <c r="T158" s="91">
        <f t="shared" si="4"/>
        <v>6.2729856068081714E-3</v>
      </c>
      <c r="U158" s="91">
        <f>R158/'סכום נכסי הקרן'!$C$42</f>
        <v>1.0585364812912947E-3</v>
      </c>
    </row>
    <row r="159" spans="2:21">
      <c r="B159" s="86" t="s">
        <v>603</v>
      </c>
      <c r="C159" s="87" t="s">
        <v>604</v>
      </c>
      <c r="D159" s="88" t="s">
        <v>110</v>
      </c>
      <c r="E159" s="88" t="s">
        <v>243</v>
      </c>
      <c r="F159" s="87" t="s">
        <v>605</v>
      </c>
      <c r="G159" s="88" t="s">
        <v>277</v>
      </c>
      <c r="H159" s="87" t="s">
        <v>593</v>
      </c>
      <c r="I159" s="87" t="s">
        <v>247</v>
      </c>
      <c r="J159" s="97"/>
      <c r="K159" s="90">
        <v>3.0000000000095106</v>
      </c>
      <c r="L159" s="88" t="s">
        <v>122</v>
      </c>
      <c r="M159" s="89">
        <v>1E-3</v>
      </c>
      <c r="N159" s="89">
        <v>2.4600000000106516E-2</v>
      </c>
      <c r="O159" s="90">
        <v>104591.32971999999</v>
      </c>
      <c r="P159" s="98">
        <v>100.53</v>
      </c>
      <c r="Q159" s="90"/>
      <c r="R159" s="90">
        <v>105.145663778</v>
      </c>
      <c r="S159" s="91">
        <v>1.846891803429217E-4</v>
      </c>
      <c r="T159" s="91">
        <f t="shared" si="4"/>
        <v>6.3244121443186566E-3</v>
      </c>
      <c r="U159" s="91">
        <f>R159/'סכום נכסי הקרן'!$C$42</f>
        <v>1.067214464866175E-3</v>
      </c>
    </row>
    <row r="160" spans="2:21">
      <c r="B160" s="86" t="s">
        <v>606</v>
      </c>
      <c r="C160" s="87" t="s">
        <v>607</v>
      </c>
      <c r="D160" s="88" t="s">
        <v>110</v>
      </c>
      <c r="E160" s="88" t="s">
        <v>243</v>
      </c>
      <c r="F160" s="87" t="s">
        <v>605</v>
      </c>
      <c r="G160" s="88" t="s">
        <v>277</v>
      </c>
      <c r="H160" s="87" t="s">
        <v>593</v>
      </c>
      <c r="I160" s="87" t="s">
        <v>247</v>
      </c>
      <c r="J160" s="97"/>
      <c r="K160" s="90">
        <v>5.7100000000144817</v>
      </c>
      <c r="L160" s="88" t="s">
        <v>122</v>
      </c>
      <c r="M160" s="89">
        <v>3.0000000000000001E-3</v>
      </c>
      <c r="N160" s="89">
        <v>2.6400000000036207E-2</v>
      </c>
      <c r="O160" s="90">
        <v>58982.751980999994</v>
      </c>
      <c r="P160" s="98">
        <v>93.66</v>
      </c>
      <c r="Q160" s="90"/>
      <c r="R160" s="90">
        <v>55.243248219999991</v>
      </c>
      <c r="S160" s="91">
        <v>1.630285521070001E-4</v>
      </c>
      <c r="T160" s="91">
        <f t="shared" si="4"/>
        <v>3.3228290866263968E-3</v>
      </c>
      <c r="U160" s="91">
        <f>R160/'סכום נכסי הקרן'!$C$42</f>
        <v>5.6071160205954423E-4</v>
      </c>
    </row>
    <row r="161" spans="2:21">
      <c r="B161" s="86" t="s">
        <v>608</v>
      </c>
      <c r="C161" s="87" t="s">
        <v>609</v>
      </c>
      <c r="D161" s="88" t="s">
        <v>110</v>
      </c>
      <c r="E161" s="88" t="s">
        <v>243</v>
      </c>
      <c r="F161" s="87" t="s">
        <v>605</v>
      </c>
      <c r="G161" s="88" t="s">
        <v>277</v>
      </c>
      <c r="H161" s="87" t="s">
        <v>593</v>
      </c>
      <c r="I161" s="87" t="s">
        <v>247</v>
      </c>
      <c r="J161" s="97"/>
      <c r="K161" s="90">
        <v>4.2200000000242879</v>
      </c>
      <c r="L161" s="88" t="s">
        <v>122</v>
      </c>
      <c r="M161" s="89">
        <v>3.0000000000000001E-3</v>
      </c>
      <c r="N161" s="89">
        <v>2.7100000000158615E-2</v>
      </c>
      <c r="O161" s="90">
        <v>85667.694040000017</v>
      </c>
      <c r="P161" s="98">
        <v>94.2</v>
      </c>
      <c r="Q161" s="90"/>
      <c r="R161" s="90">
        <v>80.698970631999998</v>
      </c>
      <c r="S161" s="91">
        <v>1.6843825017695638E-4</v>
      </c>
      <c r="T161" s="91">
        <f t="shared" si="4"/>
        <v>4.8539666930689221E-3</v>
      </c>
      <c r="U161" s="91">
        <f>R161/'סכום נכסי הקרן'!$C$42</f>
        <v>8.1908378970451561E-4</v>
      </c>
    </row>
    <row r="162" spans="2:21">
      <c r="B162" s="86" t="s">
        <v>610</v>
      </c>
      <c r="C162" s="87" t="s">
        <v>611</v>
      </c>
      <c r="D162" s="88" t="s">
        <v>110</v>
      </c>
      <c r="E162" s="88" t="s">
        <v>243</v>
      </c>
      <c r="F162" s="87" t="s">
        <v>612</v>
      </c>
      <c r="G162" s="88" t="s">
        <v>613</v>
      </c>
      <c r="H162" s="87" t="s">
        <v>596</v>
      </c>
      <c r="I162" s="87" t="s">
        <v>120</v>
      </c>
      <c r="J162" s="97"/>
      <c r="K162" s="90">
        <v>4.7099999997470485</v>
      </c>
      <c r="L162" s="88" t="s">
        <v>122</v>
      </c>
      <c r="M162" s="89">
        <v>3.2500000000000001E-2</v>
      </c>
      <c r="N162" s="89">
        <v>4.7999999997952986E-2</v>
      </c>
      <c r="O162" s="90">
        <v>7211.3511079999998</v>
      </c>
      <c r="P162" s="98">
        <v>94.84</v>
      </c>
      <c r="Q162" s="90"/>
      <c r="R162" s="90">
        <v>6.8392454630000001</v>
      </c>
      <c r="S162" s="91">
        <v>2.7735965800000001E-5</v>
      </c>
      <c r="T162" s="91">
        <f t="shared" si="4"/>
        <v>4.1137414050187109E-4</v>
      </c>
      <c r="U162" s="91">
        <f>R162/'סכום נכסי הקרן'!$C$42</f>
        <v>6.9417429351101252E-5</v>
      </c>
    </row>
    <row r="163" spans="2:21">
      <c r="B163" s="86" t="s">
        <v>618</v>
      </c>
      <c r="C163" s="87" t="s">
        <v>619</v>
      </c>
      <c r="D163" s="88" t="s">
        <v>110</v>
      </c>
      <c r="E163" s="88" t="s">
        <v>243</v>
      </c>
      <c r="F163" s="87" t="s">
        <v>620</v>
      </c>
      <c r="G163" s="88" t="s">
        <v>277</v>
      </c>
      <c r="H163" s="87" t="s">
        <v>617</v>
      </c>
      <c r="I163" s="87"/>
      <c r="J163" s="97"/>
      <c r="K163" s="90">
        <v>3.8799999999883639</v>
      </c>
      <c r="L163" s="88" t="s">
        <v>122</v>
      </c>
      <c r="M163" s="89">
        <v>1.9E-2</v>
      </c>
      <c r="N163" s="89">
        <v>2.9299999999912729E-2</v>
      </c>
      <c r="O163" s="90">
        <v>85938.4</v>
      </c>
      <c r="P163" s="98">
        <v>100</v>
      </c>
      <c r="Q163" s="90"/>
      <c r="R163" s="90">
        <v>85.938397175000006</v>
      </c>
      <c r="S163" s="91">
        <v>1.5802990377171479E-4</v>
      </c>
      <c r="T163" s="91">
        <f t="shared" si="4"/>
        <v>5.1691132399372484E-3</v>
      </c>
      <c r="U163" s="91">
        <f>R163/'סכום נכסי הקרן'!$C$42</f>
        <v>8.7226327037334499E-4</v>
      </c>
    </row>
    <row r="164" spans="2:21">
      <c r="B164" s="86" t="s">
        <v>621</v>
      </c>
      <c r="C164" s="87" t="s">
        <v>622</v>
      </c>
      <c r="D164" s="88" t="s">
        <v>110</v>
      </c>
      <c r="E164" s="88" t="s">
        <v>243</v>
      </c>
      <c r="F164" s="87" t="s">
        <v>623</v>
      </c>
      <c r="G164" s="88" t="s">
        <v>277</v>
      </c>
      <c r="H164" s="87" t="s">
        <v>617</v>
      </c>
      <c r="I164" s="87"/>
      <c r="J164" s="97"/>
      <c r="K164" s="90">
        <v>0.25</v>
      </c>
      <c r="L164" s="88" t="s">
        <v>122</v>
      </c>
      <c r="M164" s="89">
        <v>2.1000000000000001E-2</v>
      </c>
      <c r="N164" s="89">
        <v>3.8193195150567079E-2</v>
      </c>
      <c r="O164" s="90">
        <v>2.3419999999999999E-3</v>
      </c>
      <c r="P164" s="98">
        <v>109.42</v>
      </c>
      <c r="Q164" s="90"/>
      <c r="R164" s="90">
        <v>2.5569999999999998E-6</v>
      </c>
      <c r="S164" s="91">
        <v>1.1487711631165779E-11</v>
      </c>
      <c r="T164" s="91">
        <f t="shared" si="4"/>
        <v>1.5380112951844266E-10</v>
      </c>
      <c r="U164" s="91">
        <f>R164/'סכום נכסי הקרן'!$C$42</f>
        <v>2.5953208992283522E-11</v>
      </c>
    </row>
    <row r="165" spans="2:21">
      <c r="B165" s="86" t="s">
        <v>624</v>
      </c>
      <c r="C165" s="87" t="s">
        <v>625</v>
      </c>
      <c r="D165" s="88" t="s">
        <v>110</v>
      </c>
      <c r="E165" s="88" t="s">
        <v>243</v>
      </c>
      <c r="F165" s="87" t="s">
        <v>623</v>
      </c>
      <c r="G165" s="88" t="s">
        <v>277</v>
      </c>
      <c r="H165" s="87" t="s">
        <v>617</v>
      </c>
      <c r="I165" s="87"/>
      <c r="J165" s="97"/>
      <c r="K165" s="90">
        <v>4.2000000000117304</v>
      </c>
      <c r="L165" s="88" t="s">
        <v>122</v>
      </c>
      <c r="M165" s="89">
        <v>2.75E-2</v>
      </c>
      <c r="N165" s="89">
        <v>2.6800000000164234E-2</v>
      </c>
      <c r="O165" s="90">
        <v>79266.692339717905</v>
      </c>
      <c r="P165" s="98">
        <v>107.54</v>
      </c>
      <c r="Q165" s="90"/>
      <c r="R165" s="90">
        <v>85.24339852</v>
      </c>
      <c r="S165" s="91">
        <v>1.5518978537091261E-4</v>
      </c>
      <c r="T165" s="91">
        <f t="shared" si="4"/>
        <v>5.1273097287316168E-3</v>
      </c>
      <c r="U165" s="91">
        <f>R165/'סכום נכסי הקרן'!$C$42</f>
        <v>8.6520912671179983E-4</v>
      </c>
    </row>
    <row r="166" spans="2:21">
      <c r="B166" s="86" t="s">
        <v>626</v>
      </c>
      <c r="C166" s="87" t="s">
        <v>627</v>
      </c>
      <c r="D166" s="88" t="s">
        <v>110</v>
      </c>
      <c r="E166" s="88" t="s">
        <v>243</v>
      </c>
      <c r="F166" s="87" t="s">
        <v>623</v>
      </c>
      <c r="G166" s="88" t="s">
        <v>277</v>
      </c>
      <c r="H166" s="87" t="s">
        <v>617</v>
      </c>
      <c r="I166" s="87"/>
      <c r="J166" s="97"/>
      <c r="K166" s="90">
        <v>5.9099999999964572</v>
      </c>
      <c r="L166" s="88" t="s">
        <v>122</v>
      </c>
      <c r="M166" s="89">
        <v>8.5000000000000006E-3</v>
      </c>
      <c r="N166" s="89">
        <v>3.0100000000072388E-2</v>
      </c>
      <c r="O166" s="90">
        <v>69247.120608769997</v>
      </c>
      <c r="P166" s="98">
        <v>93.75</v>
      </c>
      <c r="Q166" s="90"/>
      <c r="R166" s="90">
        <v>64.919176653000008</v>
      </c>
      <c r="S166" s="91">
        <v>1.3391333389221511E-4</v>
      </c>
      <c r="T166" s="91">
        <f t="shared" si="4"/>
        <v>3.9048270225415386E-3</v>
      </c>
      <c r="U166" s="91">
        <f>R166/'סכום נכסי הקרן'!$C$42</f>
        <v>6.5892098524923052E-4</v>
      </c>
    </row>
    <row r="167" spans="2:21">
      <c r="B167" s="86" t="s">
        <v>628</v>
      </c>
      <c r="C167" s="87" t="s">
        <v>629</v>
      </c>
      <c r="D167" s="88" t="s">
        <v>110</v>
      </c>
      <c r="E167" s="88" t="s">
        <v>243</v>
      </c>
      <c r="F167" s="87" t="s">
        <v>630</v>
      </c>
      <c r="G167" s="88" t="s">
        <v>295</v>
      </c>
      <c r="H167" s="87" t="s">
        <v>617</v>
      </c>
      <c r="I167" s="87"/>
      <c r="J167" s="97"/>
      <c r="K167" s="90">
        <v>2.9699999999997528</v>
      </c>
      <c r="L167" s="88" t="s">
        <v>122</v>
      </c>
      <c r="M167" s="89">
        <v>1.6399999999999998E-2</v>
      </c>
      <c r="N167" s="89">
        <v>2.9000000000074189E-2</v>
      </c>
      <c r="O167" s="90">
        <v>38709.830783999998</v>
      </c>
      <c r="P167" s="98">
        <v>104.47</v>
      </c>
      <c r="Q167" s="90"/>
      <c r="R167" s="90">
        <v>40.440159733000002</v>
      </c>
      <c r="S167" s="91">
        <v>1.4722434471939547E-4</v>
      </c>
      <c r="T167" s="91">
        <f t="shared" si="4"/>
        <v>2.4324373268837089E-3</v>
      </c>
      <c r="U167" s="91">
        <f>R167/'סכום נכסי הקרן'!$C$42</f>
        <v>4.1046222809224784E-4</v>
      </c>
    </row>
    <row r="168" spans="2:21">
      <c r="B168" s="86" t="s">
        <v>631</v>
      </c>
      <c r="C168" s="87" t="s">
        <v>632</v>
      </c>
      <c r="D168" s="88" t="s">
        <v>110</v>
      </c>
      <c r="E168" s="88" t="s">
        <v>243</v>
      </c>
      <c r="F168" s="87" t="s">
        <v>633</v>
      </c>
      <c r="G168" s="88" t="s">
        <v>634</v>
      </c>
      <c r="H168" s="87" t="s">
        <v>617</v>
      </c>
      <c r="I168" s="87"/>
      <c r="J168" s="97"/>
      <c r="K168" s="90">
        <v>3.4000000000027208</v>
      </c>
      <c r="L168" s="88" t="s">
        <v>122</v>
      </c>
      <c r="M168" s="89">
        <v>1.4800000000000001E-2</v>
      </c>
      <c r="N168" s="89">
        <v>3.9000000000061229E-2</v>
      </c>
      <c r="O168" s="90">
        <v>150661.83173000001</v>
      </c>
      <c r="P168" s="98">
        <v>97.56</v>
      </c>
      <c r="Q168" s="90"/>
      <c r="R168" s="90">
        <v>146.98568351900002</v>
      </c>
      <c r="S168" s="91">
        <v>2.1012661240856062E-4</v>
      </c>
      <c r="T168" s="91">
        <f t="shared" si="4"/>
        <v>8.8410497255622007E-3</v>
      </c>
      <c r="U168" s="91">
        <f>R168/'סכום נכסי הקרן'!$C$42</f>
        <v>1.4918850853509E-3</v>
      </c>
    </row>
    <row r="169" spans="2:21">
      <c r="B169" s="86" t="s">
        <v>635</v>
      </c>
      <c r="C169" s="87" t="s">
        <v>636</v>
      </c>
      <c r="D169" s="88" t="s">
        <v>110</v>
      </c>
      <c r="E169" s="88" t="s">
        <v>243</v>
      </c>
      <c r="F169" s="87" t="s">
        <v>637</v>
      </c>
      <c r="G169" s="88" t="s">
        <v>535</v>
      </c>
      <c r="H169" s="87" t="s">
        <v>617</v>
      </c>
      <c r="I169" s="87"/>
      <c r="J169" s="97"/>
      <c r="K169" s="110">
        <v>0</v>
      </c>
      <c r="L169" s="88" t="s">
        <v>122</v>
      </c>
      <c r="M169" s="89">
        <v>4.9000000000000002E-2</v>
      </c>
      <c r="N169" s="111">
        <v>0</v>
      </c>
      <c r="O169" s="90">
        <v>28858.438815000001</v>
      </c>
      <c r="P169" s="98">
        <v>22.7</v>
      </c>
      <c r="Q169" s="90"/>
      <c r="R169" s="90">
        <v>6.5508650139999993</v>
      </c>
      <c r="S169" s="91">
        <v>6.3544508961977991E-5</v>
      </c>
      <c r="T169" s="91">
        <f t="shared" si="4"/>
        <v>3.9402832947831392E-4</v>
      </c>
      <c r="U169" s="91">
        <f>R169/'סכום נכסי הקרן'!$C$42</f>
        <v>6.6490406252866764E-5</v>
      </c>
    </row>
    <row r="170" spans="2:21">
      <c r="B170" s="92"/>
      <c r="C170" s="87"/>
      <c r="D170" s="87"/>
      <c r="E170" s="87"/>
      <c r="F170" s="87"/>
      <c r="G170" s="87"/>
      <c r="H170" s="87"/>
      <c r="I170" s="87"/>
      <c r="J170" s="87"/>
      <c r="K170" s="87"/>
      <c r="L170" s="87"/>
      <c r="M170" s="87"/>
      <c r="N170" s="87"/>
      <c r="O170" s="90"/>
      <c r="P170" s="98"/>
      <c r="Q170" s="87"/>
      <c r="R170" s="87"/>
      <c r="S170" s="87"/>
      <c r="T170" s="91"/>
      <c r="U170" s="87"/>
    </row>
    <row r="171" spans="2:21">
      <c r="B171" s="85" t="s">
        <v>41</v>
      </c>
      <c r="C171" s="80"/>
      <c r="D171" s="81"/>
      <c r="E171" s="81"/>
      <c r="F171" s="80"/>
      <c r="G171" s="81"/>
      <c r="H171" s="80"/>
      <c r="I171" s="80"/>
      <c r="J171" s="99"/>
      <c r="K171" s="83">
        <v>4.3492046336976191</v>
      </c>
      <c r="L171" s="81"/>
      <c r="M171" s="82"/>
      <c r="N171" s="82">
        <v>5.746598940645032E-2</v>
      </c>
      <c r="O171" s="83"/>
      <c r="P171" s="100"/>
      <c r="Q171" s="83">
        <f>SUM(Q172:Q249)</f>
        <v>3.6133579960000004</v>
      </c>
      <c r="R171" s="83">
        <f>SUM(R172:R249)</f>
        <v>2648.6113954000002</v>
      </c>
      <c r="S171" s="84"/>
      <c r="T171" s="84">
        <f t="shared" ref="T171:T202" si="5">IFERROR(R171/$R$11,0)</f>
        <v>0.15931146823149731</v>
      </c>
      <c r="U171" s="84">
        <f>R171/'סכום נכסי הקרן'!$C$42</f>
        <v>2.688305243807583E-2</v>
      </c>
    </row>
    <row r="172" spans="2:21">
      <c r="B172" s="86" t="s">
        <v>638</v>
      </c>
      <c r="C172" s="87" t="s">
        <v>639</v>
      </c>
      <c r="D172" s="88" t="s">
        <v>110</v>
      </c>
      <c r="E172" s="88" t="s">
        <v>243</v>
      </c>
      <c r="F172" s="87" t="s">
        <v>255</v>
      </c>
      <c r="G172" s="88" t="s">
        <v>251</v>
      </c>
      <c r="H172" s="87" t="s">
        <v>252</v>
      </c>
      <c r="I172" s="87" t="s">
        <v>120</v>
      </c>
      <c r="J172" s="97"/>
      <c r="K172" s="90">
        <v>4.0999968464510754</v>
      </c>
      <c r="L172" s="88" t="s">
        <v>122</v>
      </c>
      <c r="M172" s="89">
        <v>2.6800000000000001E-2</v>
      </c>
      <c r="N172" s="89">
        <v>4.1897253306205501E-2</v>
      </c>
      <c r="O172" s="90">
        <v>4.1790000000000004E-3</v>
      </c>
      <c r="P172" s="98">
        <v>94.29</v>
      </c>
      <c r="Q172" s="90"/>
      <c r="R172" s="90">
        <v>3.9319999999999998E-6</v>
      </c>
      <c r="S172" s="91">
        <v>1.6014244371082967E-12</v>
      </c>
      <c r="T172" s="91">
        <f t="shared" si="5"/>
        <v>2.3650607792980702E-10</v>
      </c>
      <c r="U172" s="91">
        <f>R172/'סכום נכסי הקרן'!$C$42</f>
        <v>3.9909275618951434E-11</v>
      </c>
    </row>
    <row r="173" spans="2:21">
      <c r="B173" s="86" t="s">
        <v>640</v>
      </c>
      <c r="C173" s="87" t="s">
        <v>641</v>
      </c>
      <c r="D173" s="88" t="s">
        <v>110</v>
      </c>
      <c r="E173" s="88" t="s">
        <v>243</v>
      </c>
      <c r="F173" s="87" t="s">
        <v>642</v>
      </c>
      <c r="G173" s="88" t="s">
        <v>277</v>
      </c>
      <c r="H173" s="87" t="s">
        <v>252</v>
      </c>
      <c r="I173" s="87" t="s">
        <v>120</v>
      </c>
      <c r="J173" s="97"/>
      <c r="K173" s="90">
        <v>2.62</v>
      </c>
      <c r="L173" s="88" t="s">
        <v>122</v>
      </c>
      <c r="M173" s="89">
        <v>1.44E-2</v>
      </c>
      <c r="N173" s="89">
        <v>4.1692047377326562E-2</v>
      </c>
      <c r="O173" s="90">
        <v>6.3400000000000001E-4</v>
      </c>
      <c r="P173" s="98">
        <v>93.56</v>
      </c>
      <c r="Q173" s="90"/>
      <c r="R173" s="90">
        <v>5.9100000000000004E-7</v>
      </c>
      <c r="S173" s="91">
        <v>1.1527272727272727E-12</v>
      </c>
      <c r="T173" s="91">
        <f t="shared" si="5"/>
        <v>3.5548090553539157E-11</v>
      </c>
      <c r="U173" s="91">
        <f>R173/'סכום נכסי הקרן'!$C$42</f>
        <v>5.9985711828078073E-12</v>
      </c>
    </row>
    <row r="174" spans="2:21">
      <c r="B174" s="86" t="s">
        <v>643</v>
      </c>
      <c r="C174" s="87" t="s">
        <v>644</v>
      </c>
      <c r="D174" s="88" t="s">
        <v>110</v>
      </c>
      <c r="E174" s="88" t="s">
        <v>243</v>
      </c>
      <c r="F174" s="87" t="s">
        <v>282</v>
      </c>
      <c r="G174" s="88" t="s">
        <v>251</v>
      </c>
      <c r="H174" s="87" t="s">
        <v>252</v>
      </c>
      <c r="I174" s="87" t="s">
        <v>120</v>
      </c>
      <c r="J174" s="97"/>
      <c r="K174" s="90">
        <v>4.5300000000082496</v>
      </c>
      <c r="L174" s="88" t="s">
        <v>122</v>
      </c>
      <c r="M174" s="89">
        <v>2.5000000000000001E-2</v>
      </c>
      <c r="N174" s="89">
        <v>4.1900000000064178E-2</v>
      </c>
      <c r="O174" s="90">
        <v>23478.438127000001</v>
      </c>
      <c r="P174" s="98">
        <v>92.92</v>
      </c>
      <c r="Q174" s="90"/>
      <c r="R174" s="90">
        <v>21.816164194000002</v>
      </c>
      <c r="S174" s="91">
        <v>7.9131687416186618E-6</v>
      </c>
      <c r="T174" s="91">
        <f t="shared" si="5"/>
        <v>1.312221624871727E-3</v>
      </c>
      <c r="U174" s="91">
        <f>R174/'סכום נכסי הקרן'!$C$42</f>
        <v>2.2143115711257516E-4</v>
      </c>
    </row>
    <row r="175" spans="2:21">
      <c r="B175" s="86" t="s">
        <v>645</v>
      </c>
      <c r="C175" s="87" t="s">
        <v>646</v>
      </c>
      <c r="D175" s="88" t="s">
        <v>110</v>
      </c>
      <c r="E175" s="88" t="s">
        <v>243</v>
      </c>
      <c r="F175" s="87" t="s">
        <v>294</v>
      </c>
      <c r="G175" s="88" t="s">
        <v>295</v>
      </c>
      <c r="H175" s="87" t="s">
        <v>296</v>
      </c>
      <c r="I175" s="87" t="s">
        <v>120</v>
      </c>
      <c r="J175" s="97"/>
      <c r="K175" s="90">
        <v>0.77</v>
      </c>
      <c r="L175" s="88" t="s">
        <v>122</v>
      </c>
      <c r="M175" s="89">
        <v>4.8000000000000001E-2</v>
      </c>
      <c r="N175" s="89">
        <v>4.0612244897959185E-2</v>
      </c>
      <c r="O175" s="90">
        <v>7.8399999999999997E-4</v>
      </c>
      <c r="P175" s="98">
        <v>101.63</v>
      </c>
      <c r="Q175" s="90"/>
      <c r="R175" s="90">
        <v>7.8399999999999993E-7</v>
      </c>
      <c r="S175" s="91">
        <v>1.156650281771221E-12</v>
      </c>
      <c r="T175" s="91">
        <f t="shared" si="5"/>
        <v>4.7156857857825202E-11</v>
      </c>
      <c r="U175" s="91">
        <f>R175/'סכום נכסי הקרן'!$C$42</f>
        <v>7.9574954438601026E-12</v>
      </c>
    </row>
    <row r="176" spans="2:21">
      <c r="B176" s="86" t="s">
        <v>647</v>
      </c>
      <c r="C176" s="87" t="s">
        <v>648</v>
      </c>
      <c r="D176" s="88" t="s">
        <v>110</v>
      </c>
      <c r="E176" s="88" t="s">
        <v>243</v>
      </c>
      <c r="F176" s="87" t="s">
        <v>649</v>
      </c>
      <c r="G176" s="88" t="s">
        <v>650</v>
      </c>
      <c r="H176" s="87" t="s">
        <v>296</v>
      </c>
      <c r="I176" s="87" t="s">
        <v>120</v>
      </c>
      <c r="J176" s="97"/>
      <c r="K176" s="90">
        <v>2.73</v>
      </c>
      <c r="L176" s="88" t="s">
        <v>122</v>
      </c>
      <c r="M176" s="89">
        <v>2.6099999999999998E-2</v>
      </c>
      <c r="N176" s="89">
        <v>4.038613861386138E-2</v>
      </c>
      <c r="O176" s="90">
        <v>1.0529999999999999E-3</v>
      </c>
      <c r="P176" s="98">
        <v>96.32</v>
      </c>
      <c r="Q176" s="90">
        <v>1.1000000000000001E-8</v>
      </c>
      <c r="R176" s="90">
        <v>1.0100000000000001E-6</v>
      </c>
      <c r="S176" s="91">
        <v>2.0540521982845055E-12</v>
      </c>
      <c r="T176" s="91">
        <f t="shared" si="5"/>
        <v>6.0750543923984002E-11</v>
      </c>
      <c r="U176" s="91">
        <f>R176/'סכום נכסי הקרן'!$C$42</f>
        <v>1.0251365303952429E-11</v>
      </c>
    </row>
    <row r="177" spans="2:21">
      <c r="B177" s="86" t="s">
        <v>651</v>
      </c>
      <c r="C177" s="87" t="s">
        <v>652</v>
      </c>
      <c r="D177" s="88" t="s">
        <v>110</v>
      </c>
      <c r="E177" s="88" t="s">
        <v>243</v>
      </c>
      <c r="F177" s="87" t="s">
        <v>653</v>
      </c>
      <c r="G177" s="88" t="s">
        <v>654</v>
      </c>
      <c r="H177" s="87" t="s">
        <v>311</v>
      </c>
      <c r="I177" s="87" t="s">
        <v>247</v>
      </c>
      <c r="J177" s="97"/>
      <c r="K177" s="90">
        <v>0.91000022933233193</v>
      </c>
      <c r="L177" s="88" t="s">
        <v>122</v>
      </c>
      <c r="M177" s="89">
        <v>4.2000000000000003E-2</v>
      </c>
      <c r="N177" s="89">
        <v>3.7600210970464135E-2</v>
      </c>
      <c r="O177" s="90">
        <v>7.5199999999999998E-3</v>
      </c>
      <c r="P177" s="98">
        <v>100.76</v>
      </c>
      <c r="Q177" s="90"/>
      <c r="R177" s="90">
        <v>7.5839999999999997E-6</v>
      </c>
      <c r="S177" s="91">
        <v>4.8688763051744851E-11</v>
      </c>
      <c r="T177" s="91">
        <f t="shared" si="5"/>
        <v>4.5617042091039074E-10</v>
      </c>
      <c r="U177" s="91">
        <f>R177/'סכום נכסי הקרן'!$C$42</f>
        <v>7.6976588579381402E-11</v>
      </c>
    </row>
    <row r="178" spans="2:21">
      <c r="B178" s="86" t="s">
        <v>655</v>
      </c>
      <c r="C178" s="87" t="s">
        <v>656</v>
      </c>
      <c r="D178" s="88" t="s">
        <v>110</v>
      </c>
      <c r="E178" s="88" t="s">
        <v>243</v>
      </c>
      <c r="F178" s="87" t="s">
        <v>657</v>
      </c>
      <c r="G178" s="88" t="s">
        <v>439</v>
      </c>
      <c r="H178" s="87" t="s">
        <v>335</v>
      </c>
      <c r="I178" s="87" t="s">
        <v>247</v>
      </c>
      <c r="J178" s="97"/>
      <c r="K178" s="90">
        <v>8.8700000000700499</v>
      </c>
      <c r="L178" s="88" t="s">
        <v>122</v>
      </c>
      <c r="M178" s="89">
        <v>2.4E-2</v>
      </c>
      <c r="N178" s="89">
        <v>4.8000000000299685E-2</v>
      </c>
      <c r="O178" s="90">
        <v>32863.342602999997</v>
      </c>
      <c r="P178" s="98">
        <v>81.23</v>
      </c>
      <c r="Q178" s="90"/>
      <c r="R178" s="90">
        <v>26.694893198999999</v>
      </c>
      <c r="S178" s="91">
        <v>4.3756962125716966E-5</v>
      </c>
      <c r="T178" s="91">
        <f t="shared" si="5"/>
        <v>1.6056725562692191E-3</v>
      </c>
      <c r="U178" s="91">
        <f>R178/'סכום נכסי הקרן'!$C$42</f>
        <v>2.7094960587420225E-4</v>
      </c>
    </row>
    <row r="179" spans="2:21">
      <c r="B179" s="86" t="s">
        <v>658</v>
      </c>
      <c r="C179" s="87" t="s">
        <v>659</v>
      </c>
      <c r="D179" s="88" t="s">
        <v>110</v>
      </c>
      <c r="E179" s="88" t="s">
        <v>243</v>
      </c>
      <c r="F179" s="87" t="s">
        <v>326</v>
      </c>
      <c r="G179" s="88" t="s">
        <v>277</v>
      </c>
      <c r="H179" s="87" t="s">
        <v>327</v>
      </c>
      <c r="I179" s="87" t="s">
        <v>120</v>
      </c>
      <c r="J179" s="97"/>
      <c r="K179" s="90">
        <v>1.9699994596444461</v>
      </c>
      <c r="L179" s="88" t="s">
        <v>122</v>
      </c>
      <c r="M179" s="89">
        <v>3.39E-2</v>
      </c>
      <c r="N179" s="89">
        <v>4.3504184100418411E-2</v>
      </c>
      <c r="O179" s="90">
        <v>2.1049999999999997E-3</v>
      </c>
      <c r="P179" s="98">
        <v>98.15</v>
      </c>
      <c r="Q179" s="90">
        <v>8.0599999999999999E-7</v>
      </c>
      <c r="R179" s="90">
        <v>2.8679999999999999E-6</v>
      </c>
      <c r="S179" s="91">
        <v>4.3217326296065958E-12</v>
      </c>
      <c r="T179" s="91">
        <f t="shared" si="5"/>
        <v>1.7250748512275854E-10</v>
      </c>
      <c r="U179" s="91">
        <f>R179/'סכום נכסי הקרן'!$C$42</f>
        <v>2.9109817516569867E-11</v>
      </c>
    </row>
    <row r="180" spans="2:21">
      <c r="B180" s="86" t="s">
        <v>660</v>
      </c>
      <c r="C180" s="87" t="s">
        <v>661</v>
      </c>
      <c r="D180" s="88" t="s">
        <v>110</v>
      </c>
      <c r="E180" s="88" t="s">
        <v>243</v>
      </c>
      <c r="F180" s="87" t="s">
        <v>326</v>
      </c>
      <c r="G180" s="88" t="s">
        <v>277</v>
      </c>
      <c r="H180" s="87" t="s">
        <v>327</v>
      </c>
      <c r="I180" s="87" t="s">
        <v>120</v>
      </c>
      <c r="J180" s="97"/>
      <c r="K180" s="90">
        <v>6.6700000001155271</v>
      </c>
      <c r="L180" s="88" t="s">
        <v>122</v>
      </c>
      <c r="M180" s="89">
        <v>2.4399999999999998E-2</v>
      </c>
      <c r="N180" s="89">
        <v>5.0200000000880207E-2</v>
      </c>
      <c r="O180" s="90">
        <v>20992.864772000001</v>
      </c>
      <c r="P180" s="98">
        <v>86.59</v>
      </c>
      <c r="Q180" s="90"/>
      <c r="R180" s="90">
        <v>18.17772137</v>
      </c>
      <c r="S180" s="91">
        <v>1.9109821209644092E-5</v>
      </c>
      <c r="T180" s="91">
        <f t="shared" si="5"/>
        <v>1.0933727331941859E-3</v>
      </c>
      <c r="U180" s="91">
        <f>R180/'סכום נכסי הקרן'!$C$42</f>
        <v>1.8450144768052733E-4</v>
      </c>
    </row>
    <row r="181" spans="2:21">
      <c r="B181" s="86" t="s">
        <v>662</v>
      </c>
      <c r="C181" s="87" t="s">
        <v>663</v>
      </c>
      <c r="D181" s="88" t="s">
        <v>110</v>
      </c>
      <c r="E181" s="88" t="s">
        <v>243</v>
      </c>
      <c r="F181" s="87" t="s">
        <v>340</v>
      </c>
      <c r="G181" s="88" t="s">
        <v>277</v>
      </c>
      <c r="H181" s="87" t="s">
        <v>327</v>
      </c>
      <c r="I181" s="87" t="s">
        <v>120</v>
      </c>
      <c r="J181" s="97"/>
      <c r="K181" s="90">
        <v>0.50999999999422152</v>
      </c>
      <c r="L181" s="88" t="s">
        <v>122</v>
      </c>
      <c r="M181" s="89">
        <v>3.5000000000000003E-2</v>
      </c>
      <c r="N181" s="89">
        <v>3.4199999999980746E-2</v>
      </c>
      <c r="O181" s="90">
        <v>20403.444395999999</v>
      </c>
      <c r="P181" s="98">
        <v>100.03</v>
      </c>
      <c r="Q181" s="90">
        <v>0.35706027999999995</v>
      </c>
      <c r="R181" s="90">
        <v>20.766624812</v>
      </c>
      <c r="S181" s="91">
        <v>1.7896659324427447E-4</v>
      </c>
      <c r="T181" s="91">
        <f t="shared" si="5"/>
        <v>1.2490928245488138E-3</v>
      </c>
      <c r="U181" s="91">
        <f>R181/'סכום נכסי הקרן'!$C$42</f>
        <v>2.1077847235439053E-4</v>
      </c>
    </row>
    <row r="182" spans="2:21">
      <c r="B182" s="86" t="s">
        <v>664</v>
      </c>
      <c r="C182" s="87" t="s">
        <v>665</v>
      </c>
      <c r="D182" s="88" t="s">
        <v>110</v>
      </c>
      <c r="E182" s="88" t="s">
        <v>243</v>
      </c>
      <c r="F182" s="87" t="s">
        <v>349</v>
      </c>
      <c r="G182" s="88" t="s">
        <v>277</v>
      </c>
      <c r="H182" s="87" t="s">
        <v>335</v>
      </c>
      <c r="I182" s="87" t="s">
        <v>247</v>
      </c>
      <c r="J182" s="97"/>
      <c r="K182" s="90">
        <v>6.2399999999809053</v>
      </c>
      <c r="L182" s="88" t="s">
        <v>122</v>
      </c>
      <c r="M182" s="89">
        <v>2.5499999999999998E-2</v>
      </c>
      <c r="N182" s="89">
        <v>5.0199999999861689E-2</v>
      </c>
      <c r="O182" s="90">
        <v>189896.68696929159</v>
      </c>
      <c r="P182" s="98">
        <v>86.05</v>
      </c>
      <c r="Q182" s="90"/>
      <c r="R182" s="90">
        <v>163.40610546300002</v>
      </c>
      <c r="S182" s="91">
        <v>1.3435917879819263E-4</v>
      </c>
      <c r="T182" s="91">
        <f t="shared" si="5"/>
        <v>9.8287225617595501E-3</v>
      </c>
      <c r="U182" s="91">
        <f>R182/'סכום נכסי הקרן'!$C$42</f>
        <v>1.6585501782152374E-3</v>
      </c>
    </row>
    <row r="183" spans="2:21">
      <c r="B183" s="86" t="s">
        <v>666</v>
      </c>
      <c r="C183" s="87" t="s">
        <v>667</v>
      </c>
      <c r="D183" s="88" t="s">
        <v>110</v>
      </c>
      <c r="E183" s="88" t="s">
        <v>243</v>
      </c>
      <c r="F183" s="87" t="s">
        <v>668</v>
      </c>
      <c r="G183" s="88" t="s">
        <v>277</v>
      </c>
      <c r="H183" s="87" t="s">
        <v>335</v>
      </c>
      <c r="I183" s="87" t="s">
        <v>247</v>
      </c>
      <c r="J183" s="97"/>
      <c r="K183" s="90">
        <v>1.3500000000105523</v>
      </c>
      <c r="L183" s="88" t="s">
        <v>122</v>
      </c>
      <c r="M183" s="89">
        <v>2.5499999999999998E-2</v>
      </c>
      <c r="N183" s="89">
        <v>4.1100000000063322E-2</v>
      </c>
      <c r="O183" s="90">
        <v>48340.35</v>
      </c>
      <c r="P183" s="98">
        <v>98.02</v>
      </c>
      <c r="Q183" s="90"/>
      <c r="R183" s="90">
        <v>47.383211069999994</v>
      </c>
      <c r="S183" s="91">
        <v>1.6007480479227513E-4</v>
      </c>
      <c r="T183" s="91">
        <f t="shared" si="5"/>
        <v>2.8500552924430097E-3</v>
      </c>
      <c r="U183" s="91">
        <f>R183/'סכום נכסי הקרן'!$C$42</f>
        <v>4.809332732206461E-4</v>
      </c>
    </row>
    <row r="184" spans="2:21">
      <c r="B184" s="86" t="s">
        <v>669</v>
      </c>
      <c r="C184" s="87" t="s">
        <v>670</v>
      </c>
      <c r="D184" s="88" t="s">
        <v>110</v>
      </c>
      <c r="E184" s="88" t="s">
        <v>243</v>
      </c>
      <c r="F184" s="87" t="s">
        <v>671</v>
      </c>
      <c r="G184" s="88" t="s">
        <v>116</v>
      </c>
      <c r="H184" s="87" t="s">
        <v>335</v>
      </c>
      <c r="I184" s="87" t="s">
        <v>247</v>
      </c>
      <c r="J184" s="97"/>
      <c r="K184" s="90">
        <v>4.3299999999128351</v>
      </c>
      <c r="L184" s="88" t="s">
        <v>122</v>
      </c>
      <c r="M184" s="89">
        <v>2.2400000000000003E-2</v>
      </c>
      <c r="N184" s="89">
        <v>4.5999999999235992E-2</v>
      </c>
      <c r="O184" s="90">
        <v>31657.776158000004</v>
      </c>
      <c r="P184" s="98">
        <v>90.96</v>
      </c>
      <c r="Q184" s="90"/>
      <c r="R184" s="90">
        <v>28.795912947000001</v>
      </c>
      <c r="S184" s="91">
        <v>9.5899897943950801E-5</v>
      </c>
      <c r="T184" s="91">
        <f t="shared" si="5"/>
        <v>1.7320469052652904E-3</v>
      </c>
      <c r="U184" s="91">
        <f>R184/'סכום נכסי הקרן'!$C$42</f>
        <v>2.9227467611931719E-4</v>
      </c>
    </row>
    <row r="185" spans="2:21">
      <c r="B185" s="86" t="s">
        <v>672</v>
      </c>
      <c r="C185" s="87" t="s">
        <v>673</v>
      </c>
      <c r="D185" s="88" t="s">
        <v>110</v>
      </c>
      <c r="E185" s="88" t="s">
        <v>243</v>
      </c>
      <c r="F185" s="87" t="s">
        <v>371</v>
      </c>
      <c r="G185" s="88" t="s">
        <v>277</v>
      </c>
      <c r="H185" s="87" t="s">
        <v>327</v>
      </c>
      <c r="I185" s="87" t="s">
        <v>120</v>
      </c>
      <c r="J185" s="97"/>
      <c r="K185" s="90">
        <v>0.7399999987942989</v>
      </c>
      <c r="L185" s="88" t="s">
        <v>122</v>
      </c>
      <c r="M185" s="89">
        <v>5.74E-2</v>
      </c>
      <c r="N185" s="89">
        <v>4.6199988184893293E-2</v>
      </c>
      <c r="O185" s="90">
        <v>0.89397400000000005</v>
      </c>
      <c r="P185" s="98">
        <v>102.25</v>
      </c>
      <c r="Q185" s="90"/>
      <c r="R185" s="90">
        <v>9.1408400000000001E-4</v>
      </c>
      <c r="S185" s="91">
        <v>1.1919681940569991E-7</v>
      </c>
      <c r="T185" s="91">
        <f t="shared" si="5"/>
        <v>5.4981287319020788E-8</v>
      </c>
      <c r="U185" s="91">
        <f>R185/'סכום נכסי הקרן'!$C$42</f>
        <v>9.2778306955426258E-9</v>
      </c>
    </row>
    <row r="186" spans="2:21">
      <c r="B186" s="86" t="s">
        <v>674</v>
      </c>
      <c r="C186" s="87" t="s">
        <v>675</v>
      </c>
      <c r="D186" s="88" t="s">
        <v>110</v>
      </c>
      <c r="E186" s="88" t="s">
        <v>243</v>
      </c>
      <c r="F186" s="87" t="s">
        <v>676</v>
      </c>
      <c r="G186" s="88" t="s">
        <v>478</v>
      </c>
      <c r="H186" s="87" t="s">
        <v>327</v>
      </c>
      <c r="I186" s="87" t="s">
        <v>120</v>
      </c>
      <c r="J186" s="97"/>
      <c r="K186" s="90">
        <v>1.4699999999999998</v>
      </c>
      <c r="L186" s="88" t="s">
        <v>122</v>
      </c>
      <c r="M186" s="89">
        <v>4.0999999999999995E-2</v>
      </c>
      <c r="N186" s="89">
        <v>4.3400000000000001E-2</v>
      </c>
      <c r="O186" s="90">
        <v>25781.52</v>
      </c>
      <c r="P186" s="98">
        <v>99.7</v>
      </c>
      <c r="Q186" s="90">
        <v>0.52852116000000005</v>
      </c>
      <c r="R186" s="90">
        <v>26.232696600000004</v>
      </c>
      <c r="S186" s="91">
        <v>8.5938400000000004E-5</v>
      </c>
      <c r="T186" s="91">
        <f t="shared" si="5"/>
        <v>1.5778718683592536E-3</v>
      </c>
      <c r="U186" s="91">
        <f>R186/'סכום נכסי הקרן'!$C$42</f>
        <v>2.6625837203401076E-4</v>
      </c>
    </row>
    <row r="187" spans="2:21">
      <c r="B187" s="86" t="s">
        <v>677</v>
      </c>
      <c r="C187" s="87" t="s">
        <v>678</v>
      </c>
      <c r="D187" s="88" t="s">
        <v>110</v>
      </c>
      <c r="E187" s="88" t="s">
        <v>243</v>
      </c>
      <c r="F187" s="87" t="s">
        <v>429</v>
      </c>
      <c r="G187" s="88" t="s">
        <v>430</v>
      </c>
      <c r="H187" s="87" t="s">
        <v>335</v>
      </c>
      <c r="I187" s="87" t="s">
        <v>247</v>
      </c>
      <c r="J187" s="97"/>
      <c r="K187" s="90">
        <v>3.44</v>
      </c>
      <c r="L187" s="88" t="s">
        <v>122</v>
      </c>
      <c r="M187" s="89">
        <v>5.0900000000000001E-2</v>
      </c>
      <c r="N187" s="89">
        <v>4.2287066246056784E-2</v>
      </c>
      <c r="O187" s="90">
        <v>6.1200000000000002E-4</v>
      </c>
      <c r="P187" s="98">
        <v>104</v>
      </c>
      <c r="Q187" s="90"/>
      <c r="R187" s="90">
        <v>6.3399999999999999E-7</v>
      </c>
      <c r="S187" s="91">
        <v>8.4682225479548318E-13</v>
      </c>
      <c r="T187" s="91">
        <f t="shared" si="5"/>
        <v>3.8134499849312729E-11</v>
      </c>
      <c r="U187" s="91">
        <f>R187/'סכום נכסי הקרן'!$C$42</f>
        <v>6.4350154482236038E-12</v>
      </c>
    </row>
    <row r="188" spans="2:21">
      <c r="B188" s="86" t="s">
        <v>679</v>
      </c>
      <c r="C188" s="87" t="s">
        <v>680</v>
      </c>
      <c r="D188" s="88" t="s">
        <v>110</v>
      </c>
      <c r="E188" s="88" t="s">
        <v>243</v>
      </c>
      <c r="F188" s="87" t="s">
        <v>429</v>
      </c>
      <c r="G188" s="88" t="s">
        <v>430</v>
      </c>
      <c r="H188" s="87" t="s">
        <v>335</v>
      </c>
      <c r="I188" s="87" t="s">
        <v>247</v>
      </c>
      <c r="J188" s="97"/>
      <c r="K188" s="90">
        <v>4.5099992659695909</v>
      </c>
      <c r="L188" s="88" t="s">
        <v>122</v>
      </c>
      <c r="M188" s="89">
        <v>3.5200000000000002E-2</v>
      </c>
      <c r="N188" s="89">
        <v>4.520006532745386E-2</v>
      </c>
      <c r="O188" s="90">
        <v>6.3160000000000004E-3</v>
      </c>
      <c r="P188" s="98">
        <v>97.08</v>
      </c>
      <c r="Q188" s="90"/>
      <c r="R188" s="90">
        <v>6.1229999999999997E-6</v>
      </c>
      <c r="S188" s="91">
        <v>7.6954718069884047E-12</v>
      </c>
      <c r="T188" s="91">
        <f t="shared" si="5"/>
        <v>3.6829265390747925E-10</v>
      </c>
      <c r="U188" s="91">
        <f>R188/'סכום נכסי הקרן'!$C$42</f>
        <v>6.2147633421881897E-11</v>
      </c>
    </row>
    <row r="189" spans="2:21">
      <c r="B189" s="86" t="s">
        <v>681</v>
      </c>
      <c r="C189" s="87" t="s">
        <v>682</v>
      </c>
      <c r="D189" s="88" t="s">
        <v>110</v>
      </c>
      <c r="E189" s="88" t="s">
        <v>243</v>
      </c>
      <c r="F189" s="87" t="s">
        <v>433</v>
      </c>
      <c r="G189" s="88" t="s">
        <v>118</v>
      </c>
      <c r="H189" s="87" t="s">
        <v>335</v>
      </c>
      <c r="I189" s="87" t="s">
        <v>247</v>
      </c>
      <c r="J189" s="97"/>
      <c r="K189" s="90">
        <v>1.7799999989205568</v>
      </c>
      <c r="L189" s="88" t="s">
        <v>122</v>
      </c>
      <c r="M189" s="89">
        <v>2.7000000000000003E-2</v>
      </c>
      <c r="N189" s="89">
        <v>4.5599999978411132E-2</v>
      </c>
      <c r="O189" s="90">
        <v>1146.5391279999999</v>
      </c>
      <c r="P189" s="98">
        <v>96.96</v>
      </c>
      <c r="Q189" s="90"/>
      <c r="R189" s="90">
        <v>1.11168434</v>
      </c>
      <c r="S189" s="91">
        <v>5.2364267043478E-6</v>
      </c>
      <c r="T189" s="91">
        <f t="shared" si="5"/>
        <v>6.6866760719579377E-5</v>
      </c>
      <c r="U189" s="91">
        <f>R189/'סכום נכסי הקרן'!$C$42</f>
        <v>1.128344779408243E-5</v>
      </c>
    </row>
    <row r="190" spans="2:21">
      <c r="B190" s="86" t="s">
        <v>683</v>
      </c>
      <c r="C190" s="87" t="s">
        <v>684</v>
      </c>
      <c r="D190" s="88" t="s">
        <v>110</v>
      </c>
      <c r="E190" s="88" t="s">
        <v>243</v>
      </c>
      <c r="F190" s="87" t="s">
        <v>443</v>
      </c>
      <c r="G190" s="88" t="s">
        <v>145</v>
      </c>
      <c r="H190" s="87" t="s">
        <v>444</v>
      </c>
      <c r="I190" s="87" t="s">
        <v>120</v>
      </c>
      <c r="J190" s="97"/>
      <c r="K190" s="90">
        <v>1.8500000000254633</v>
      </c>
      <c r="L190" s="88" t="s">
        <v>122</v>
      </c>
      <c r="M190" s="89">
        <v>3.6499999999999998E-2</v>
      </c>
      <c r="N190" s="89">
        <v>4.2200000000160054E-2</v>
      </c>
      <c r="O190" s="90">
        <v>27679.048047000004</v>
      </c>
      <c r="P190" s="98">
        <v>99.32</v>
      </c>
      <c r="Q190" s="90"/>
      <c r="R190" s="90">
        <v>27.490829597999998</v>
      </c>
      <c r="S190" s="91">
        <v>1.7326788361506227E-5</v>
      </c>
      <c r="T190" s="91">
        <f t="shared" si="5"/>
        <v>1.6535473772277805E-3</v>
      </c>
      <c r="U190" s="91">
        <f>R190/'סכום נכסי הקרן'!$C$42</f>
        <v>2.7902825417604524E-4</v>
      </c>
    </row>
    <row r="191" spans="2:21">
      <c r="B191" s="86" t="s">
        <v>685</v>
      </c>
      <c r="C191" s="87" t="s">
        <v>686</v>
      </c>
      <c r="D191" s="88" t="s">
        <v>110</v>
      </c>
      <c r="E191" s="88" t="s">
        <v>243</v>
      </c>
      <c r="F191" s="87" t="s">
        <v>687</v>
      </c>
      <c r="G191" s="88" t="s">
        <v>119</v>
      </c>
      <c r="H191" s="87" t="s">
        <v>444</v>
      </c>
      <c r="I191" s="87" t="s">
        <v>120</v>
      </c>
      <c r="J191" s="97"/>
      <c r="K191" s="90">
        <v>2.2300000000014837</v>
      </c>
      <c r="L191" s="88" t="s">
        <v>122</v>
      </c>
      <c r="M191" s="89">
        <v>4.5999999999999999E-2</v>
      </c>
      <c r="N191" s="89">
        <v>4.8799999999965399E-2</v>
      </c>
      <c r="O191" s="90">
        <v>80567.25</v>
      </c>
      <c r="P191" s="98">
        <v>100.42</v>
      </c>
      <c r="Q191" s="90"/>
      <c r="R191" s="90">
        <v>80.905630656</v>
      </c>
      <c r="S191" s="91">
        <v>2.0915150177825082E-4</v>
      </c>
      <c r="T191" s="91">
        <f t="shared" si="5"/>
        <v>4.8663970978860939E-3</v>
      </c>
      <c r="U191" s="91">
        <f>R191/'סכום נכסי הקרן'!$C$42</f>
        <v>8.2118136138743401E-4</v>
      </c>
    </row>
    <row r="192" spans="2:21">
      <c r="B192" s="86" t="s">
        <v>688</v>
      </c>
      <c r="C192" s="87" t="s">
        <v>689</v>
      </c>
      <c r="D192" s="88" t="s">
        <v>110</v>
      </c>
      <c r="E192" s="88" t="s">
        <v>243</v>
      </c>
      <c r="F192" s="87" t="s">
        <v>690</v>
      </c>
      <c r="G192" s="88" t="s">
        <v>564</v>
      </c>
      <c r="H192" s="87" t="s">
        <v>440</v>
      </c>
      <c r="I192" s="87" t="s">
        <v>247</v>
      </c>
      <c r="J192" s="97"/>
      <c r="K192" s="90">
        <v>2.19</v>
      </c>
      <c r="L192" s="88" t="s">
        <v>122</v>
      </c>
      <c r="M192" s="89">
        <v>4.3499999999999997E-2</v>
      </c>
      <c r="N192" s="89">
        <v>0.19162068965517245</v>
      </c>
      <c r="O192" s="90">
        <v>7.9500000000000003E-4</v>
      </c>
      <c r="P192" s="98">
        <v>73.94</v>
      </c>
      <c r="Q192" s="90"/>
      <c r="R192" s="90">
        <v>5.7999999999999995E-7</v>
      </c>
      <c r="S192" s="91">
        <v>7.6321170143969262E-13</v>
      </c>
      <c r="T192" s="91">
        <f t="shared" si="5"/>
        <v>3.4886450966248234E-11</v>
      </c>
      <c r="U192" s="91">
        <f>R192/'סכום נכסי הקרן'!$C$42</f>
        <v>5.8869226497944634E-12</v>
      </c>
    </row>
    <row r="193" spans="2:21">
      <c r="B193" s="86" t="s">
        <v>691</v>
      </c>
      <c r="C193" s="87" t="s">
        <v>692</v>
      </c>
      <c r="D193" s="88" t="s">
        <v>110</v>
      </c>
      <c r="E193" s="88" t="s">
        <v>243</v>
      </c>
      <c r="F193" s="87" t="s">
        <v>481</v>
      </c>
      <c r="G193" s="88" t="s">
        <v>478</v>
      </c>
      <c r="H193" s="87" t="s">
        <v>444</v>
      </c>
      <c r="I193" s="87" t="s">
        <v>120</v>
      </c>
      <c r="J193" s="97"/>
      <c r="K193" s="90">
        <v>7.8499999999345498</v>
      </c>
      <c r="L193" s="88" t="s">
        <v>122</v>
      </c>
      <c r="M193" s="89">
        <v>3.0499999999999999E-2</v>
      </c>
      <c r="N193" s="89">
        <v>4.9399999999669306E-2</v>
      </c>
      <c r="O193" s="90">
        <v>66927.393971409998</v>
      </c>
      <c r="P193" s="98">
        <v>86.75</v>
      </c>
      <c r="Q193" s="90"/>
      <c r="R193" s="90">
        <v>58.059514268000001</v>
      </c>
      <c r="S193" s="91">
        <v>9.8038629531240504E-5</v>
      </c>
      <c r="T193" s="91">
        <f t="shared" si="5"/>
        <v>3.4922248235082277E-3</v>
      </c>
      <c r="U193" s="91">
        <f>R193/'סכום נכסי הקרן'!$C$42</f>
        <v>5.892963268626794E-4</v>
      </c>
    </row>
    <row r="194" spans="2:21">
      <c r="B194" s="86" t="s">
        <v>693</v>
      </c>
      <c r="C194" s="87" t="s">
        <v>694</v>
      </c>
      <c r="D194" s="88" t="s">
        <v>110</v>
      </c>
      <c r="E194" s="88" t="s">
        <v>243</v>
      </c>
      <c r="F194" s="87" t="s">
        <v>481</v>
      </c>
      <c r="G194" s="88" t="s">
        <v>478</v>
      </c>
      <c r="H194" s="87" t="s">
        <v>444</v>
      </c>
      <c r="I194" s="87" t="s">
        <v>120</v>
      </c>
      <c r="J194" s="97"/>
      <c r="K194" s="90">
        <v>3.3499999999745662</v>
      </c>
      <c r="L194" s="88" t="s">
        <v>122</v>
      </c>
      <c r="M194" s="89">
        <v>2.9100000000000001E-2</v>
      </c>
      <c r="N194" s="89">
        <v>4.3699999999493991E-2</v>
      </c>
      <c r="O194" s="90">
        <v>39131.05677725</v>
      </c>
      <c r="P194" s="98">
        <v>95.45</v>
      </c>
      <c r="Q194" s="90"/>
      <c r="R194" s="90">
        <v>37.350593696999994</v>
      </c>
      <c r="S194" s="91">
        <v>6.5218427961666659E-5</v>
      </c>
      <c r="T194" s="91">
        <f t="shared" si="5"/>
        <v>2.2466028544321564E-3</v>
      </c>
      <c r="U194" s="91">
        <f>R194/'סכום נכסי הקרן'!$C$42</f>
        <v>3.7910354485886142E-4</v>
      </c>
    </row>
    <row r="195" spans="2:21">
      <c r="B195" s="86" t="s">
        <v>695</v>
      </c>
      <c r="C195" s="87" t="s">
        <v>696</v>
      </c>
      <c r="D195" s="88" t="s">
        <v>110</v>
      </c>
      <c r="E195" s="88" t="s">
        <v>243</v>
      </c>
      <c r="F195" s="87" t="s">
        <v>481</v>
      </c>
      <c r="G195" s="88" t="s">
        <v>478</v>
      </c>
      <c r="H195" s="87" t="s">
        <v>444</v>
      </c>
      <c r="I195" s="87" t="s">
        <v>120</v>
      </c>
      <c r="J195" s="97"/>
      <c r="K195" s="90">
        <v>5.3900009219644307</v>
      </c>
      <c r="L195" s="88" t="s">
        <v>122</v>
      </c>
      <c r="M195" s="89">
        <v>3.95E-2</v>
      </c>
      <c r="N195" s="89">
        <v>4.6603955619874571E-2</v>
      </c>
      <c r="O195" s="90">
        <v>2.1480000000000002E-3</v>
      </c>
      <c r="P195" s="98">
        <v>96.57</v>
      </c>
      <c r="Q195" s="90"/>
      <c r="R195" s="90">
        <v>2.0730000000000003E-6</v>
      </c>
      <c r="S195" s="91">
        <v>8.9496281056620939E-12</v>
      </c>
      <c r="T195" s="91">
        <f t="shared" si="5"/>
        <v>1.2468898767764244E-10</v>
      </c>
      <c r="U195" s="91">
        <f>R195/'סכום נכסי הקרן'!$C$42</f>
        <v>2.1040673539696424E-11</v>
      </c>
    </row>
    <row r="196" spans="2:21">
      <c r="B196" s="86" t="s">
        <v>697</v>
      </c>
      <c r="C196" s="87" t="s">
        <v>698</v>
      </c>
      <c r="D196" s="88" t="s">
        <v>110</v>
      </c>
      <c r="E196" s="88" t="s">
        <v>243</v>
      </c>
      <c r="F196" s="87" t="s">
        <v>481</v>
      </c>
      <c r="G196" s="88" t="s">
        <v>478</v>
      </c>
      <c r="H196" s="87" t="s">
        <v>444</v>
      </c>
      <c r="I196" s="87" t="s">
        <v>120</v>
      </c>
      <c r="J196" s="97"/>
      <c r="K196" s="90">
        <v>7.0899999999643502</v>
      </c>
      <c r="L196" s="88" t="s">
        <v>122</v>
      </c>
      <c r="M196" s="89">
        <v>3.0499999999999999E-2</v>
      </c>
      <c r="N196" s="89">
        <v>4.9999999999746268E-2</v>
      </c>
      <c r="O196" s="90">
        <v>89980.39555293</v>
      </c>
      <c r="P196" s="98">
        <v>87.6</v>
      </c>
      <c r="Q196" s="90"/>
      <c r="R196" s="90">
        <v>78.822826509000009</v>
      </c>
      <c r="S196" s="91">
        <v>1.2345165856121414E-4</v>
      </c>
      <c r="T196" s="91">
        <f t="shared" si="5"/>
        <v>4.7411184000471047E-3</v>
      </c>
      <c r="U196" s="91">
        <f>R196/'סכום נכסי הקרן'!$C$42</f>
        <v>8.0004117706319248E-4</v>
      </c>
    </row>
    <row r="197" spans="2:21">
      <c r="B197" s="86" t="s">
        <v>699</v>
      </c>
      <c r="C197" s="87" t="s">
        <v>700</v>
      </c>
      <c r="D197" s="88" t="s">
        <v>110</v>
      </c>
      <c r="E197" s="88" t="s">
        <v>243</v>
      </c>
      <c r="F197" s="87" t="s">
        <v>481</v>
      </c>
      <c r="G197" s="88" t="s">
        <v>478</v>
      </c>
      <c r="H197" s="87" t="s">
        <v>444</v>
      </c>
      <c r="I197" s="87" t="s">
        <v>120</v>
      </c>
      <c r="J197" s="97"/>
      <c r="K197" s="90">
        <v>8.7200000000025248</v>
      </c>
      <c r="L197" s="88" t="s">
        <v>122</v>
      </c>
      <c r="M197" s="89">
        <v>2.63E-2</v>
      </c>
      <c r="N197" s="89">
        <v>4.9899999999987392E-2</v>
      </c>
      <c r="O197" s="90">
        <v>96680.7</v>
      </c>
      <c r="P197" s="98">
        <v>81.97</v>
      </c>
      <c r="Q197" s="90"/>
      <c r="R197" s="90">
        <v>79.249169789999996</v>
      </c>
      <c r="S197" s="91">
        <v>1.393712195037567E-4</v>
      </c>
      <c r="T197" s="91">
        <f t="shared" si="5"/>
        <v>4.7667625448184758E-3</v>
      </c>
      <c r="U197" s="91">
        <f>R197/'סכום נכסי הקרן'!$C$42</f>
        <v>8.043685045071693E-4</v>
      </c>
    </row>
    <row r="198" spans="2:21">
      <c r="B198" s="86" t="s">
        <v>701</v>
      </c>
      <c r="C198" s="87" t="s">
        <v>702</v>
      </c>
      <c r="D198" s="88" t="s">
        <v>110</v>
      </c>
      <c r="E198" s="88" t="s">
        <v>243</v>
      </c>
      <c r="F198" s="87" t="s">
        <v>703</v>
      </c>
      <c r="G198" s="88" t="s">
        <v>117</v>
      </c>
      <c r="H198" s="87" t="s">
        <v>440</v>
      </c>
      <c r="I198" s="87" t="s">
        <v>247</v>
      </c>
      <c r="J198" s="97"/>
      <c r="K198" s="90">
        <v>0.359999999946156</v>
      </c>
      <c r="L198" s="88" t="s">
        <v>122</v>
      </c>
      <c r="M198" s="89">
        <v>3.4000000000000002E-2</v>
      </c>
      <c r="N198" s="89">
        <v>3.9600000007538161E-2</v>
      </c>
      <c r="O198" s="90">
        <v>740.73857300000009</v>
      </c>
      <c r="P198" s="98">
        <v>100.29</v>
      </c>
      <c r="Q198" s="90"/>
      <c r="R198" s="90">
        <v>0.7428866890000001</v>
      </c>
      <c r="S198" s="91">
        <v>7.0531475314702592E-6</v>
      </c>
      <c r="T198" s="91">
        <f t="shared" si="5"/>
        <v>4.4683931119443117E-5</v>
      </c>
      <c r="U198" s="91">
        <f>R198/'סכום נכסי הקרן'!$C$42</f>
        <v>7.5402008201808909E-6</v>
      </c>
    </row>
    <row r="199" spans="2:21">
      <c r="B199" s="86" t="s">
        <v>704</v>
      </c>
      <c r="C199" s="87" t="s">
        <v>705</v>
      </c>
      <c r="D199" s="88" t="s">
        <v>110</v>
      </c>
      <c r="E199" s="88" t="s">
        <v>243</v>
      </c>
      <c r="F199" s="87" t="s">
        <v>492</v>
      </c>
      <c r="G199" s="88" t="s">
        <v>478</v>
      </c>
      <c r="H199" s="87" t="s">
        <v>444</v>
      </c>
      <c r="I199" s="87" t="s">
        <v>120</v>
      </c>
      <c r="J199" s="97"/>
      <c r="K199" s="90">
        <v>1.5299999998798335</v>
      </c>
      <c r="L199" s="88" t="s">
        <v>122</v>
      </c>
      <c r="M199" s="89">
        <v>3.9199999999999999E-2</v>
      </c>
      <c r="N199" s="89">
        <v>4.2699999997997222E-2</v>
      </c>
      <c r="O199" s="90">
        <v>6169.7696319999995</v>
      </c>
      <c r="P199" s="98">
        <v>101.16</v>
      </c>
      <c r="Q199" s="90"/>
      <c r="R199" s="90">
        <v>6.2413391750000002</v>
      </c>
      <c r="S199" s="91">
        <v>6.4278209310999375E-6</v>
      </c>
      <c r="T199" s="91">
        <f t="shared" si="5"/>
        <v>3.7541064326269269E-4</v>
      </c>
      <c r="U199" s="91">
        <f>R199/'סכום נכסי הקרן'!$C$42</f>
        <v>6.3348760266132754E-5</v>
      </c>
    </row>
    <row r="200" spans="2:21">
      <c r="B200" s="86" t="s">
        <v>706</v>
      </c>
      <c r="C200" s="87" t="s">
        <v>707</v>
      </c>
      <c r="D200" s="88" t="s">
        <v>110</v>
      </c>
      <c r="E200" s="88" t="s">
        <v>243</v>
      </c>
      <c r="F200" s="87" t="s">
        <v>492</v>
      </c>
      <c r="G200" s="88" t="s">
        <v>478</v>
      </c>
      <c r="H200" s="87" t="s">
        <v>444</v>
      </c>
      <c r="I200" s="87" t="s">
        <v>120</v>
      </c>
      <c r="J200" s="97"/>
      <c r="K200" s="90">
        <v>6.5500000000111811</v>
      </c>
      <c r="L200" s="88" t="s">
        <v>122</v>
      </c>
      <c r="M200" s="89">
        <v>2.64E-2</v>
      </c>
      <c r="N200" s="89">
        <v>4.9100000000067097E-2</v>
      </c>
      <c r="O200" s="90">
        <v>204939.668966</v>
      </c>
      <c r="P200" s="98">
        <v>87.28</v>
      </c>
      <c r="Q200" s="90"/>
      <c r="R200" s="90">
        <v>178.87134308</v>
      </c>
      <c r="S200" s="91">
        <v>1.2525555803459364E-4</v>
      </c>
      <c r="T200" s="91">
        <f t="shared" si="5"/>
        <v>1.0758941964874804E-2</v>
      </c>
      <c r="U200" s="91">
        <f>R200/'סכום נכסי הקרן'!$C$42</f>
        <v>1.8155202775462212E-3</v>
      </c>
    </row>
    <row r="201" spans="2:21">
      <c r="B201" s="86" t="s">
        <v>708</v>
      </c>
      <c r="C201" s="87" t="s">
        <v>709</v>
      </c>
      <c r="D201" s="88" t="s">
        <v>110</v>
      </c>
      <c r="E201" s="88" t="s">
        <v>243</v>
      </c>
      <c r="F201" s="87" t="s">
        <v>492</v>
      </c>
      <c r="G201" s="88" t="s">
        <v>478</v>
      </c>
      <c r="H201" s="87" t="s">
        <v>444</v>
      </c>
      <c r="I201" s="87" t="s">
        <v>120</v>
      </c>
      <c r="J201" s="97"/>
      <c r="K201" s="90">
        <v>8.1300000000210559</v>
      </c>
      <c r="L201" s="88" t="s">
        <v>122</v>
      </c>
      <c r="M201" s="89">
        <v>2.5000000000000001E-2</v>
      </c>
      <c r="N201" s="89">
        <v>5.0900000000180468E-2</v>
      </c>
      <c r="O201" s="90">
        <v>81021.973706999997</v>
      </c>
      <c r="P201" s="98">
        <v>82.07</v>
      </c>
      <c r="Q201" s="90"/>
      <c r="R201" s="90">
        <v>66.494733819999993</v>
      </c>
      <c r="S201" s="91">
        <v>6.0752175208562337E-5</v>
      </c>
      <c r="T201" s="91">
        <f t="shared" si="5"/>
        <v>3.9995952946985484E-3</v>
      </c>
      <c r="U201" s="91">
        <f>R201/'סכום נכסי הקרן'!$C$42</f>
        <v>6.7491268037415844E-4</v>
      </c>
    </row>
    <row r="202" spans="2:21">
      <c r="B202" s="86" t="s">
        <v>710</v>
      </c>
      <c r="C202" s="87" t="s">
        <v>711</v>
      </c>
      <c r="D202" s="88" t="s">
        <v>110</v>
      </c>
      <c r="E202" s="88" t="s">
        <v>243</v>
      </c>
      <c r="F202" s="87" t="s">
        <v>676</v>
      </c>
      <c r="G202" s="88" t="s">
        <v>478</v>
      </c>
      <c r="H202" s="87" t="s">
        <v>444</v>
      </c>
      <c r="I202" s="87" t="s">
        <v>120</v>
      </c>
      <c r="J202" s="97"/>
      <c r="K202" s="90">
        <v>5.8600000000278634</v>
      </c>
      <c r="L202" s="88" t="s">
        <v>122</v>
      </c>
      <c r="M202" s="89">
        <v>3.4300000000000004E-2</v>
      </c>
      <c r="N202" s="89">
        <v>4.8900000000172097E-2</v>
      </c>
      <c r="O202" s="90">
        <v>66146.585598999998</v>
      </c>
      <c r="P202" s="98">
        <v>92.24</v>
      </c>
      <c r="Q202" s="90">
        <v>1.13441394</v>
      </c>
      <c r="R202" s="90">
        <v>61.013610555</v>
      </c>
      <c r="S202" s="91">
        <v>2.1767337632947216E-4</v>
      </c>
      <c r="T202" s="91">
        <f t="shared" si="5"/>
        <v>3.669910918794437E-3</v>
      </c>
      <c r="U202" s="91">
        <f>R202/'סכום נכסי הקרן'!$C$42</f>
        <v>6.192800102102898E-4</v>
      </c>
    </row>
    <row r="203" spans="2:21">
      <c r="B203" s="86" t="s">
        <v>712</v>
      </c>
      <c r="C203" s="87" t="s">
        <v>713</v>
      </c>
      <c r="D203" s="88" t="s">
        <v>110</v>
      </c>
      <c r="E203" s="88" t="s">
        <v>243</v>
      </c>
      <c r="F203" s="87" t="s">
        <v>676</v>
      </c>
      <c r="G203" s="88" t="s">
        <v>478</v>
      </c>
      <c r="H203" s="87" t="s">
        <v>444</v>
      </c>
      <c r="I203" s="87" t="s">
        <v>120</v>
      </c>
      <c r="J203" s="97"/>
      <c r="K203" s="90">
        <v>7.1100000000072061</v>
      </c>
      <c r="L203" s="88" t="s">
        <v>122</v>
      </c>
      <c r="M203" s="89">
        <v>2.98E-2</v>
      </c>
      <c r="N203" s="89">
        <v>4.9799999999986883E-2</v>
      </c>
      <c r="O203" s="90">
        <v>52464.31897</v>
      </c>
      <c r="P203" s="98">
        <v>87.28</v>
      </c>
      <c r="Q203" s="90"/>
      <c r="R203" s="90">
        <v>45.790857596999999</v>
      </c>
      <c r="S203" s="91">
        <v>1.3365269444221651E-4</v>
      </c>
      <c r="T203" s="91">
        <f t="shared" ref="T203:T266" si="6">IFERROR(R203/$R$11,0)</f>
        <v>2.7542767383796486E-3</v>
      </c>
      <c r="U203" s="91">
        <f>R203/'סכום נכסי הקרן'!$C$42</f>
        <v>4.6477109782981413E-4</v>
      </c>
    </row>
    <row r="204" spans="2:21">
      <c r="B204" s="86" t="s">
        <v>714</v>
      </c>
      <c r="C204" s="87" t="s">
        <v>715</v>
      </c>
      <c r="D204" s="88" t="s">
        <v>110</v>
      </c>
      <c r="E204" s="88" t="s">
        <v>243</v>
      </c>
      <c r="F204" s="87" t="s">
        <v>513</v>
      </c>
      <c r="G204" s="88" t="s">
        <v>478</v>
      </c>
      <c r="H204" s="87" t="s">
        <v>444</v>
      </c>
      <c r="I204" s="87" t="s">
        <v>120</v>
      </c>
      <c r="J204" s="97"/>
      <c r="K204" s="90">
        <v>2.45999999999251</v>
      </c>
      <c r="L204" s="88" t="s">
        <v>122</v>
      </c>
      <c r="M204" s="89">
        <v>3.61E-2</v>
      </c>
      <c r="N204" s="89">
        <v>4.2599999999881046E-2</v>
      </c>
      <c r="O204" s="90">
        <v>136147.74262</v>
      </c>
      <c r="P204" s="98">
        <v>100.02</v>
      </c>
      <c r="Q204" s="90"/>
      <c r="R204" s="90">
        <v>136.17496763699998</v>
      </c>
      <c r="S204" s="91">
        <v>1.7739119559609121E-4</v>
      </c>
      <c r="T204" s="91">
        <f t="shared" si="6"/>
        <v>8.1907953987907598E-3</v>
      </c>
      <c r="U204" s="91">
        <f>R204/'סכום נכסי הקרן'!$C$42</f>
        <v>1.3821577608918677E-3</v>
      </c>
    </row>
    <row r="205" spans="2:21">
      <c r="B205" s="86" t="s">
        <v>716</v>
      </c>
      <c r="C205" s="87" t="s">
        <v>717</v>
      </c>
      <c r="D205" s="88" t="s">
        <v>110</v>
      </c>
      <c r="E205" s="88" t="s">
        <v>243</v>
      </c>
      <c r="F205" s="87" t="s">
        <v>513</v>
      </c>
      <c r="G205" s="88" t="s">
        <v>478</v>
      </c>
      <c r="H205" s="87" t="s">
        <v>444</v>
      </c>
      <c r="I205" s="87" t="s">
        <v>120</v>
      </c>
      <c r="J205" s="97"/>
      <c r="K205" s="90">
        <v>3.4499999999999988</v>
      </c>
      <c r="L205" s="88" t="s">
        <v>122</v>
      </c>
      <c r="M205" s="89">
        <v>3.3000000000000002E-2</v>
      </c>
      <c r="N205" s="89">
        <v>4.2300000000180027E-2</v>
      </c>
      <c r="O205" s="90">
        <v>45295.818897000005</v>
      </c>
      <c r="P205" s="98">
        <v>98.1</v>
      </c>
      <c r="Q205" s="90"/>
      <c r="R205" s="90">
        <v>44.435198340000007</v>
      </c>
      <c r="S205" s="91">
        <v>1.4689980021404596E-4</v>
      </c>
      <c r="T205" s="91">
        <f t="shared" si="6"/>
        <v>2.6727351173515953E-3</v>
      </c>
      <c r="U205" s="91">
        <f>R205/'סכום נכסי הקרן'!$C$42</f>
        <v>4.5101133716526795E-4</v>
      </c>
    </row>
    <row r="206" spans="2:21">
      <c r="B206" s="86" t="s">
        <v>718</v>
      </c>
      <c r="C206" s="87" t="s">
        <v>719</v>
      </c>
      <c r="D206" s="88" t="s">
        <v>110</v>
      </c>
      <c r="E206" s="88" t="s">
        <v>243</v>
      </c>
      <c r="F206" s="87" t="s">
        <v>513</v>
      </c>
      <c r="G206" s="88" t="s">
        <v>478</v>
      </c>
      <c r="H206" s="87" t="s">
        <v>444</v>
      </c>
      <c r="I206" s="87" t="s">
        <v>120</v>
      </c>
      <c r="J206" s="97"/>
      <c r="K206" s="90">
        <v>5.8099999999803877</v>
      </c>
      <c r="L206" s="88" t="s">
        <v>122</v>
      </c>
      <c r="M206" s="89">
        <v>2.6200000000000001E-2</v>
      </c>
      <c r="N206" s="89">
        <v>4.9299999999857368E-2</v>
      </c>
      <c r="O206" s="90">
        <v>127050.093047</v>
      </c>
      <c r="P206" s="98">
        <v>88.29</v>
      </c>
      <c r="Q206" s="90"/>
      <c r="R206" s="90">
        <v>112.17252291999999</v>
      </c>
      <c r="S206" s="91">
        <v>9.8232506660553401E-5</v>
      </c>
      <c r="T206" s="91">
        <f t="shared" si="6"/>
        <v>6.7470710700154079E-3</v>
      </c>
      <c r="U206" s="91">
        <f>R206/'סכום נכסי הקרן'!$C$42</f>
        <v>1.1385361480385115E-3</v>
      </c>
    </row>
    <row r="207" spans="2:21">
      <c r="B207" s="86" t="s">
        <v>720</v>
      </c>
      <c r="C207" s="87" t="s">
        <v>721</v>
      </c>
      <c r="D207" s="88" t="s">
        <v>110</v>
      </c>
      <c r="E207" s="88" t="s">
        <v>243</v>
      </c>
      <c r="F207" s="87" t="s">
        <v>722</v>
      </c>
      <c r="G207" s="88" t="s">
        <v>117</v>
      </c>
      <c r="H207" s="87" t="s">
        <v>440</v>
      </c>
      <c r="I207" s="87" t="s">
        <v>247</v>
      </c>
      <c r="J207" s="97"/>
      <c r="K207" s="90">
        <v>0.78999999996290149</v>
      </c>
      <c r="L207" s="88" t="s">
        <v>122</v>
      </c>
      <c r="M207" s="89">
        <v>2.4E-2</v>
      </c>
      <c r="N207" s="89">
        <v>4.2099999997977519E-2</v>
      </c>
      <c r="O207" s="90">
        <v>8455.0126380000002</v>
      </c>
      <c r="P207" s="98">
        <v>98.83</v>
      </c>
      <c r="Q207" s="90"/>
      <c r="R207" s="90">
        <v>8.3560889889999999</v>
      </c>
      <c r="S207" s="91">
        <v>6.0594299675207876E-5</v>
      </c>
      <c r="T207" s="91">
        <f t="shared" si="6"/>
        <v>5.0261084273164707E-4</v>
      </c>
      <c r="U207" s="91">
        <f>R207/'סכום נכסי הקרן'!$C$42</f>
        <v>8.4813188850072803E-5</v>
      </c>
    </row>
    <row r="208" spans="2:21">
      <c r="B208" s="86" t="s">
        <v>723</v>
      </c>
      <c r="C208" s="87" t="s">
        <v>724</v>
      </c>
      <c r="D208" s="88" t="s">
        <v>110</v>
      </c>
      <c r="E208" s="88" t="s">
        <v>243</v>
      </c>
      <c r="F208" s="87" t="s">
        <v>722</v>
      </c>
      <c r="G208" s="88" t="s">
        <v>117</v>
      </c>
      <c r="H208" s="87" t="s">
        <v>440</v>
      </c>
      <c r="I208" s="87" t="s">
        <v>247</v>
      </c>
      <c r="J208" s="97"/>
      <c r="K208" s="90">
        <v>2.7899999999879888</v>
      </c>
      <c r="L208" s="88" t="s">
        <v>122</v>
      </c>
      <c r="M208" s="89">
        <v>2.3E-2</v>
      </c>
      <c r="N208" s="89">
        <v>4.5599999999795221E-2</v>
      </c>
      <c r="O208" s="90">
        <v>53594.005546</v>
      </c>
      <c r="P208" s="98">
        <v>94.76</v>
      </c>
      <c r="Q208" s="90"/>
      <c r="R208" s="90">
        <v>50.785679659000003</v>
      </c>
      <c r="S208" s="91">
        <v>1.4201913842440013E-4</v>
      </c>
      <c r="T208" s="91">
        <f t="shared" si="6"/>
        <v>3.054710557260852E-3</v>
      </c>
      <c r="U208" s="91">
        <f>R208/'סכום נכסי הקרן'!$C$42</f>
        <v>5.1546787563753983E-4</v>
      </c>
    </row>
    <row r="209" spans="2:21">
      <c r="B209" s="86" t="s">
        <v>725</v>
      </c>
      <c r="C209" s="87" t="s">
        <v>726</v>
      </c>
      <c r="D209" s="88" t="s">
        <v>110</v>
      </c>
      <c r="E209" s="88" t="s">
        <v>243</v>
      </c>
      <c r="F209" s="87" t="s">
        <v>722</v>
      </c>
      <c r="G209" s="88" t="s">
        <v>117</v>
      </c>
      <c r="H209" s="87" t="s">
        <v>440</v>
      </c>
      <c r="I209" s="87" t="s">
        <v>247</v>
      </c>
      <c r="J209" s="97"/>
      <c r="K209" s="90">
        <v>2.819999999971841</v>
      </c>
      <c r="L209" s="88" t="s">
        <v>122</v>
      </c>
      <c r="M209" s="89">
        <v>2.1499999999999998E-2</v>
      </c>
      <c r="N209" s="89">
        <v>5.0299999999324913E-2</v>
      </c>
      <c r="O209" s="90">
        <v>28470.636628</v>
      </c>
      <c r="P209" s="98">
        <v>92.39</v>
      </c>
      <c r="Q209" s="90">
        <v>1.395914243</v>
      </c>
      <c r="R209" s="90">
        <v>27.699935429</v>
      </c>
      <c r="S209" s="91">
        <v>4.8438623562920448E-5</v>
      </c>
      <c r="T209" s="91">
        <f t="shared" si="6"/>
        <v>1.6661248950207775E-3</v>
      </c>
      <c r="U209" s="91">
        <f>R209/'סכום נכסי הקרן'!$C$42</f>
        <v>2.8115065047383487E-4</v>
      </c>
    </row>
    <row r="210" spans="2:21">
      <c r="B210" s="86" t="s">
        <v>727</v>
      </c>
      <c r="C210" s="87" t="s">
        <v>728</v>
      </c>
      <c r="D210" s="88" t="s">
        <v>110</v>
      </c>
      <c r="E210" s="88" t="s">
        <v>243</v>
      </c>
      <c r="F210" s="87" t="s">
        <v>722</v>
      </c>
      <c r="G210" s="88" t="s">
        <v>117</v>
      </c>
      <c r="H210" s="87" t="s">
        <v>440</v>
      </c>
      <c r="I210" s="87" t="s">
        <v>247</v>
      </c>
      <c r="J210" s="97"/>
      <c r="K210" s="90">
        <v>1.83999999997285</v>
      </c>
      <c r="L210" s="88" t="s">
        <v>122</v>
      </c>
      <c r="M210" s="89">
        <v>2.75E-2</v>
      </c>
      <c r="N210" s="89">
        <v>4.3099999999677598E-2</v>
      </c>
      <c r="O210" s="90">
        <v>36022.124383000002</v>
      </c>
      <c r="P210" s="98">
        <v>98.16</v>
      </c>
      <c r="Q210" s="90"/>
      <c r="R210" s="90">
        <v>35.359316094</v>
      </c>
      <c r="S210" s="91">
        <v>1.4479052074260344E-4</v>
      </c>
      <c r="T210" s="91">
        <f t="shared" si="6"/>
        <v>2.1268293915748331E-3</v>
      </c>
      <c r="U210" s="91">
        <f>R210/'סכום נכסי הקרן'!$C$42</f>
        <v>3.5889234275001812E-4</v>
      </c>
    </row>
    <row r="211" spans="2:21">
      <c r="B211" s="86" t="s">
        <v>729</v>
      </c>
      <c r="C211" s="87" t="s">
        <v>730</v>
      </c>
      <c r="D211" s="88" t="s">
        <v>110</v>
      </c>
      <c r="E211" s="88" t="s">
        <v>243</v>
      </c>
      <c r="F211" s="87" t="s">
        <v>520</v>
      </c>
      <c r="G211" s="88" t="s">
        <v>118</v>
      </c>
      <c r="H211" s="87" t="s">
        <v>521</v>
      </c>
      <c r="I211" s="87" t="s">
        <v>247</v>
      </c>
      <c r="J211" s="97"/>
      <c r="K211" s="90">
        <v>2.3800000000466213</v>
      </c>
      <c r="L211" s="88" t="s">
        <v>122</v>
      </c>
      <c r="M211" s="89">
        <v>2.7999999999999997E-2</v>
      </c>
      <c r="N211" s="89">
        <v>5.4300000000820942E-2</v>
      </c>
      <c r="O211" s="90">
        <v>31439.489538999995</v>
      </c>
      <c r="P211" s="98">
        <v>94.15</v>
      </c>
      <c r="Q211" s="90"/>
      <c r="R211" s="90">
        <v>29.600278698999997</v>
      </c>
      <c r="S211" s="91">
        <v>9.042430790910918E-5</v>
      </c>
      <c r="T211" s="91">
        <f t="shared" si="6"/>
        <v>1.7804287438274926E-3</v>
      </c>
      <c r="U211" s="91">
        <f>R211/'סכום נכסי הקרן'!$C$42</f>
        <v>3.0043888122995119E-4</v>
      </c>
    </row>
    <row r="212" spans="2:21">
      <c r="B212" s="86" t="s">
        <v>731</v>
      </c>
      <c r="C212" s="87" t="s">
        <v>732</v>
      </c>
      <c r="D212" s="88" t="s">
        <v>110</v>
      </c>
      <c r="E212" s="88" t="s">
        <v>243</v>
      </c>
      <c r="F212" s="87" t="s">
        <v>733</v>
      </c>
      <c r="G212" s="88" t="s">
        <v>535</v>
      </c>
      <c r="H212" s="87" t="s">
        <v>527</v>
      </c>
      <c r="I212" s="87" t="s">
        <v>120</v>
      </c>
      <c r="J212" s="97"/>
      <c r="K212" s="90">
        <v>1.9199999994164247</v>
      </c>
      <c r="L212" s="88" t="s">
        <v>122</v>
      </c>
      <c r="M212" s="89">
        <v>0.04</v>
      </c>
      <c r="N212" s="89">
        <v>4.319999999092216E-2</v>
      </c>
      <c r="O212" s="90">
        <v>1240.2228769999999</v>
      </c>
      <c r="P212" s="98">
        <v>99.48</v>
      </c>
      <c r="Q212" s="90"/>
      <c r="R212" s="90">
        <v>1.233773716</v>
      </c>
      <c r="S212" s="91">
        <v>4.706456729679781E-6</v>
      </c>
      <c r="T212" s="91">
        <f t="shared" si="6"/>
        <v>7.4210321114965316E-5</v>
      </c>
      <c r="U212" s="91">
        <f>R212/'סכום נכסי הקרן'!$C$42</f>
        <v>1.2522638678347383E-5</v>
      </c>
    </row>
    <row r="213" spans="2:21">
      <c r="B213" s="86" t="s">
        <v>734</v>
      </c>
      <c r="C213" s="87" t="s">
        <v>735</v>
      </c>
      <c r="D213" s="88" t="s">
        <v>110</v>
      </c>
      <c r="E213" s="88" t="s">
        <v>243</v>
      </c>
      <c r="F213" s="87" t="s">
        <v>733</v>
      </c>
      <c r="G213" s="88" t="s">
        <v>535</v>
      </c>
      <c r="H213" s="87" t="s">
        <v>521</v>
      </c>
      <c r="I213" s="87" t="s">
        <v>247</v>
      </c>
      <c r="J213" s="97"/>
      <c r="K213" s="90">
        <v>3.5400000001116929</v>
      </c>
      <c r="L213" s="88" t="s">
        <v>122</v>
      </c>
      <c r="M213" s="89">
        <v>0.04</v>
      </c>
      <c r="N213" s="89">
        <v>4.7100000001116936E-2</v>
      </c>
      <c r="O213" s="90">
        <v>8993.5770960000009</v>
      </c>
      <c r="P213" s="98">
        <v>99.55</v>
      </c>
      <c r="Q213" s="90"/>
      <c r="R213" s="90">
        <v>8.9531059000000006</v>
      </c>
      <c r="S213" s="91">
        <v>1.6451294262263596E-5</v>
      </c>
      <c r="T213" s="91">
        <f t="shared" si="6"/>
        <v>5.3852084478616866E-4</v>
      </c>
      <c r="U213" s="91">
        <f>R213/'סכום נכסי הקרן'!$C$42</f>
        <v>9.0872830877100784E-5</v>
      </c>
    </row>
    <row r="214" spans="2:21">
      <c r="B214" s="86" t="s">
        <v>736</v>
      </c>
      <c r="C214" s="87" t="s">
        <v>737</v>
      </c>
      <c r="D214" s="88" t="s">
        <v>110</v>
      </c>
      <c r="E214" s="88" t="s">
        <v>243</v>
      </c>
      <c r="F214" s="87" t="s">
        <v>738</v>
      </c>
      <c r="G214" s="88" t="s">
        <v>580</v>
      </c>
      <c r="H214" s="87" t="s">
        <v>527</v>
      </c>
      <c r="I214" s="87" t="s">
        <v>120</v>
      </c>
      <c r="J214" s="97"/>
      <c r="K214" s="90">
        <v>1.2700000000873113</v>
      </c>
      <c r="L214" s="88" t="s">
        <v>122</v>
      </c>
      <c r="M214" s="89">
        <v>3.0499999999999999E-2</v>
      </c>
      <c r="N214" s="89">
        <v>4.8900000006111791E-2</v>
      </c>
      <c r="O214" s="90">
        <v>3279.0556649999994</v>
      </c>
      <c r="P214" s="98">
        <v>97.8</v>
      </c>
      <c r="Q214" s="90"/>
      <c r="R214" s="90">
        <v>3.2069164359999998</v>
      </c>
      <c r="S214" s="91">
        <v>2.9310649757536477E-5</v>
      </c>
      <c r="T214" s="91">
        <f t="shared" si="6"/>
        <v>1.9289298792649924E-4</v>
      </c>
      <c r="U214" s="91">
        <f>R214/'סכום נכסי הקרן'!$C$42</f>
        <v>3.2549774143252652E-5</v>
      </c>
    </row>
    <row r="215" spans="2:21">
      <c r="B215" s="86" t="s">
        <v>739</v>
      </c>
      <c r="C215" s="87" t="s">
        <v>740</v>
      </c>
      <c r="D215" s="88" t="s">
        <v>110</v>
      </c>
      <c r="E215" s="88" t="s">
        <v>243</v>
      </c>
      <c r="F215" s="87" t="s">
        <v>738</v>
      </c>
      <c r="G215" s="88" t="s">
        <v>580</v>
      </c>
      <c r="H215" s="87" t="s">
        <v>527</v>
      </c>
      <c r="I215" s="87" t="s">
        <v>120</v>
      </c>
      <c r="J215" s="97"/>
      <c r="K215" s="90">
        <v>3.3900000000292612</v>
      </c>
      <c r="L215" s="88" t="s">
        <v>122</v>
      </c>
      <c r="M215" s="89">
        <v>2.58E-2</v>
      </c>
      <c r="N215" s="89">
        <v>5.5200000000646822E-2</v>
      </c>
      <c r="O215" s="90">
        <v>28595.434676083602</v>
      </c>
      <c r="P215" s="98">
        <v>90.83</v>
      </c>
      <c r="Q215" s="90"/>
      <c r="R215" s="90">
        <v>25.973233316000002</v>
      </c>
      <c r="S215" s="91">
        <v>9.4519426433305247E-5</v>
      </c>
      <c r="T215" s="91">
        <f t="shared" si="6"/>
        <v>1.562265397437171E-3</v>
      </c>
      <c r="U215" s="91">
        <f>R215/'סכום נכסי הקרן'!$C$42</f>
        <v>2.636248543040631E-4</v>
      </c>
    </row>
    <row r="216" spans="2:21">
      <c r="B216" s="86" t="s">
        <v>741</v>
      </c>
      <c r="C216" s="87" t="s">
        <v>742</v>
      </c>
      <c r="D216" s="88" t="s">
        <v>110</v>
      </c>
      <c r="E216" s="88" t="s">
        <v>243</v>
      </c>
      <c r="F216" s="87" t="s">
        <v>743</v>
      </c>
      <c r="G216" s="88" t="s">
        <v>118</v>
      </c>
      <c r="H216" s="87" t="s">
        <v>521</v>
      </c>
      <c r="I216" s="87" t="s">
        <v>247</v>
      </c>
      <c r="J216" s="97"/>
      <c r="K216" s="90">
        <v>1.2299999999629412</v>
      </c>
      <c r="L216" s="88" t="s">
        <v>122</v>
      </c>
      <c r="M216" s="89">
        <v>2.9500000000000002E-2</v>
      </c>
      <c r="N216" s="89">
        <v>4.2999999999725501E-2</v>
      </c>
      <c r="O216" s="90">
        <v>11102.948359</v>
      </c>
      <c r="P216" s="98">
        <v>98.43</v>
      </c>
      <c r="Q216" s="90"/>
      <c r="R216" s="90">
        <v>14.571499098</v>
      </c>
      <c r="S216" s="91">
        <v>2.069908710020916E-4</v>
      </c>
      <c r="T216" s="91">
        <f t="shared" si="6"/>
        <v>8.7646187721915076E-4</v>
      </c>
      <c r="U216" s="91">
        <f>R216/'סכום נכסי הקרן'!$C$42</f>
        <v>1.4789877255426862E-4</v>
      </c>
    </row>
    <row r="217" spans="2:21">
      <c r="B217" s="86" t="s">
        <v>744</v>
      </c>
      <c r="C217" s="87" t="s">
        <v>745</v>
      </c>
      <c r="D217" s="88" t="s">
        <v>110</v>
      </c>
      <c r="E217" s="88" t="s">
        <v>243</v>
      </c>
      <c r="F217" s="87" t="s">
        <v>746</v>
      </c>
      <c r="G217" s="88" t="s">
        <v>564</v>
      </c>
      <c r="H217" s="87" t="s">
        <v>521</v>
      </c>
      <c r="I217" s="87" t="s">
        <v>247</v>
      </c>
      <c r="J217" s="97"/>
      <c r="K217" s="90">
        <v>1.82</v>
      </c>
      <c r="L217" s="88" t="s">
        <v>122</v>
      </c>
      <c r="M217" s="89">
        <v>3.9E-2</v>
      </c>
      <c r="N217" s="89">
        <v>6.7881188118811886E-2</v>
      </c>
      <c r="O217" s="90">
        <v>5.2599999999999999E-4</v>
      </c>
      <c r="P217" s="98">
        <v>95.46</v>
      </c>
      <c r="Q217" s="90"/>
      <c r="R217" s="90">
        <v>5.0500000000000004E-7</v>
      </c>
      <c r="S217" s="91">
        <v>1.3018049054780743E-12</v>
      </c>
      <c r="T217" s="91">
        <f t="shared" si="6"/>
        <v>3.0375271961992001E-11</v>
      </c>
      <c r="U217" s="91">
        <f>R217/'סכום נכסי הקרן'!$C$42</f>
        <v>5.1256826519762144E-12</v>
      </c>
    </row>
    <row r="218" spans="2:21">
      <c r="B218" s="86" t="s">
        <v>747</v>
      </c>
      <c r="C218" s="87" t="s">
        <v>748</v>
      </c>
      <c r="D218" s="88" t="s">
        <v>110</v>
      </c>
      <c r="E218" s="88" t="s">
        <v>243</v>
      </c>
      <c r="F218" s="87" t="s">
        <v>558</v>
      </c>
      <c r="G218" s="88" t="s">
        <v>295</v>
      </c>
      <c r="H218" s="87" t="s">
        <v>521</v>
      </c>
      <c r="I218" s="87" t="s">
        <v>247</v>
      </c>
      <c r="J218" s="97"/>
      <c r="K218" s="90">
        <v>1.3700001897698091</v>
      </c>
      <c r="L218" s="88" t="s">
        <v>122</v>
      </c>
      <c r="M218" s="89">
        <v>4.9000000000000002E-2</v>
      </c>
      <c r="N218" s="89">
        <v>4.5104408352668213E-2</v>
      </c>
      <c r="O218" s="90">
        <v>3.4160000000000002E-3</v>
      </c>
      <c r="P218" s="98">
        <v>101.03</v>
      </c>
      <c r="Q218" s="90"/>
      <c r="R218" s="90">
        <v>3.4480000000000003E-6</v>
      </c>
      <c r="S218" s="91">
        <v>4.9179527830635772E-12</v>
      </c>
      <c r="T218" s="91">
        <f t="shared" si="6"/>
        <v>2.073939360890068E-10</v>
      </c>
      <c r="U218" s="91">
        <f>R218/'סכום נכסי הקרן'!$C$42</f>
        <v>3.4996740166364336E-11</v>
      </c>
    </row>
    <row r="219" spans="2:21">
      <c r="B219" s="86" t="s">
        <v>749</v>
      </c>
      <c r="C219" s="87" t="s">
        <v>750</v>
      </c>
      <c r="D219" s="88" t="s">
        <v>110</v>
      </c>
      <c r="E219" s="88" t="s">
        <v>243</v>
      </c>
      <c r="F219" s="87" t="s">
        <v>558</v>
      </c>
      <c r="G219" s="88" t="s">
        <v>295</v>
      </c>
      <c r="H219" s="87" t="s">
        <v>521</v>
      </c>
      <c r="I219" s="87" t="s">
        <v>247</v>
      </c>
      <c r="J219" s="97"/>
      <c r="K219" s="90">
        <v>5.3799999999779207</v>
      </c>
      <c r="L219" s="88" t="s">
        <v>122</v>
      </c>
      <c r="M219" s="89">
        <v>2.4300000000000002E-2</v>
      </c>
      <c r="N219" s="89">
        <v>5.049999999979523E-2</v>
      </c>
      <c r="O219" s="90">
        <v>128481.017896</v>
      </c>
      <c r="P219" s="98">
        <v>87.42</v>
      </c>
      <c r="Q219" s="90"/>
      <c r="R219" s="90">
        <v>112.31810584599999</v>
      </c>
      <c r="S219" s="91">
        <v>8.7723407104256068E-5</v>
      </c>
      <c r="T219" s="91">
        <f t="shared" si="6"/>
        <v>6.7558277452040667E-3</v>
      </c>
      <c r="U219" s="91">
        <f>R219/'סכום נכסי הקרן'!$C$42</f>
        <v>1.1400137953221196E-3</v>
      </c>
    </row>
    <row r="220" spans="2:21">
      <c r="B220" s="86" t="s">
        <v>751</v>
      </c>
      <c r="C220" s="87" t="s">
        <v>752</v>
      </c>
      <c r="D220" s="88" t="s">
        <v>110</v>
      </c>
      <c r="E220" s="88" t="s">
        <v>243</v>
      </c>
      <c r="F220" s="87" t="s">
        <v>753</v>
      </c>
      <c r="G220" s="88" t="s">
        <v>145</v>
      </c>
      <c r="H220" s="87" t="s">
        <v>521</v>
      </c>
      <c r="I220" s="87" t="s">
        <v>247</v>
      </c>
      <c r="J220" s="97"/>
      <c r="K220" s="90">
        <v>0.97000000000322217</v>
      </c>
      <c r="L220" s="88" t="s">
        <v>122</v>
      </c>
      <c r="M220" s="89">
        <v>2.1600000000000001E-2</v>
      </c>
      <c r="N220" s="89">
        <v>4.1700000000207967E-2</v>
      </c>
      <c r="O220" s="90">
        <v>34778.674034999996</v>
      </c>
      <c r="P220" s="98">
        <v>98.16</v>
      </c>
      <c r="Q220" s="90"/>
      <c r="R220" s="90">
        <v>34.138746437000002</v>
      </c>
      <c r="S220" s="91">
        <v>1.3595881310045398E-4</v>
      </c>
      <c r="T220" s="91">
        <f t="shared" si="6"/>
        <v>2.0534132821096247E-3</v>
      </c>
      <c r="U220" s="91">
        <f>R220/'סכום נכסי הקרן'!$C$42</f>
        <v>3.4650372350959546E-4</v>
      </c>
    </row>
    <row r="221" spans="2:21">
      <c r="B221" s="86" t="s">
        <v>754</v>
      </c>
      <c r="C221" s="87" t="s">
        <v>755</v>
      </c>
      <c r="D221" s="88" t="s">
        <v>110</v>
      </c>
      <c r="E221" s="88" t="s">
        <v>243</v>
      </c>
      <c r="F221" s="87" t="s">
        <v>753</v>
      </c>
      <c r="G221" s="88" t="s">
        <v>145</v>
      </c>
      <c r="H221" s="87" t="s">
        <v>521</v>
      </c>
      <c r="I221" s="87" t="s">
        <v>247</v>
      </c>
      <c r="J221" s="97"/>
      <c r="K221" s="90">
        <v>3.0200000000012248</v>
      </c>
      <c r="L221" s="88" t="s">
        <v>122</v>
      </c>
      <c r="M221" s="89">
        <v>0.04</v>
      </c>
      <c r="N221" s="89">
        <v>4.6200000000175594E-2</v>
      </c>
      <c r="O221" s="90">
        <v>48877.464999999997</v>
      </c>
      <c r="P221" s="98">
        <v>100.2</v>
      </c>
      <c r="Q221" s="90"/>
      <c r="R221" s="90">
        <v>48.975218296999998</v>
      </c>
      <c r="S221" s="91">
        <v>6.3829438112230551E-5</v>
      </c>
      <c r="T221" s="91">
        <f t="shared" si="6"/>
        <v>2.9458130201372311E-3</v>
      </c>
      <c r="U221" s="91">
        <f>R221/'סכום נכסי הקרן'!$C$42</f>
        <v>4.9709193426075444E-4</v>
      </c>
    </row>
    <row r="222" spans="2:21">
      <c r="B222" s="86" t="s">
        <v>756</v>
      </c>
      <c r="C222" s="87" t="s">
        <v>757</v>
      </c>
      <c r="D222" s="88" t="s">
        <v>110</v>
      </c>
      <c r="E222" s="88" t="s">
        <v>243</v>
      </c>
      <c r="F222" s="87" t="s">
        <v>758</v>
      </c>
      <c r="G222" s="88" t="s">
        <v>759</v>
      </c>
      <c r="H222" s="87" t="s">
        <v>521</v>
      </c>
      <c r="I222" s="87" t="s">
        <v>247</v>
      </c>
      <c r="J222" s="97"/>
      <c r="K222" s="90">
        <v>1.6899986472567534</v>
      </c>
      <c r="L222" s="88" t="s">
        <v>122</v>
      </c>
      <c r="M222" s="89">
        <v>3.3500000000000002E-2</v>
      </c>
      <c r="N222" s="89">
        <v>4.3906588308072994E-2</v>
      </c>
      <c r="O222" s="90">
        <v>3.2550000000000001E-3</v>
      </c>
      <c r="P222" s="98">
        <v>99.16</v>
      </c>
      <c r="Q222" s="90"/>
      <c r="R222" s="90">
        <v>3.2330000000000002E-6</v>
      </c>
      <c r="S222" s="91">
        <v>1.5789351137706425E-11</v>
      </c>
      <c r="T222" s="91">
        <f t="shared" si="6"/>
        <v>1.9446188961013891E-10</v>
      </c>
      <c r="U222" s="91">
        <f>R222/'סכום נכסי הקרן'!$C$42</f>
        <v>3.2814518839285352E-11</v>
      </c>
    </row>
    <row r="223" spans="2:21">
      <c r="B223" s="86" t="s">
        <v>760</v>
      </c>
      <c r="C223" s="87" t="s">
        <v>761</v>
      </c>
      <c r="D223" s="88" t="s">
        <v>110</v>
      </c>
      <c r="E223" s="88" t="s">
        <v>243</v>
      </c>
      <c r="F223" s="87" t="s">
        <v>758</v>
      </c>
      <c r="G223" s="88" t="s">
        <v>759</v>
      </c>
      <c r="H223" s="87" t="s">
        <v>521</v>
      </c>
      <c r="I223" s="87" t="s">
        <v>247</v>
      </c>
      <c r="J223" s="97"/>
      <c r="K223" s="90">
        <v>3.6400006412221693</v>
      </c>
      <c r="L223" s="88" t="s">
        <v>122</v>
      </c>
      <c r="M223" s="89">
        <v>2.6200000000000001E-2</v>
      </c>
      <c r="N223" s="89">
        <v>4.7898533860833148E-2</v>
      </c>
      <c r="O223" s="90">
        <v>4.5760000000000002E-3</v>
      </c>
      <c r="P223" s="98">
        <v>93.8</v>
      </c>
      <c r="Q223" s="90"/>
      <c r="R223" s="90">
        <v>4.2969999999999997E-6</v>
      </c>
      <c r="S223" s="91">
        <v>8.004071707659831E-12</v>
      </c>
      <c r="T223" s="91">
        <f t="shared" si="6"/>
        <v>2.5846048241718736E-10</v>
      </c>
      <c r="U223" s="91">
        <f>R223/'סכום נכסי הקרן'!$C$42</f>
        <v>4.3613976941666913E-11</v>
      </c>
    </row>
    <row r="224" spans="2:21">
      <c r="B224" s="86" t="s">
        <v>762</v>
      </c>
      <c r="C224" s="87" t="s">
        <v>763</v>
      </c>
      <c r="D224" s="88" t="s">
        <v>110</v>
      </c>
      <c r="E224" s="88" t="s">
        <v>243</v>
      </c>
      <c r="F224" s="87" t="s">
        <v>764</v>
      </c>
      <c r="G224" s="88" t="s">
        <v>580</v>
      </c>
      <c r="H224" s="87" t="s">
        <v>565</v>
      </c>
      <c r="I224" s="87" t="s">
        <v>120</v>
      </c>
      <c r="J224" s="97"/>
      <c r="K224" s="90">
        <v>2.5700008683218218</v>
      </c>
      <c r="L224" s="88" t="s">
        <v>122</v>
      </c>
      <c r="M224" s="89">
        <v>2.9500000000000002E-2</v>
      </c>
      <c r="N224" s="89">
        <v>5.1294749403341292E-2</v>
      </c>
      <c r="O224" s="90">
        <v>2.7709999999999996E-3</v>
      </c>
      <c r="P224" s="98">
        <v>94.75</v>
      </c>
      <c r="Q224" s="90">
        <v>8.2700000000000019E-7</v>
      </c>
      <c r="R224" s="90">
        <v>3.3519999999999998E-6</v>
      </c>
      <c r="S224" s="91">
        <v>1.5045763131834772E-11</v>
      </c>
      <c r="T224" s="91">
        <f t="shared" si="6"/>
        <v>2.0161962696355879E-10</v>
      </c>
      <c r="U224" s="91">
        <f>R224/'סכום נכסי הקרן'!$C$42</f>
        <v>3.4022352969156972E-11</v>
      </c>
    </row>
    <row r="225" spans="2:21">
      <c r="B225" s="86" t="s">
        <v>765</v>
      </c>
      <c r="C225" s="87" t="s">
        <v>766</v>
      </c>
      <c r="D225" s="88" t="s">
        <v>110</v>
      </c>
      <c r="E225" s="88" t="s">
        <v>243</v>
      </c>
      <c r="F225" s="87" t="s">
        <v>764</v>
      </c>
      <c r="G225" s="88" t="s">
        <v>580</v>
      </c>
      <c r="H225" s="87" t="s">
        <v>565</v>
      </c>
      <c r="I225" s="87" t="s">
        <v>120</v>
      </c>
      <c r="J225" s="97"/>
      <c r="K225" s="90">
        <v>3.8900012831632096</v>
      </c>
      <c r="L225" s="88" t="s">
        <v>122</v>
      </c>
      <c r="M225" s="89">
        <v>2.5499999999999998E-2</v>
      </c>
      <c r="N225" s="89">
        <v>5.6101022750991436E-2</v>
      </c>
      <c r="O225" s="90">
        <v>5.3709999999999999E-3</v>
      </c>
      <c r="P225" s="98">
        <v>89.16</v>
      </c>
      <c r="Q225" s="90">
        <v>6.3999999999999991E-8</v>
      </c>
      <c r="R225" s="90">
        <v>4.7910000000000004E-6</v>
      </c>
      <c r="S225" s="91">
        <v>9.2239262223290795E-12</v>
      </c>
      <c r="T225" s="91">
        <f t="shared" si="6"/>
        <v>2.8817411479188852E-10</v>
      </c>
      <c r="U225" s="91">
        <f>R225/'סכום נכסי הקרן'!$C$42</f>
        <v>4.8628011060629793E-11</v>
      </c>
    </row>
    <row r="226" spans="2:21">
      <c r="B226" s="86" t="s">
        <v>767</v>
      </c>
      <c r="C226" s="87" t="s">
        <v>768</v>
      </c>
      <c r="D226" s="88" t="s">
        <v>110</v>
      </c>
      <c r="E226" s="88" t="s">
        <v>243</v>
      </c>
      <c r="F226" s="87" t="s">
        <v>769</v>
      </c>
      <c r="G226" s="88" t="s">
        <v>478</v>
      </c>
      <c r="H226" s="87" t="s">
        <v>565</v>
      </c>
      <c r="I226" s="87" t="s">
        <v>120</v>
      </c>
      <c r="J226" s="97"/>
      <c r="K226" s="90">
        <v>2.7599999999941671</v>
      </c>
      <c r="L226" s="88" t="s">
        <v>122</v>
      </c>
      <c r="M226" s="89">
        <v>3.27E-2</v>
      </c>
      <c r="N226" s="89">
        <v>4.8000000000072901E-2</v>
      </c>
      <c r="O226" s="90">
        <v>28438.610716999996</v>
      </c>
      <c r="P226" s="98">
        <v>96.46</v>
      </c>
      <c r="Q226" s="90"/>
      <c r="R226" s="90">
        <v>27.431883891000002</v>
      </c>
      <c r="S226" s="91">
        <v>9.0111665078122761E-5</v>
      </c>
      <c r="T226" s="91">
        <f t="shared" si="6"/>
        <v>1.6500018487503217E-3</v>
      </c>
      <c r="U226" s="91">
        <f>R226/'סכום נכסי הקרן'!$C$42</f>
        <v>2.7842996311113757E-4</v>
      </c>
    </row>
    <row r="227" spans="2:21">
      <c r="B227" s="86" t="s">
        <v>770</v>
      </c>
      <c r="C227" s="87" t="s">
        <v>771</v>
      </c>
      <c r="D227" s="88" t="s">
        <v>110</v>
      </c>
      <c r="E227" s="88" t="s">
        <v>243</v>
      </c>
      <c r="F227" s="87" t="s">
        <v>568</v>
      </c>
      <c r="G227" s="88" t="s">
        <v>118</v>
      </c>
      <c r="H227" s="87" t="s">
        <v>569</v>
      </c>
      <c r="I227" s="87" t="s">
        <v>247</v>
      </c>
      <c r="J227" s="97"/>
      <c r="K227" s="90">
        <v>2.7999999999752792</v>
      </c>
      <c r="L227" s="88" t="s">
        <v>122</v>
      </c>
      <c r="M227" s="89">
        <v>0.05</v>
      </c>
      <c r="N227" s="89">
        <v>6.0499999999487936E-2</v>
      </c>
      <c r="O227" s="90">
        <v>56831.063920000001</v>
      </c>
      <c r="P227" s="98">
        <v>99.65</v>
      </c>
      <c r="Q227" s="90"/>
      <c r="R227" s="90">
        <v>56.632156518000002</v>
      </c>
      <c r="S227" s="91">
        <v>2.6501093001566814E-4</v>
      </c>
      <c r="T227" s="91">
        <f t="shared" si="6"/>
        <v>3.4063706059967286E-3</v>
      </c>
      <c r="U227" s="91">
        <f>R227/'סכום נכסי הקרן'!$C$42</f>
        <v>5.7480883605606791E-4</v>
      </c>
    </row>
    <row r="228" spans="2:21">
      <c r="B228" s="86" t="s">
        <v>772</v>
      </c>
      <c r="C228" s="87" t="s">
        <v>773</v>
      </c>
      <c r="D228" s="88" t="s">
        <v>110</v>
      </c>
      <c r="E228" s="88" t="s">
        <v>243</v>
      </c>
      <c r="F228" s="87" t="s">
        <v>774</v>
      </c>
      <c r="G228" s="88" t="s">
        <v>634</v>
      </c>
      <c r="H228" s="87" t="s">
        <v>565</v>
      </c>
      <c r="I228" s="87" t="s">
        <v>120</v>
      </c>
      <c r="J228" s="97"/>
      <c r="K228" s="90">
        <v>5.5399999999521761</v>
      </c>
      <c r="L228" s="88" t="s">
        <v>122</v>
      </c>
      <c r="M228" s="89">
        <v>7.4999999999999997E-3</v>
      </c>
      <c r="N228" s="89">
        <v>4.1299999999742834E-2</v>
      </c>
      <c r="O228" s="90">
        <v>79632.669899999994</v>
      </c>
      <c r="P228" s="98">
        <v>83.5</v>
      </c>
      <c r="Q228" s="90"/>
      <c r="R228" s="90">
        <v>66.493279367</v>
      </c>
      <c r="S228" s="91">
        <v>1.4980289042350865E-4</v>
      </c>
      <c r="T228" s="91">
        <f t="shared" si="6"/>
        <v>3.9995078107273986E-3</v>
      </c>
      <c r="U228" s="91">
        <f>R228/'סכום נכסי הקרן'!$C$42</f>
        <v>6.7489791787017791E-4</v>
      </c>
    </row>
    <row r="229" spans="2:21">
      <c r="B229" s="86" t="s">
        <v>775</v>
      </c>
      <c r="C229" s="87" t="s">
        <v>776</v>
      </c>
      <c r="D229" s="88" t="s">
        <v>110</v>
      </c>
      <c r="E229" s="88" t="s">
        <v>243</v>
      </c>
      <c r="F229" s="87" t="s">
        <v>774</v>
      </c>
      <c r="G229" s="88" t="s">
        <v>634</v>
      </c>
      <c r="H229" s="87" t="s">
        <v>565</v>
      </c>
      <c r="I229" s="87" t="s">
        <v>120</v>
      </c>
      <c r="J229" s="97"/>
      <c r="K229" s="90">
        <v>2.8499999999827437</v>
      </c>
      <c r="L229" s="88" t="s">
        <v>122</v>
      </c>
      <c r="M229" s="89">
        <v>3.4500000000000003E-2</v>
      </c>
      <c r="N229" s="89">
        <v>4.9599999999608846E-2</v>
      </c>
      <c r="O229" s="90">
        <v>35804.368465</v>
      </c>
      <c r="P229" s="98">
        <v>97.11</v>
      </c>
      <c r="Q229" s="90"/>
      <c r="R229" s="90">
        <v>34.769621015999995</v>
      </c>
      <c r="S229" s="91">
        <v>8.1465684237424675E-5</v>
      </c>
      <c r="T229" s="91">
        <f t="shared" si="6"/>
        <v>2.0913597908443415E-3</v>
      </c>
      <c r="U229" s="91">
        <f>R229/'סכום נכסי הקרן'!$C$42</f>
        <v>3.5290701635148274E-4</v>
      </c>
    </row>
    <row r="230" spans="2:21">
      <c r="B230" s="86" t="s">
        <v>777</v>
      </c>
      <c r="C230" s="87" t="s">
        <v>778</v>
      </c>
      <c r="D230" s="88" t="s">
        <v>110</v>
      </c>
      <c r="E230" s="88" t="s">
        <v>243</v>
      </c>
      <c r="F230" s="87" t="s">
        <v>779</v>
      </c>
      <c r="G230" s="88" t="s">
        <v>634</v>
      </c>
      <c r="H230" s="87" t="s">
        <v>565</v>
      </c>
      <c r="I230" s="87" t="s">
        <v>120</v>
      </c>
      <c r="J230" s="97"/>
      <c r="K230" s="90">
        <v>4.5600000000524838</v>
      </c>
      <c r="L230" s="88" t="s">
        <v>122</v>
      </c>
      <c r="M230" s="89">
        <v>2.5000000000000001E-3</v>
      </c>
      <c r="N230" s="89">
        <v>5.9200000000666983E-2</v>
      </c>
      <c r="O230" s="90">
        <v>46960.74756399999</v>
      </c>
      <c r="P230" s="98">
        <v>77.900000000000006</v>
      </c>
      <c r="Q230" s="90"/>
      <c r="R230" s="90">
        <v>36.582420792999997</v>
      </c>
      <c r="S230" s="91">
        <v>8.288136569232017E-5</v>
      </c>
      <c r="T230" s="91">
        <f t="shared" si="6"/>
        <v>2.2003979814166456E-3</v>
      </c>
      <c r="U230" s="91">
        <f>R230/'סכום נכסי הקרן'!$C$42</f>
        <v>3.7130669232866143E-4</v>
      </c>
    </row>
    <row r="231" spans="2:21">
      <c r="B231" s="86" t="s">
        <v>780</v>
      </c>
      <c r="C231" s="87" t="s">
        <v>781</v>
      </c>
      <c r="D231" s="88" t="s">
        <v>110</v>
      </c>
      <c r="E231" s="88" t="s">
        <v>243</v>
      </c>
      <c r="F231" s="87" t="s">
        <v>782</v>
      </c>
      <c r="G231" s="88" t="s">
        <v>580</v>
      </c>
      <c r="H231" s="87" t="s">
        <v>565</v>
      </c>
      <c r="I231" s="87" t="s">
        <v>120</v>
      </c>
      <c r="J231" s="97"/>
      <c r="K231" s="90">
        <v>3.2200000121581729</v>
      </c>
      <c r="L231" s="88" t="s">
        <v>122</v>
      </c>
      <c r="M231" s="89">
        <v>2.4E-2</v>
      </c>
      <c r="N231" s="89">
        <v>5.3700709570374559E-2</v>
      </c>
      <c r="O231" s="90">
        <v>3.0884000000000002E-2</v>
      </c>
      <c r="P231" s="98">
        <v>91.74</v>
      </c>
      <c r="Q231" s="90"/>
      <c r="R231" s="90">
        <v>2.8327000000000002E-5</v>
      </c>
      <c r="S231" s="91">
        <v>1.1593141833028728E-10</v>
      </c>
      <c r="T231" s="91">
        <f t="shared" si="6"/>
        <v>1.7038422353808862E-9</v>
      </c>
      <c r="U231" s="91">
        <f>R231/'סכום נכסי הקרן'!$C$42</f>
        <v>2.8751527224263411E-10</v>
      </c>
    </row>
    <row r="232" spans="2:21">
      <c r="B232" s="86" t="s">
        <v>783</v>
      </c>
      <c r="C232" s="87" t="s">
        <v>784</v>
      </c>
      <c r="D232" s="88" t="s">
        <v>110</v>
      </c>
      <c r="E232" s="88" t="s">
        <v>243</v>
      </c>
      <c r="F232" s="87" t="s">
        <v>785</v>
      </c>
      <c r="G232" s="88" t="s">
        <v>295</v>
      </c>
      <c r="H232" s="87" t="s">
        <v>569</v>
      </c>
      <c r="I232" s="87" t="s">
        <v>247</v>
      </c>
      <c r="J232" s="97"/>
      <c r="K232" s="90">
        <v>0.9799999998230442</v>
      </c>
      <c r="L232" s="88" t="s">
        <v>122</v>
      </c>
      <c r="M232" s="89">
        <v>5.9000000000000004E-2</v>
      </c>
      <c r="N232" s="89">
        <v>4.7499999999038284E-2</v>
      </c>
      <c r="O232" s="90">
        <v>2569.7122690000001</v>
      </c>
      <c r="P232" s="98">
        <v>101.16</v>
      </c>
      <c r="Q232" s="90">
        <v>7.5806510000000007E-2</v>
      </c>
      <c r="R232" s="90">
        <v>2.5995209269999999</v>
      </c>
      <c r="S232" s="91">
        <v>4.8830317096241271E-6</v>
      </c>
      <c r="T232" s="91">
        <f t="shared" si="6"/>
        <v>1.5635872302676151E-4</v>
      </c>
      <c r="U232" s="91">
        <f>R232/'סכום נכסי הקרן'!$C$42</f>
        <v>2.6384790730639658E-5</v>
      </c>
    </row>
    <row r="233" spans="2:21">
      <c r="B233" s="86" t="s">
        <v>786</v>
      </c>
      <c r="C233" s="87" t="s">
        <v>787</v>
      </c>
      <c r="D233" s="88" t="s">
        <v>110</v>
      </c>
      <c r="E233" s="88" t="s">
        <v>243</v>
      </c>
      <c r="F233" s="87" t="s">
        <v>785</v>
      </c>
      <c r="G233" s="88" t="s">
        <v>295</v>
      </c>
      <c r="H233" s="87" t="s">
        <v>569</v>
      </c>
      <c r="I233" s="87" t="s">
        <v>247</v>
      </c>
      <c r="J233" s="97"/>
      <c r="K233" s="90">
        <v>3.5499998050223858</v>
      </c>
      <c r="L233" s="88" t="s">
        <v>122</v>
      </c>
      <c r="M233" s="89">
        <v>2.7000000000000003E-2</v>
      </c>
      <c r="N233" s="89">
        <v>5.4599291129270464E-2</v>
      </c>
      <c r="O233" s="90">
        <v>2.2172000000000001E-2</v>
      </c>
      <c r="P233" s="98">
        <v>91.59</v>
      </c>
      <c r="Q233" s="90"/>
      <c r="R233" s="90">
        <v>2.0313999999999996E-5</v>
      </c>
      <c r="S233" s="91">
        <v>2.8806048232840927E-11</v>
      </c>
      <c r="T233" s="91">
        <f t="shared" si="6"/>
        <v>1.2218678705661494E-9</v>
      </c>
      <c r="U233" s="91">
        <f>R233/'סכום נכסי הקרן'!$C$42</f>
        <v>2.0618439087573226E-10</v>
      </c>
    </row>
    <row r="234" spans="2:21">
      <c r="B234" s="86" t="s">
        <v>788</v>
      </c>
      <c r="C234" s="87" t="s">
        <v>789</v>
      </c>
      <c r="D234" s="88" t="s">
        <v>110</v>
      </c>
      <c r="E234" s="88" t="s">
        <v>243</v>
      </c>
      <c r="F234" s="87" t="s">
        <v>589</v>
      </c>
      <c r="G234" s="88" t="s">
        <v>145</v>
      </c>
      <c r="H234" s="87" t="s">
        <v>569</v>
      </c>
      <c r="I234" s="87" t="s">
        <v>247</v>
      </c>
      <c r="J234" s="97"/>
      <c r="K234" s="90">
        <v>1.4699999998672484</v>
      </c>
      <c r="L234" s="88" t="s">
        <v>122</v>
      </c>
      <c r="M234" s="89">
        <v>4.1399999999999999E-2</v>
      </c>
      <c r="N234" s="89">
        <v>4.7099999995849406E-2</v>
      </c>
      <c r="O234" s="90">
        <v>5876.3360910000001</v>
      </c>
      <c r="P234" s="98">
        <v>99.2</v>
      </c>
      <c r="Q234" s="90">
        <v>0.121640155</v>
      </c>
      <c r="R234" s="90">
        <v>5.9509655570000008</v>
      </c>
      <c r="S234" s="91">
        <v>1.7401870394479793E-5</v>
      </c>
      <c r="T234" s="91">
        <f t="shared" si="6"/>
        <v>3.5794494501053907E-4</v>
      </c>
      <c r="U234" s="91">
        <f>R234/'סכום נכסי הקרן'!$C$42</f>
        <v>6.0401506768362124E-5</v>
      </c>
    </row>
    <row r="235" spans="2:21">
      <c r="B235" s="86" t="s">
        <v>790</v>
      </c>
      <c r="C235" s="87" t="s">
        <v>791</v>
      </c>
      <c r="D235" s="88" t="s">
        <v>110</v>
      </c>
      <c r="E235" s="88" t="s">
        <v>243</v>
      </c>
      <c r="F235" s="87" t="s">
        <v>589</v>
      </c>
      <c r="G235" s="88" t="s">
        <v>145</v>
      </c>
      <c r="H235" s="87" t="s">
        <v>569</v>
      </c>
      <c r="I235" s="87" t="s">
        <v>247</v>
      </c>
      <c r="J235" s="97"/>
      <c r="K235" s="90">
        <v>2.030000000029986</v>
      </c>
      <c r="L235" s="88" t="s">
        <v>122</v>
      </c>
      <c r="M235" s="89">
        <v>3.5499999999999997E-2</v>
      </c>
      <c r="N235" s="89">
        <v>4.6900000000491993E-2</v>
      </c>
      <c r="O235" s="90">
        <v>34508.339480000002</v>
      </c>
      <c r="P235" s="98">
        <v>99.54</v>
      </c>
      <c r="Q235" s="90"/>
      <c r="R235" s="90">
        <v>34.349599599000001</v>
      </c>
      <c r="S235" s="91">
        <v>6.9371332962638198E-5</v>
      </c>
      <c r="T235" s="91">
        <f t="shared" si="6"/>
        <v>2.0660959002082304E-3</v>
      </c>
      <c r="U235" s="91">
        <f>R235/'סכום נכסי הקרן'!$C$42</f>
        <v>3.4864385498400681E-4</v>
      </c>
    </row>
    <row r="236" spans="2:21">
      <c r="B236" s="86" t="s">
        <v>792</v>
      </c>
      <c r="C236" s="87" t="s">
        <v>793</v>
      </c>
      <c r="D236" s="88" t="s">
        <v>110</v>
      </c>
      <c r="E236" s="88" t="s">
        <v>243</v>
      </c>
      <c r="F236" s="87" t="s">
        <v>589</v>
      </c>
      <c r="G236" s="88" t="s">
        <v>145</v>
      </c>
      <c r="H236" s="87" t="s">
        <v>569</v>
      </c>
      <c r="I236" s="87" t="s">
        <v>247</v>
      </c>
      <c r="J236" s="97"/>
      <c r="K236" s="90">
        <v>2.4899999999945011</v>
      </c>
      <c r="L236" s="88" t="s">
        <v>122</v>
      </c>
      <c r="M236" s="89">
        <v>2.5000000000000001E-2</v>
      </c>
      <c r="N236" s="89">
        <v>4.9099999999826449E-2</v>
      </c>
      <c r="O236" s="90">
        <v>144960.86841299999</v>
      </c>
      <c r="P236" s="98">
        <v>96.6</v>
      </c>
      <c r="Q236" s="90"/>
      <c r="R236" s="90">
        <v>140.03219567300002</v>
      </c>
      <c r="S236" s="91">
        <v>1.0899488691401602E-4</v>
      </c>
      <c r="T236" s="91">
        <f t="shared" si="6"/>
        <v>8.4228040138658519E-3</v>
      </c>
      <c r="U236" s="91">
        <f>R236/'סכום נכסי הקרן'!$C$42</f>
        <v>1.4213081110479898E-3</v>
      </c>
    </row>
    <row r="237" spans="2:21">
      <c r="B237" s="86" t="s">
        <v>794</v>
      </c>
      <c r="C237" s="87" t="s">
        <v>795</v>
      </c>
      <c r="D237" s="88" t="s">
        <v>110</v>
      </c>
      <c r="E237" s="88" t="s">
        <v>243</v>
      </c>
      <c r="F237" s="87" t="s">
        <v>589</v>
      </c>
      <c r="G237" s="88" t="s">
        <v>145</v>
      </c>
      <c r="H237" s="87" t="s">
        <v>569</v>
      </c>
      <c r="I237" s="87" t="s">
        <v>247</v>
      </c>
      <c r="J237" s="97"/>
      <c r="K237" s="90">
        <v>4.6599999999732153</v>
      </c>
      <c r="L237" s="88" t="s">
        <v>122</v>
      </c>
      <c r="M237" s="89">
        <v>4.7300000000000002E-2</v>
      </c>
      <c r="N237" s="89">
        <v>5.1999999999665203E-2</v>
      </c>
      <c r="O237" s="90">
        <v>53984.354420000011</v>
      </c>
      <c r="P237" s="98">
        <v>99.59</v>
      </c>
      <c r="Q237" s="90"/>
      <c r="R237" s="90">
        <v>53.763019534000001</v>
      </c>
      <c r="S237" s="91">
        <v>1.3669866786523684E-4</v>
      </c>
      <c r="T237" s="91">
        <f t="shared" si="6"/>
        <v>3.2337947323626505E-3</v>
      </c>
      <c r="U237" s="91">
        <f>R237/'סכום נכסי הקרן'!$C$42</f>
        <v>5.4568747830352905E-4</v>
      </c>
    </row>
    <row r="238" spans="2:21">
      <c r="B238" s="86" t="s">
        <v>796</v>
      </c>
      <c r="C238" s="87" t="s">
        <v>797</v>
      </c>
      <c r="D238" s="88" t="s">
        <v>110</v>
      </c>
      <c r="E238" s="88" t="s">
        <v>243</v>
      </c>
      <c r="F238" s="87" t="s">
        <v>798</v>
      </c>
      <c r="G238" s="88" t="s">
        <v>564</v>
      </c>
      <c r="H238" s="87" t="s">
        <v>565</v>
      </c>
      <c r="I238" s="87" t="s">
        <v>120</v>
      </c>
      <c r="J238" s="97"/>
      <c r="K238" s="90">
        <v>1.319999999990374</v>
      </c>
      <c r="L238" s="88" t="s">
        <v>122</v>
      </c>
      <c r="M238" s="89">
        <v>3.5000000000000003E-2</v>
      </c>
      <c r="N238" s="89">
        <v>4.9599999999978606E-2</v>
      </c>
      <c r="O238" s="90">
        <v>37598.050000000003</v>
      </c>
      <c r="P238" s="98">
        <v>99.47</v>
      </c>
      <c r="Q238" s="90"/>
      <c r="R238" s="90">
        <v>37.398781173000003</v>
      </c>
      <c r="S238" s="91">
        <v>1.3073944641491065E-4</v>
      </c>
      <c r="T238" s="91">
        <f t="shared" si="6"/>
        <v>2.2495012854988144E-3</v>
      </c>
      <c r="U238" s="91">
        <f>R238/'סכום נכסי הקרן'!$C$42</f>
        <v>3.795926413138629E-4</v>
      </c>
    </row>
    <row r="239" spans="2:21">
      <c r="B239" s="86" t="s">
        <v>799</v>
      </c>
      <c r="C239" s="87" t="s">
        <v>800</v>
      </c>
      <c r="D239" s="88" t="s">
        <v>110</v>
      </c>
      <c r="E239" s="88" t="s">
        <v>243</v>
      </c>
      <c r="F239" s="87" t="s">
        <v>798</v>
      </c>
      <c r="G239" s="88" t="s">
        <v>564</v>
      </c>
      <c r="H239" s="87" t="s">
        <v>565</v>
      </c>
      <c r="I239" s="87" t="s">
        <v>120</v>
      </c>
      <c r="J239" s="97"/>
      <c r="K239" s="90">
        <v>2.4200000000059969</v>
      </c>
      <c r="L239" s="88" t="s">
        <v>122</v>
      </c>
      <c r="M239" s="89">
        <v>4.99E-2</v>
      </c>
      <c r="N239" s="89">
        <v>5.2499999999750135E-2</v>
      </c>
      <c r="O239" s="90">
        <v>19859.959792000001</v>
      </c>
      <c r="P239" s="98">
        <v>100.76</v>
      </c>
      <c r="Q239" s="90"/>
      <c r="R239" s="90">
        <v>20.010895714</v>
      </c>
      <c r="S239" s="91">
        <v>8.5880907208648656E-5</v>
      </c>
      <c r="T239" s="91">
        <f t="shared" si="6"/>
        <v>1.2036364346847725E-3</v>
      </c>
      <c r="U239" s="91">
        <f>R239/'סכום נכסי הקרן'!$C$42</f>
        <v>2.0310792279555441E-4</v>
      </c>
    </row>
    <row r="240" spans="2:21">
      <c r="B240" s="86" t="s">
        <v>801</v>
      </c>
      <c r="C240" s="87" t="s">
        <v>802</v>
      </c>
      <c r="D240" s="88" t="s">
        <v>110</v>
      </c>
      <c r="E240" s="88" t="s">
        <v>243</v>
      </c>
      <c r="F240" s="87" t="s">
        <v>803</v>
      </c>
      <c r="G240" s="88" t="s">
        <v>580</v>
      </c>
      <c r="H240" s="87" t="s">
        <v>569</v>
      </c>
      <c r="I240" s="87" t="s">
        <v>247</v>
      </c>
      <c r="J240" s="97"/>
      <c r="K240" s="90">
        <v>4.2799999999758951</v>
      </c>
      <c r="L240" s="88" t="s">
        <v>122</v>
      </c>
      <c r="M240" s="89">
        <v>5.3399999999999996E-2</v>
      </c>
      <c r="N240" s="89">
        <v>5.8999999999642186E-2</v>
      </c>
      <c r="O240" s="90">
        <v>53475.169399999992</v>
      </c>
      <c r="P240" s="98">
        <v>99.3</v>
      </c>
      <c r="Q240" s="90"/>
      <c r="R240" s="90">
        <v>53.100844901000002</v>
      </c>
      <c r="S240" s="91">
        <v>2.1390067759999998E-4</v>
      </c>
      <c r="T240" s="91">
        <f t="shared" si="6"/>
        <v>3.193965555008775E-3</v>
      </c>
      <c r="U240" s="91">
        <f>R240/'סכום נכסי הקרן'!$C$42</f>
        <v>5.389664940877927E-4</v>
      </c>
    </row>
    <row r="241" spans="2:21">
      <c r="B241" s="86" t="s">
        <v>804</v>
      </c>
      <c r="C241" s="87" t="s">
        <v>805</v>
      </c>
      <c r="D241" s="88" t="s">
        <v>110</v>
      </c>
      <c r="E241" s="88" t="s">
        <v>243</v>
      </c>
      <c r="F241" s="87" t="s">
        <v>806</v>
      </c>
      <c r="G241" s="88" t="s">
        <v>580</v>
      </c>
      <c r="H241" s="87" t="s">
        <v>596</v>
      </c>
      <c r="I241" s="87" t="s">
        <v>120</v>
      </c>
      <c r="J241" s="97"/>
      <c r="K241" s="90">
        <v>3.8000000000046295</v>
      </c>
      <c r="L241" s="88" t="s">
        <v>122</v>
      </c>
      <c r="M241" s="89">
        <v>4.53E-2</v>
      </c>
      <c r="N241" s="89">
        <v>6.0200000000041658E-2</v>
      </c>
      <c r="O241" s="90">
        <v>91051.412531000009</v>
      </c>
      <c r="P241" s="98">
        <v>94.9</v>
      </c>
      <c r="Q241" s="90"/>
      <c r="R241" s="90">
        <v>86.407793531999999</v>
      </c>
      <c r="S241" s="91">
        <v>1.8210282506200002E-4</v>
      </c>
      <c r="T241" s="91">
        <f t="shared" si="6"/>
        <v>5.1973469864755517E-3</v>
      </c>
      <c r="U241" s="91">
        <f>R241/'סכום נכסי הקרן'!$C$42</f>
        <v>8.7702758079705927E-4</v>
      </c>
    </row>
    <row r="242" spans="2:21">
      <c r="B242" s="86" t="s">
        <v>807</v>
      </c>
      <c r="C242" s="87" t="s">
        <v>808</v>
      </c>
      <c r="D242" s="88" t="s">
        <v>110</v>
      </c>
      <c r="E242" s="88" t="s">
        <v>243</v>
      </c>
      <c r="F242" s="87" t="s">
        <v>612</v>
      </c>
      <c r="G242" s="88" t="s">
        <v>613</v>
      </c>
      <c r="H242" s="87" t="s">
        <v>596</v>
      </c>
      <c r="I242" s="87" t="s">
        <v>120</v>
      </c>
      <c r="J242" s="97"/>
      <c r="K242" s="90">
        <v>2.1299999999487453</v>
      </c>
      <c r="L242" s="88" t="s">
        <v>122</v>
      </c>
      <c r="M242" s="89">
        <v>3.7499999999999999E-2</v>
      </c>
      <c r="N242" s="89">
        <v>6.3599999998690149E-2</v>
      </c>
      <c r="O242" s="90">
        <v>22210.588083999999</v>
      </c>
      <c r="P242" s="98">
        <v>94.87</v>
      </c>
      <c r="Q242" s="90"/>
      <c r="R242" s="90">
        <v>21.071184916</v>
      </c>
      <c r="S242" s="91">
        <v>8.1550337733561905E-5</v>
      </c>
      <c r="T242" s="91">
        <f t="shared" si="6"/>
        <v>1.2674118265047993E-3</v>
      </c>
      <c r="U242" s="91">
        <f>R242/'סכום נכסי הקרן'!$C$42</f>
        <v>2.1386971679311699E-4</v>
      </c>
    </row>
    <row r="243" spans="2:21">
      <c r="B243" s="86" t="s">
        <v>809</v>
      </c>
      <c r="C243" s="87" t="s">
        <v>810</v>
      </c>
      <c r="D243" s="88" t="s">
        <v>110</v>
      </c>
      <c r="E243" s="88" t="s">
        <v>243</v>
      </c>
      <c r="F243" s="87" t="s">
        <v>612</v>
      </c>
      <c r="G243" s="88" t="s">
        <v>613</v>
      </c>
      <c r="H243" s="87" t="s">
        <v>596</v>
      </c>
      <c r="I243" s="87" t="s">
        <v>120</v>
      </c>
      <c r="J243" s="97"/>
      <c r="K243" s="90">
        <v>3.8500000000030474</v>
      </c>
      <c r="L243" s="88" t="s">
        <v>122</v>
      </c>
      <c r="M243" s="89">
        <v>2.6600000000000002E-2</v>
      </c>
      <c r="N243" s="89">
        <v>7.0300000000131035E-2</v>
      </c>
      <c r="O243" s="90">
        <v>153510.44591499999</v>
      </c>
      <c r="P243" s="98">
        <v>85.5</v>
      </c>
      <c r="Q243" s="90"/>
      <c r="R243" s="90">
        <v>131.25143637599999</v>
      </c>
      <c r="S243" s="91">
        <v>1.7629001128963647E-4</v>
      </c>
      <c r="T243" s="91">
        <f t="shared" si="6"/>
        <v>7.8946496541051278E-3</v>
      </c>
      <c r="U243" s="91">
        <f>R243/'סכום נכסי הקרן'!$C$42</f>
        <v>1.3321845752067782E-3</v>
      </c>
    </row>
    <row r="244" spans="2:21">
      <c r="B244" s="86" t="s">
        <v>811</v>
      </c>
      <c r="C244" s="87" t="s">
        <v>812</v>
      </c>
      <c r="D244" s="88" t="s">
        <v>110</v>
      </c>
      <c r="E244" s="88" t="s">
        <v>243</v>
      </c>
      <c r="F244" s="87" t="s">
        <v>612</v>
      </c>
      <c r="G244" s="88" t="s">
        <v>613</v>
      </c>
      <c r="H244" s="87" t="s">
        <v>596</v>
      </c>
      <c r="I244" s="87" t="s">
        <v>120</v>
      </c>
      <c r="J244" s="97"/>
      <c r="K244" s="90">
        <v>3.2199999999267215</v>
      </c>
      <c r="L244" s="88" t="s">
        <v>122</v>
      </c>
      <c r="M244" s="89">
        <v>0.04</v>
      </c>
      <c r="N244" s="89">
        <v>3.7499999999420268E-2</v>
      </c>
      <c r="O244" s="90">
        <v>21263.953158</v>
      </c>
      <c r="P244" s="98">
        <v>101.4</v>
      </c>
      <c r="Q244" s="90"/>
      <c r="R244" s="90">
        <v>21.561648738999999</v>
      </c>
      <c r="S244" s="91">
        <v>2.2199109747341128E-4</v>
      </c>
      <c r="T244" s="91">
        <f t="shared" si="6"/>
        <v>1.2969127611803305E-3</v>
      </c>
      <c r="U244" s="91">
        <f>R244/'סכום נכסי הקרן'!$C$42</f>
        <v>2.1884785918712299E-4</v>
      </c>
    </row>
    <row r="245" spans="2:21">
      <c r="B245" s="86" t="s">
        <v>813</v>
      </c>
      <c r="C245" s="87" t="s">
        <v>814</v>
      </c>
      <c r="D245" s="88" t="s">
        <v>110</v>
      </c>
      <c r="E245" s="88" t="s">
        <v>243</v>
      </c>
      <c r="F245" s="87" t="s">
        <v>815</v>
      </c>
      <c r="G245" s="88" t="s">
        <v>564</v>
      </c>
      <c r="H245" s="87" t="s">
        <v>816</v>
      </c>
      <c r="I245" s="87" t="s">
        <v>120</v>
      </c>
      <c r="J245" s="97"/>
      <c r="K245" s="90">
        <v>0.74000062765108354</v>
      </c>
      <c r="L245" s="88" t="s">
        <v>122</v>
      </c>
      <c r="M245" s="89">
        <v>4.8499999999999995E-2</v>
      </c>
      <c r="N245" s="89">
        <v>7.1610837438423641E-2</v>
      </c>
      <c r="O245" s="90">
        <v>2.0300000000000001E-3</v>
      </c>
      <c r="P245" s="98">
        <v>99.61</v>
      </c>
      <c r="Q245" s="90"/>
      <c r="R245" s="90">
        <v>2.03E-6</v>
      </c>
      <c r="S245" s="91">
        <v>9.2287292724445361E-12</v>
      </c>
      <c r="T245" s="91">
        <f t="shared" si="6"/>
        <v>1.2210257838186883E-10</v>
      </c>
      <c r="U245" s="91">
        <f>R245/'סכום נכסי הקרן'!$C$42</f>
        <v>2.0604229274280626E-11</v>
      </c>
    </row>
    <row r="246" spans="2:21">
      <c r="B246" s="86" t="s">
        <v>817</v>
      </c>
      <c r="C246" s="87" t="s">
        <v>818</v>
      </c>
      <c r="D246" s="88" t="s">
        <v>110</v>
      </c>
      <c r="E246" s="88" t="s">
        <v>243</v>
      </c>
      <c r="F246" s="87" t="s">
        <v>819</v>
      </c>
      <c r="G246" s="88" t="s">
        <v>564</v>
      </c>
      <c r="H246" s="87" t="s">
        <v>617</v>
      </c>
      <c r="I246" s="87"/>
      <c r="J246" s="97"/>
      <c r="K246" s="90">
        <v>1.0799999999924441</v>
      </c>
      <c r="L246" s="88" t="s">
        <v>122</v>
      </c>
      <c r="M246" s="89">
        <v>4.9500000000000002E-2</v>
      </c>
      <c r="N246" s="89">
        <v>0.64550000000184171</v>
      </c>
      <c r="O246" s="90">
        <v>51171.711707000009</v>
      </c>
      <c r="P246" s="98">
        <v>62.1</v>
      </c>
      <c r="Q246" s="90"/>
      <c r="R246" s="90">
        <v>31.763560753</v>
      </c>
      <c r="S246" s="91">
        <v>8.8326551700136484E-5</v>
      </c>
      <c r="T246" s="91">
        <f t="shared" si="6"/>
        <v>1.9105481115913475E-3</v>
      </c>
      <c r="U246" s="91">
        <f>R246/'סכום נכסי הקרן'!$C$42</f>
        <v>3.2239590557751413E-4</v>
      </c>
    </row>
    <row r="247" spans="2:21">
      <c r="B247" s="86" t="s">
        <v>820</v>
      </c>
      <c r="C247" s="87" t="s">
        <v>821</v>
      </c>
      <c r="D247" s="88" t="s">
        <v>110</v>
      </c>
      <c r="E247" s="88" t="s">
        <v>243</v>
      </c>
      <c r="F247" s="87" t="s">
        <v>819</v>
      </c>
      <c r="G247" s="88" t="s">
        <v>564</v>
      </c>
      <c r="H247" s="87" t="s">
        <v>617</v>
      </c>
      <c r="I247" s="87"/>
      <c r="J247" s="97"/>
      <c r="K247" s="90">
        <v>4.3599999835900434</v>
      </c>
      <c r="L247" s="88" t="s">
        <v>122</v>
      </c>
      <c r="M247" s="89">
        <v>0.04</v>
      </c>
      <c r="N247" s="89">
        <v>9.9899999498584648</v>
      </c>
      <c r="O247" s="90">
        <v>8775.1599260000003</v>
      </c>
      <c r="P247" s="98">
        <v>1</v>
      </c>
      <c r="Q247" s="90"/>
      <c r="R247" s="90">
        <v>8.7751603999999997E-2</v>
      </c>
      <c r="S247" s="91">
        <v>1.06982963819082E-4</v>
      </c>
      <c r="T247" s="91">
        <f t="shared" si="6"/>
        <v>5.2781759140614355E-6</v>
      </c>
      <c r="U247" s="91">
        <f>R247/'סכום נכסי הקרן'!$C$42</f>
        <v>8.9066707783343871E-7</v>
      </c>
    </row>
    <row r="248" spans="2:21">
      <c r="B248" s="86" t="s">
        <v>822</v>
      </c>
      <c r="C248" s="87" t="s">
        <v>823</v>
      </c>
      <c r="D248" s="88" t="s">
        <v>110</v>
      </c>
      <c r="E248" s="88" t="s">
        <v>243</v>
      </c>
      <c r="F248" s="87" t="s">
        <v>774</v>
      </c>
      <c r="G248" s="88" t="s">
        <v>634</v>
      </c>
      <c r="H248" s="87" t="s">
        <v>617</v>
      </c>
      <c r="I248" s="87"/>
      <c r="J248" s="97"/>
      <c r="K248" s="90">
        <v>1.8399999999166146</v>
      </c>
      <c r="L248" s="88" t="s">
        <v>122</v>
      </c>
      <c r="M248" s="89">
        <v>4.2500000000000003E-2</v>
      </c>
      <c r="N248" s="89">
        <v>4.8299999994684192E-2</v>
      </c>
      <c r="O248" s="90">
        <v>4775.9972429999998</v>
      </c>
      <c r="P248" s="98">
        <v>100.44</v>
      </c>
      <c r="Q248" s="90"/>
      <c r="R248" s="90">
        <v>4.7970116850000002</v>
      </c>
      <c r="S248" s="91">
        <v>4.9135774104938268E-5</v>
      </c>
      <c r="T248" s="91">
        <f t="shared" si="6"/>
        <v>2.8853571195391783E-4</v>
      </c>
      <c r="U248" s="91">
        <f>R248/'סכום נכסי הקרן'!$C$42</f>
        <v>4.8689028861646913E-5</v>
      </c>
    </row>
    <row r="249" spans="2:21">
      <c r="B249" s="86" t="s">
        <v>824</v>
      </c>
      <c r="C249" s="87" t="s">
        <v>825</v>
      </c>
      <c r="D249" s="88" t="s">
        <v>110</v>
      </c>
      <c r="E249" s="88" t="s">
        <v>243</v>
      </c>
      <c r="F249" s="87" t="s">
        <v>826</v>
      </c>
      <c r="G249" s="88" t="s">
        <v>277</v>
      </c>
      <c r="H249" s="87" t="s">
        <v>617</v>
      </c>
      <c r="I249" s="87"/>
      <c r="J249" s="97"/>
      <c r="K249" s="90">
        <v>2.9699999999924143</v>
      </c>
      <c r="L249" s="88" t="s">
        <v>122</v>
      </c>
      <c r="M249" s="89">
        <v>0.01</v>
      </c>
      <c r="N249" s="89">
        <v>5.6500000000379316E-2</v>
      </c>
      <c r="O249" s="90">
        <v>15065.00152</v>
      </c>
      <c r="P249" s="98">
        <v>87.5</v>
      </c>
      <c r="Q249" s="90"/>
      <c r="R249" s="90">
        <v>13.18187633</v>
      </c>
      <c r="S249" s="91">
        <v>8.3694452888888882E-5</v>
      </c>
      <c r="T249" s="91">
        <f t="shared" si="6"/>
        <v>7.9287738315464364E-4</v>
      </c>
      <c r="U249" s="91">
        <f>R249/'סכום נכסי הקרן'!$C$42</f>
        <v>1.3379428678252848E-4</v>
      </c>
    </row>
    <row r="250" spans="2:21">
      <c r="B250" s="92"/>
      <c r="C250" s="87"/>
      <c r="D250" s="87"/>
      <c r="E250" s="87"/>
      <c r="F250" s="87"/>
      <c r="G250" s="87"/>
      <c r="H250" s="87"/>
      <c r="I250" s="87"/>
      <c r="J250" s="87"/>
      <c r="K250" s="87"/>
      <c r="L250" s="87"/>
      <c r="M250" s="87"/>
      <c r="N250" s="87"/>
      <c r="O250" s="90"/>
      <c r="P250" s="98"/>
      <c r="Q250" s="87"/>
      <c r="R250" s="87"/>
      <c r="S250" s="87"/>
      <c r="T250" s="91"/>
      <c r="U250" s="87"/>
    </row>
    <row r="251" spans="2:21">
      <c r="B251" s="85" t="s">
        <v>42</v>
      </c>
      <c r="C251" s="80"/>
      <c r="D251" s="81"/>
      <c r="E251" s="81"/>
      <c r="F251" s="80"/>
      <c r="G251" s="81"/>
      <c r="H251" s="80"/>
      <c r="I251" s="80"/>
      <c r="J251" s="99"/>
      <c r="K251" s="83">
        <v>3.8487440541980167</v>
      </c>
      <c r="L251" s="81"/>
      <c r="M251" s="82"/>
      <c r="N251" s="82">
        <v>7.8499877896530831E-2</v>
      </c>
      <c r="O251" s="83"/>
      <c r="P251" s="100"/>
      <c r="Q251" s="83">
        <f>SUM(Q252:Q259)</f>
        <v>4.3000000000000001E-8</v>
      </c>
      <c r="R251" s="83">
        <f>SUM(R252:R259)</f>
        <v>421.33834399100004</v>
      </c>
      <c r="S251" s="84"/>
      <c r="T251" s="84">
        <f t="shared" si="6"/>
        <v>2.5343102548003892E-2</v>
      </c>
      <c r="U251" s="84">
        <f>R251/'סכום נכסי הקרן'!$C$42</f>
        <v>4.2765280008060505E-3</v>
      </c>
    </row>
    <row r="252" spans="2:21">
      <c r="B252" s="86" t="s">
        <v>827</v>
      </c>
      <c r="C252" s="87" t="s">
        <v>828</v>
      </c>
      <c r="D252" s="88" t="s">
        <v>110</v>
      </c>
      <c r="E252" s="88" t="s">
        <v>243</v>
      </c>
      <c r="F252" s="87" t="s">
        <v>829</v>
      </c>
      <c r="G252" s="88" t="s">
        <v>654</v>
      </c>
      <c r="H252" s="87" t="s">
        <v>335</v>
      </c>
      <c r="I252" s="87" t="s">
        <v>247</v>
      </c>
      <c r="J252" s="97"/>
      <c r="K252" s="90">
        <v>3.2200000000202169</v>
      </c>
      <c r="L252" s="88" t="s">
        <v>122</v>
      </c>
      <c r="M252" s="89">
        <v>2.12E-2</v>
      </c>
      <c r="N252" s="89">
        <v>5.6800000000165413E-2</v>
      </c>
      <c r="O252" s="90">
        <v>45365.807130000001</v>
      </c>
      <c r="P252" s="98">
        <v>95.95</v>
      </c>
      <c r="Q252" s="90"/>
      <c r="R252" s="90">
        <v>43.528492445999994</v>
      </c>
      <c r="S252" s="91">
        <v>2.5923318359999999E-4</v>
      </c>
      <c r="T252" s="91">
        <f t="shared" si="6"/>
        <v>2.6181976161242858E-3</v>
      </c>
      <c r="U252" s="91">
        <f>R252/'סכום נכסי הקרן'!$C$42</f>
        <v>4.4180839326166311E-4</v>
      </c>
    </row>
    <row r="253" spans="2:21">
      <c r="B253" s="86" t="s">
        <v>830</v>
      </c>
      <c r="C253" s="87" t="s">
        <v>831</v>
      </c>
      <c r="D253" s="88" t="s">
        <v>110</v>
      </c>
      <c r="E253" s="88" t="s">
        <v>243</v>
      </c>
      <c r="F253" s="87" t="s">
        <v>829</v>
      </c>
      <c r="G253" s="88" t="s">
        <v>654</v>
      </c>
      <c r="H253" s="87" t="s">
        <v>335</v>
      </c>
      <c r="I253" s="87" t="s">
        <v>247</v>
      </c>
      <c r="J253" s="97"/>
      <c r="K253" s="90">
        <v>5.4099999996286492</v>
      </c>
      <c r="L253" s="88" t="s">
        <v>122</v>
      </c>
      <c r="M253" s="89">
        <v>2.6699999999999998E-2</v>
      </c>
      <c r="N253" s="89">
        <v>6.1899999995691291E-2</v>
      </c>
      <c r="O253" s="90">
        <v>8695.4688182259997</v>
      </c>
      <c r="P253" s="98">
        <v>88.88</v>
      </c>
      <c r="Q253" s="90"/>
      <c r="R253" s="90">
        <v>7.7285327070000003</v>
      </c>
      <c r="S253" s="91">
        <v>4.6820314548783114E-5</v>
      </c>
      <c r="T253" s="91">
        <f t="shared" si="6"/>
        <v>4.6486392642034705E-4</v>
      </c>
      <c r="U253" s="91">
        <f>R253/'סכום נכסי הקרן'!$C$42</f>
        <v>7.8443576280199349E-5</v>
      </c>
    </row>
    <row r="254" spans="2:21">
      <c r="B254" s="86" t="s">
        <v>832</v>
      </c>
      <c r="C254" s="87" t="s">
        <v>833</v>
      </c>
      <c r="D254" s="88" t="s">
        <v>110</v>
      </c>
      <c r="E254" s="88" t="s">
        <v>243</v>
      </c>
      <c r="F254" s="87" t="s">
        <v>671</v>
      </c>
      <c r="G254" s="88" t="s">
        <v>116</v>
      </c>
      <c r="H254" s="87" t="s">
        <v>335</v>
      </c>
      <c r="I254" s="87" t="s">
        <v>247</v>
      </c>
      <c r="J254" s="97"/>
      <c r="K254" s="90">
        <v>1.4599986172134891</v>
      </c>
      <c r="L254" s="88" t="s">
        <v>122</v>
      </c>
      <c r="M254" s="89">
        <v>3.49E-2</v>
      </c>
      <c r="N254" s="89">
        <v>6.6911869225302067E-2</v>
      </c>
      <c r="O254" s="90">
        <v>3.0079999999999994E-3</v>
      </c>
      <c r="P254" s="98">
        <v>93.84</v>
      </c>
      <c r="Q254" s="90"/>
      <c r="R254" s="90">
        <v>2.8139999999999997E-6</v>
      </c>
      <c r="S254" s="91">
        <v>2.9856425916812147E-12</v>
      </c>
      <c r="T254" s="91">
        <f t="shared" si="6"/>
        <v>1.6925943623969402E-10</v>
      </c>
      <c r="U254" s="91">
        <f>R254/'סכום נכסי הקרן'!$C$42</f>
        <v>2.8561724718140723E-11</v>
      </c>
    </row>
    <row r="255" spans="2:21">
      <c r="B255" s="86" t="s">
        <v>834</v>
      </c>
      <c r="C255" s="87" t="s">
        <v>835</v>
      </c>
      <c r="D255" s="88" t="s">
        <v>110</v>
      </c>
      <c r="E255" s="88" t="s">
        <v>243</v>
      </c>
      <c r="F255" s="87" t="s">
        <v>671</v>
      </c>
      <c r="G255" s="88" t="s">
        <v>116</v>
      </c>
      <c r="H255" s="87" t="s">
        <v>335</v>
      </c>
      <c r="I255" s="87" t="s">
        <v>247</v>
      </c>
      <c r="J255" s="97"/>
      <c r="K255" s="90">
        <v>4.1299987391703761</v>
      </c>
      <c r="L255" s="88" t="s">
        <v>122</v>
      </c>
      <c r="M255" s="89">
        <v>3.7699999999999997E-2</v>
      </c>
      <c r="N255" s="89">
        <v>6.6105299860529987E-2</v>
      </c>
      <c r="O255" s="90">
        <v>3.094E-3</v>
      </c>
      <c r="P255" s="98">
        <v>92.89</v>
      </c>
      <c r="Q255" s="90"/>
      <c r="R255" s="90">
        <v>2.8679999999999999E-6</v>
      </c>
      <c r="S255" s="91">
        <v>2.5488667346364462E-11</v>
      </c>
      <c r="T255" s="91">
        <f t="shared" si="6"/>
        <v>1.7250748512275854E-10</v>
      </c>
      <c r="U255" s="91">
        <f>R255/'סכום נכסי הקרן'!$C$42</f>
        <v>2.9109817516569867E-11</v>
      </c>
    </row>
    <row r="256" spans="2:21">
      <c r="B256" s="86" t="s">
        <v>836</v>
      </c>
      <c r="C256" s="87" t="s">
        <v>837</v>
      </c>
      <c r="D256" s="88" t="s">
        <v>110</v>
      </c>
      <c r="E256" s="88" t="s">
        <v>243</v>
      </c>
      <c r="F256" s="87" t="s">
        <v>838</v>
      </c>
      <c r="G256" s="88" t="s">
        <v>116</v>
      </c>
      <c r="H256" s="87" t="s">
        <v>527</v>
      </c>
      <c r="I256" s="87" t="s">
        <v>120</v>
      </c>
      <c r="J256" s="97"/>
      <c r="K256" s="90">
        <v>3.8099999999973999</v>
      </c>
      <c r="L256" s="88" t="s">
        <v>122</v>
      </c>
      <c r="M256" s="89">
        <v>4.6900000000000004E-2</v>
      </c>
      <c r="N256" s="89">
        <v>8.2399999999977241E-2</v>
      </c>
      <c r="O256" s="90">
        <v>137947.70877600001</v>
      </c>
      <c r="P256" s="98">
        <v>89.22</v>
      </c>
      <c r="Q256" s="90"/>
      <c r="R256" s="90">
        <v>123.076948472</v>
      </c>
      <c r="S256" s="91">
        <v>8.7892421579478187E-5</v>
      </c>
      <c r="T256" s="91">
        <f t="shared" si="6"/>
        <v>7.4029619447308435E-3</v>
      </c>
      <c r="U256" s="91">
        <f>R256/'סכום נכסי הקרן'!$C$42</f>
        <v>1.2492146131506947E-3</v>
      </c>
    </row>
    <row r="257" spans="2:21">
      <c r="B257" s="86" t="s">
        <v>839</v>
      </c>
      <c r="C257" s="87" t="s">
        <v>840</v>
      </c>
      <c r="D257" s="88" t="s">
        <v>110</v>
      </c>
      <c r="E257" s="88" t="s">
        <v>243</v>
      </c>
      <c r="F257" s="87" t="s">
        <v>838</v>
      </c>
      <c r="G257" s="88" t="s">
        <v>116</v>
      </c>
      <c r="H257" s="87" t="s">
        <v>527</v>
      </c>
      <c r="I257" s="87" t="s">
        <v>120</v>
      </c>
      <c r="J257" s="97"/>
      <c r="K257" s="90">
        <v>3.9300000000056672</v>
      </c>
      <c r="L257" s="88" t="s">
        <v>122</v>
      </c>
      <c r="M257" s="89">
        <v>4.6900000000000004E-2</v>
      </c>
      <c r="N257" s="89">
        <v>8.0900000000089067E-2</v>
      </c>
      <c r="O257" s="90">
        <v>271433.36479999998</v>
      </c>
      <c r="P257" s="98">
        <v>91</v>
      </c>
      <c r="Q257" s="90"/>
      <c r="R257" s="90">
        <v>247.00436332000004</v>
      </c>
      <c r="S257" s="91">
        <v>2.0340301228311005E-4</v>
      </c>
      <c r="T257" s="91">
        <f t="shared" si="6"/>
        <v>1.4857078636918184E-2</v>
      </c>
      <c r="U257" s="91">
        <f>R257/'סכום נכסי הקרן'!$C$42</f>
        <v>2.5070613465975329E-3</v>
      </c>
    </row>
    <row r="258" spans="2:21">
      <c r="B258" s="86" t="s">
        <v>841</v>
      </c>
      <c r="C258" s="87" t="s">
        <v>842</v>
      </c>
      <c r="D258" s="88" t="s">
        <v>110</v>
      </c>
      <c r="E258" s="88" t="s">
        <v>243</v>
      </c>
      <c r="F258" s="87" t="s">
        <v>785</v>
      </c>
      <c r="G258" s="88" t="s">
        <v>295</v>
      </c>
      <c r="H258" s="87" t="s">
        <v>569</v>
      </c>
      <c r="I258" s="87" t="s">
        <v>247</v>
      </c>
      <c r="J258" s="97"/>
      <c r="K258" s="90">
        <v>0.5</v>
      </c>
      <c r="L258" s="88" t="s">
        <v>122</v>
      </c>
      <c r="M258" s="89">
        <v>6.7000000000000004E-2</v>
      </c>
      <c r="N258" s="89">
        <v>6.118811881188118E-2</v>
      </c>
      <c r="O258" s="90">
        <v>1.106E-3</v>
      </c>
      <c r="P258" s="98">
        <v>90.97</v>
      </c>
      <c r="Q258" s="90">
        <v>4.3000000000000001E-8</v>
      </c>
      <c r="R258" s="90">
        <v>1.0100000000000001E-6</v>
      </c>
      <c r="S258" s="91">
        <v>2.6239374506454803E-12</v>
      </c>
      <c r="T258" s="91">
        <f t="shared" si="6"/>
        <v>6.0750543923984002E-11</v>
      </c>
      <c r="U258" s="91">
        <f>R258/'סכום נכסי הקרן'!$C$42</f>
        <v>1.0251365303952429E-11</v>
      </c>
    </row>
    <row r="259" spans="2:21">
      <c r="B259" s="86" t="s">
        <v>843</v>
      </c>
      <c r="C259" s="87" t="s">
        <v>844</v>
      </c>
      <c r="D259" s="88" t="s">
        <v>110</v>
      </c>
      <c r="E259" s="88" t="s">
        <v>243</v>
      </c>
      <c r="F259" s="87" t="s">
        <v>785</v>
      </c>
      <c r="G259" s="88" t="s">
        <v>295</v>
      </c>
      <c r="H259" s="87" t="s">
        <v>569</v>
      </c>
      <c r="I259" s="87" t="s">
        <v>247</v>
      </c>
      <c r="J259" s="97"/>
      <c r="K259" s="90">
        <v>1.79</v>
      </c>
      <c r="L259" s="88" t="s">
        <v>122</v>
      </c>
      <c r="M259" s="89">
        <v>4.7E-2</v>
      </c>
      <c r="N259" s="89">
        <v>6.9406779661016951E-2</v>
      </c>
      <c r="O259" s="90">
        <v>3.6499999999999998E-4</v>
      </c>
      <c r="P259" s="98">
        <v>93.89</v>
      </c>
      <c r="Q259" s="90"/>
      <c r="R259" s="90">
        <v>3.5399999999999997E-7</v>
      </c>
      <c r="S259" s="91">
        <v>6.8688375706220003E-13</v>
      </c>
      <c r="T259" s="91">
        <f t="shared" si="6"/>
        <v>2.129276490008944E-11</v>
      </c>
      <c r="U259" s="91">
        <f>R259/'סכום נכסי הקרן'!$C$42</f>
        <v>3.5930527897021381E-12</v>
      </c>
    </row>
    <row r="260" spans="2:21">
      <c r="B260" s="92"/>
      <c r="C260" s="87"/>
      <c r="D260" s="87"/>
      <c r="E260" s="87"/>
      <c r="F260" s="87"/>
      <c r="G260" s="87"/>
      <c r="H260" s="87"/>
      <c r="I260" s="87"/>
      <c r="J260" s="87"/>
      <c r="K260" s="87"/>
      <c r="L260" s="87"/>
      <c r="M260" s="87"/>
      <c r="N260" s="87"/>
      <c r="O260" s="90"/>
      <c r="P260" s="98"/>
      <c r="Q260" s="87"/>
      <c r="R260" s="87"/>
      <c r="S260" s="87"/>
      <c r="T260" s="91"/>
      <c r="U260" s="87"/>
    </row>
    <row r="261" spans="2:21">
      <c r="B261" s="79" t="s">
        <v>185</v>
      </c>
      <c r="C261" s="80"/>
      <c r="D261" s="81"/>
      <c r="E261" s="81"/>
      <c r="F261" s="80"/>
      <c r="G261" s="81"/>
      <c r="H261" s="80"/>
      <c r="I261" s="80"/>
      <c r="J261" s="99"/>
      <c r="K261" s="83">
        <v>3.5274382265337985</v>
      </c>
      <c r="L261" s="81"/>
      <c r="M261" s="82"/>
      <c r="N261" s="82">
        <v>-1.4889464319188037E-2</v>
      </c>
      <c r="O261" s="83"/>
      <c r="P261" s="100"/>
      <c r="Q261" s="83"/>
      <c r="R261" s="83">
        <v>5.6077848839999991</v>
      </c>
      <c r="S261" s="84"/>
      <c r="T261" s="84">
        <f t="shared" si="6"/>
        <v>3.3730295238781731E-4</v>
      </c>
      <c r="U261" s="84">
        <f>R261/'סכום נכסי הקרן'!$C$42</f>
        <v>5.6918268704818303E-5</v>
      </c>
    </row>
    <row r="262" spans="2:21">
      <c r="B262" s="85" t="s">
        <v>58</v>
      </c>
      <c r="C262" s="80"/>
      <c r="D262" s="81"/>
      <c r="E262" s="81"/>
      <c r="F262" s="80"/>
      <c r="G262" s="81"/>
      <c r="H262" s="80"/>
      <c r="I262" s="80"/>
      <c r="J262" s="99"/>
      <c r="K262" s="83">
        <v>3.1803130550887788</v>
      </c>
      <c r="L262" s="81"/>
      <c r="M262" s="82"/>
      <c r="N262" s="82">
        <v>-1.6729636830504425E-2</v>
      </c>
      <c r="O262" s="83"/>
      <c r="P262" s="100"/>
      <c r="Q262" s="83"/>
      <c r="R262" s="83">
        <v>3.8376417540000003</v>
      </c>
      <c r="S262" s="84"/>
      <c r="T262" s="84">
        <f t="shared" si="6"/>
        <v>2.3083051875335845E-4</v>
      </c>
      <c r="U262" s="84">
        <f>R262/'סכום נכסי הקרן'!$C$42</f>
        <v>3.8951552005895787E-5</v>
      </c>
    </row>
    <row r="263" spans="2:21">
      <c r="B263" s="86" t="s">
        <v>845</v>
      </c>
      <c r="C263" s="87" t="s">
        <v>846</v>
      </c>
      <c r="D263" s="88" t="s">
        <v>26</v>
      </c>
      <c r="E263" s="88" t="s">
        <v>847</v>
      </c>
      <c r="F263" s="87" t="s">
        <v>848</v>
      </c>
      <c r="G263" s="88" t="s">
        <v>849</v>
      </c>
      <c r="H263" s="87" t="s">
        <v>617</v>
      </c>
      <c r="I263" s="87"/>
      <c r="J263" s="97"/>
      <c r="K263" s="90">
        <v>3.9099999984647762</v>
      </c>
      <c r="L263" s="88" t="s">
        <v>121</v>
      </c>
      <c r="M263" s="89">
        <v>0</v>
      </c>
      <c r="N263" s="89">
        <v>6.9799999974578017E-2</v>
      </c>
      <c r="O263" s="90">
        <v>225.06899999999999</v>
      </c>
      <c r="P263" s="98">
        <v>76.484999999999999</v>
      </c>
      <c r="Q263" s="90"/>
      <c r="R263" s="90">
        <v>0.60577482299999996</v>
      </c>
      <c r="S263" s="91">
        <v>1.125345E-6</v>
      </c>
      <c r="T263" s="91">
        <f t="shared" si="6"/>
        <v>3.6436782170995183E-5</v>
      </c>
      <c r="U263" s="91">
        <f>R263/'סכום נכסי הקרן'!$C$42</f>
        <v>6.1485336658516071E-6</v>
      </c>
    </row>
    <row r="264" spans="2:21">
      <c r="B264" s="86" t="s">
        <v>850</v>
      </c>
      <c r="C264" s="87" t="s">
        <v>851</v>
      </c>
      <c r="D264" s="88" t="s">
        <v>26</v>
      </c>
      <c r="E264" s="88" t="s">
        <v>847</v>
      </c>
      <c r="F264" s="87" t="s">
        <v>852</v>
      </c>
      <c r="G264" s="88" t="s">
        <v>853</v>
      </c>
      <c r="H264" s="87" t="s">
        <v>617</v>
      </c>
      <c r="I264" s="87"/>
      <c r="J264" s="97"/>
      <c r="K264" s="90">
        <v>1.8600000014925424</v>
      </c>
      <c r="L264" s="88" t="s">
        <v>121</v>
      </c>
      <c r="M264" s="89">
        <v>0</v>
      </c>
      <c r="N264" s="89">
        <v>-3.2100000008706497E-2</v>
      </c>
      <c r="O264" s="90">
        <v>86.564999999999998</v>
      </c>
      <c r="P264" s="98">
        <v>105.57299999999999</v>
      </c>
      <c r="Q264" s="90"/>
      <c r="R264" s="90">
        <v>0.321598832</v>
      </c>
      <c r="S264" s="91">
        <v>1.5054782608695652E-7</v>
      </c>
      <c r="T264" s="91">
        <f t="shared" si="6"/>
        <v>1.934386531615639E-5</v>
      </c>
      <c r="U264" s="91">
        <f>R264/'סכום נכסי הקרן'!$C$42</f>
        <v>3.2641852556004218E-6</v>
      </c>
    </row>
    <row r="265" spans="2:21">
      <c r="B265" s="86" t="s">
        <v>854</v>
      </c>
      <c r="C265" s="87" t="s">
        <v>855</v>
      </c>
      <c r="D265" s="88" t="s">
        <v>26</v>
      </c>
      <c r="E265" s="88" t="s">
        <v>847</v>
      </c>
      <c r="F265" s="87" t="s">
        <v>856</v>
      </c>
      <c r="G265" s="88" t="s">
        <v>849</v>
      </c>
      <c r="H265" s="87" t="s">
        <v>617</v>
      </c>
      <c r="I265" s="87"/>
      <c r="J265" s="97"/>
      <c r="K265" s="90">
        <v>3.2999999962968052</v>
      </c>
      <c r="L265" s="88" t="s">
        <v>121</v>
      </c>
      <c r="M265" s="89">
        <v>0</v>
      </c>
      <c r="N265" s="89">
        <v>-6.6999999969701129E-2</v>
      </c>
      <c r="O265" s="90">
        <v>69.251999999999995</v>
      </c>
      <c r="P265" s="98">
        <v>121.889</v>
      </c>
      <c r="Q265" s="90"/>
      <c r="R265" s="90">
        <v>0.29704079700000002</v>
      </c>
      <c r="S265" s="91">
        <v>3.4625999999999998E-7</v>
      </c>
      <c r="T265" s="91">
        <f t="shared" si="6"/>
        <v>1.7866722757785859E-5</v>
      </c>
      <c r="U265" s="91">
        <f>R265/'סכום נכסי הקרן'!$C$42</f>
        <v>3.0149244754694821E-6</v>
      </c>
    </row>
    <row r="266" spans="2:21">
      <c r="B266" s="86" t="s">
        <v>857</v>
      </c>
      <c r="C266" s="87" t="s">
        <v>858</v>
      </c>
      <c r="D266" s="88" t="s">
        <v>26</v>
      </c>
      <c r="E266" s="88" t="s">
        <v>847</v>
      </c>
      <c r="F266" s="87" t="s">
        <v>859</v>
      </c>
      <c r="G266" s="88" t="s">
        <v>860</v>
      </c>
      <c r="H266" s="87" t="s">
        <v>617</v>
      </c>
      <c r="I266" s="87"/>
      <c r="J266" s="97"/>
      <c r="K266" s="90">
        <v>3.2400000005886018</v>
      </c>
      <c r="L266" s="88" t="s">
        <v>121</v>
      </c>
      <c r="M266" s="89">
        <v>0</v>
      </c>
      <c r="N266" s="89">
        <v>-7.3100000010300537E-2</v>
      </c>
      <c r="O266" s="90">
        <v>389.54250000000002</v>
      </c>
      <c r="P266" s="98">
        <v>123.938</v>
      </c>
      <c r="Q266" s="90"/>
      <c r="R266" s="90">
        <v>1.698942175</v>
      </c>
      <c r="S266" s="91">
        <v>6.158774703557313E-7</v>
      </c>
      <c r="T266" s="91">
        <f t="shared" si="6"/>
        <v>1.0218976359073903E-4</v>
      </c>
      <c r="U266" s="91">
        <f>R266/'סכום נכסי הקרן'!$C$42</f>
        <v>1.7244036501204429E-5</v>
      </c>
    </row>
    <row r="267" spans="2:21">
      <c r="B267" s="86" t="s">
        <v>861</v>
      </c>
      <c r="C267" s="87" t="s">
        <v>862</v>
      </c>
      <c r="D267" s="88" t="s">
        <v>26</v>
      </c>
      <c r="E267" s="88" t="s">
        <v>847</v>
      </c>
      <c r="F267" s="87" t="s">
        <v>863</v>
      </c>
      <c r="G267" s="88" t="s">
        <v>853</v>
      </c>
      <c r="H267" s="87" t="s">
        <v>617</v>
      </c>
      <c r="I267" s="87"/>
      <c r="J267" s="97"/>
      <c r="K267" s="90">
        <v>3.2699999980400882</v>
      </c>
      <c r="L267" s="88" t="s">
        <v>121</v>
      </c>
      <c r="M267" s="89">
        <v>2.5000000000000001E-3</v>
      </c>
      <c r="N267" s="89">
        <v>4.4199999961520992E-2</v>
      </c>
      <c r="O267" s="90">
        <v>181.78649999999999</v>
      </c>
      <c r="P267" s="98">
        <v>86.937880000000007</v>
      </c>
      <c r="Q267" s="90"/>
      <c r="R267" s="90">
        <v>0.55614746699999995</v>
      </c>
      <c r="S267" s="91">
        <v>5.7709999999999995E-7</v>
      </c>
      <c r="T267" s="91">
        <f t="shared" ref="T267:T271" si="7">IFERROR(R267/$R$11,0)</f>
        <v>3.3451743685342517E-5</v>
      </c>
      <c r="U267" s="91">
        <f>R267/'סכום נכסי הקרן'!$C$42</f>
        <v>5.6448226208760667E-6</v>
      </c>
    </row>
    <row r="268" spans="2:21">
      <c r="B268" s="86" t="s">
        <v>864</v>
      </c>
      <c r="C268" s="87" t="s">
        <v>865</v>
      </c>
      <c r="D268" s="88" t="s">
        <v>26</v>
      </c>
      <c r="E268" s="88" t="s">
        <v>847</v>
      </c>
      <c r="F268" s="87" t="s">
        <v>866</v>
      </c>
      <c r="G268" s="88" t="s">
        <v>853</v>
      </c>
      <c r="H268" s="87" t="s">
        <v>617</v>
      </c>
      <c r="I268" s="87"/>
      <c r="J268" s="97"/>
      <c r="K268" s="90">
        <v>2.6100000011168891</v>
      </c>
      <c r="L268" s="88" t="s">
        <v>121</v>
      </c>
      <c r="M268" s="89">
        <v>0</v>
      </c>
      <c r="N268" s="89">
        <v>6.5199999994415558E-2</v>
      </c>
      <c r="O268" s="90">
        <v>121.191</v>
      </c>
      <c r="P268" s="98">
        <v>83.977000000000004</v>
      </c>
      <c r="Q268" s="90"/>
      <c r="R268" s="90">
        <v>0.35813765999999997</v>
      </c>
      <c r="S268" s="91">
        <v>2.1076695652173913E-7</v>
      </c>
      <c r="T268" s="91">
        <f t="shared" si="7"/>
        <v>2.1541641232339453E-5</v>
      </c>
      <c r="U268" s="91">
        <f>R268/'סכום נכסי הקרן'!$C$42</f>
        <v>3.6350494868937736E-6</v>
      </c>
    </row>
    <row r="269" spans="2:21">
      <c r="B269" s="92"/>
      <c r="C269" s="87"/>
      <c r="D269" s="87"/>
      <c r="E269" s="87"/>
      <c r="F269" s="87"/>
      <c r="G269" s="87"/>
      <c r="H269" s="87"/>
      <c r="I269" s="87"/>
      <c r="J269" s="87"/>
      <c r="K269" s="87"/>
      <c r="L269" s="87"/>
      <c r="M269" s="87"/>
      <c r="N269" s="87"/>
      <c r="O269" s="90"/>
      <c r="P269" s="98"/>
      <c r="Q269" s="87"/>
      <c r="R269" s="87"/>
      <c r="S269" s="87"/>
      <c r="T269" s="91"/>
      <c r="U269" s="87"/>
    </row>
    <row r="270" spans="2:21">
      <c r="B270" s="85" t="s">
        <v>57</v>
      </c>
      <c r="C270" s="80"/>
      <c r="D270" s="81"/>
      <c r="E270" s="81"/>
      <c r="F270" s="80"/>
      <c r="G270" s="81"/>
      <c r="H270" s="80"/>
      <c r="I270" s="80"/>
      <c r="J270" s="99"/>
      <c r="K270" s="83">
        <v>4.279999999209104</v>
      </c>
      <c r="L270" s="81"/>
      <c r="M270" s="82"/>
      <c r="N270" s="82">
        <v>-1.0899999996045517E-2</v>
      </c>
      <c r="O270" s="83"/>
      <c r="P270" s="100"/>
      <c r="Q270" s="83"/>
      <c r="R270" s="83">
        <v>1.7701431299999999</v>
      </c>
      <c r="S270" s="84"/>
      <c r="T270" s="84">
        <f t="shared" si="7"/>
        <v>1.0647243363445893E-4</v>
      </c>
      <c r="U270" s="84">
        <f>R270/'סכום נכסי הקרן'!$C$42</f>
        <v>1.7966716698922527E-5</v>
      </c>
    </row>
    <row r="271" spans="2:21">
      <c r="B271" s="86" t="s">
        <v>867</v>
      </c>
      <c r="C271" s="87" t="s">
        <v>868</v>
      </c>
      <c r="D271" s="88" t="s">
        <v>26</v>
      </c>
      <c r="E271" s="88" t="s">
        <v>847</v>
      </c>
      <c r="F271" s="87"/>
      <c r="G271" s="88" t="s">
        <v>634</v>
      </c>
      <c r="H271" s="87" t="s">
        <v>617</v>
      </c>
      <c r="I271" s="87"/>
      <c r="J271" s="97"/>
      <c r="K271" s="90">
        <v>4.279999999209104</v>
      </c>
      <c r="L271" s="88" t="s">
        <v>121</v>
      </c>
      <c r="M271" s="89">
        <v>2.5000000000000001E-2</v>
      </c>
      <c r="N271" s="89">
        <v>-1.0899999996045517E-2</v>
      </c>
      <c r="O271" s="90">
        <v>428.49675000000002</v>
      </c>
      <c r="P271" s="98">
        <v>117.39283</v>
      </c>
      <c r="Q271" s="90"/>
      <c r="R271" s="90">
        <v>1.7701431299999999</v>
      </c>
      <c r="S271" s="91">
        <v>9.9361565217391315E-7</v>
      </c>
      <c r="T271" s="91">
        <f t="shared" si="7"/>
        <v>1.0647243363445893E-4</v>
      </c>
      <c r="U271" s="91">
        <f>R271/'סכום נכסי הקרן'!$C$42</f>
        <v>1.7966716698922527E-5</v>
      </c>
    </row>
    <row r="272" spans="2:21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  <c r="Q272" s="94"/>
      <c r="R272" s="94"/>
      <c r="S272" s="94"/>
      <c r="T272" s="94"/>
      <c r="U272" s="94"/>
    </row>
    <row r="273" spans="2:21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  <c r="Q273" s="94"/>
      <c r="R273" s="94"/>
      <c r="S273" s="94"/>
      <c r="T273" s="94"/>
      <c r="U273" s="94"/>
    </row>
    <row r="274" spans="2:21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  <c r="Q274" s="94"/>
      <c r="R274" s="94"/>
      <c r="S274" s="94"/>
      <c r="T274" s="94"/>
      <c r="U274" s="94"/>
    </row>
    <row r="275" spans="2:21">
      <c r="B275" s="95" t="s">
        <v>207</v>
      </c>
      <c r="C275" s="103"/>
      <c r="D275" s="103"/>
      <c r="E275" s="103"/>
      <c r="F275" s="103"/>
      <c r="G275" s="103"/>
      <c r="H275" s="103"/>
      <c r="I275" s="103"/>
      <c r="J275" s="103"/>
      <c r="K275" s="103"/>
      <c r="L275" s="94"/>
      <c r="M275" s="94"/>
      <c r="N275" s="94"/>
      <c r="O275" s="94"/>
      <c r="P275" s="94"/>
      <c r="Q275" s="94"/>
      <c r="R275" s="94"/>
      <c r="S275" s="94"/>
      <c r="T275" s="94"/>
      <c r="U275" s="94"/>
    </row>
    <row r="276" spans="2:21">
      <c r="B276" s="95" t="s">
        <v>102</v>
      </c>
      <c r="C276" s="103"/>
      <c r="D276" s="103"/>
      <c r="E276" s="103"/>
      <c r="F276" s="103"/>
      <c r="G276" s="103"/>
      <c r="H276" s="103"/>
      <c r="I276" s="103"/>
      <c r="J276" s="103"/>
      <c r="K276" s="103"/>
      <c r="L276" s="94"/>
      <c r="M276" s="94"/>
      <c r="N276" s="94"/>
      <c r="O276" s="94"/>
      <c r="P276" s="94"/>
      <c r="Q276" s="94"/>
      <c r="R276" s="94"/>
      <c r="S276" s="94"/>
      <c r="T276" s="94"/>
      <c r="U276" s="94"/>
    </row>
    <row r="277" spans="2:21">
      <c r="B277" s="95" t="s">
        <v>190</v>
      </c>
      <c r="C277" s="103"/>
      <c r="D277" s="103"/>
      <c r="E277" s="103"/>
      <c r="F277" s="103"/>
      <c r="G277" s="103"/>
      <c r="H277" s="103"/>
      <c r="I277" s="103"/>
      <c r="J277" s="103"/>
      <c r="K277" s="103"/>
      <c r="L277" s="94"/>
      <c r="M277" s="94"/>
      <c r="N277" s="94"/>
      <c r="O277" s="94"/>
      <c r="P277" s="94"/>
      <c r="Q277" s="94"/>
      <c r="R277" s="94"/>
      <c r="S277" s="94"/>
      <c r="T277" s="94"/>
      <c r="U277" s="94"/>
    </row>
    <row r="278" spans="2:21">
      <c r="B278" s="95" t="s">
        <v>198</v>
      </c>
      <c r="C278" s="103"/>
      <c r="D278" s="103"/>
      <c r="E278" s="103"/>
      <c r="F278" s="103"/>
      <c r="G278" s="103"/>
      <c r="H278" s="103"/>
      <c r="I278" s="103"/>
      <c r="J278" s="103"/>
      <c r="K278" s="103"/>
      <c r="L278" s="94"/>
      <c r="M278" s="94"/>
      <c r="N278" s="94"/>
      <c r="O278" s="94"/>
      <c r="P278" s="94"/>
      <c r="Q278" s="94"/>
      <c r="R278" s="94"/>
      <c r="S278" s="94"/>
      <c r="T278" s="94"/>
      <c r="U278" s="94"/>
    </row>
    <row r="279" spans="2:21">
      <c r="B279" s="150" t="s">
        <v>203</v>
      </c>
      <c r="C279" s="150"/>
      <c r="D279" s="150"/>
      <c r="E279" s="150"/>
      <c r="F279" s="150"/>
      <c r="G279" s="150"/>
      <c r="H279" s="150"/>
      <c r="I279" s="150"/>
      <c r="J279" s="150"/>
      <c r="K279" s="150"/>
      <c r="L279" s="94"/>
      <c r="M279" s="94"/>
      <c r="N279" s="94"/>
      <c r="O279" s="94"/>
      <c r="P279" s="94"/>
      <c r="Q279" s="94"/>
      <c r="R279" s="94"/>
      <c r="S279" s="94"/>
      <c r="T279" s="94"/>
      <c r="U279" s="94"/>
    </row>
    <row r="280" spans="2:21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  <c r="Q280" s="94"/>
      <c r="R280" s="94"/>
      <c r="S280" s="94"/>
      <c r="T280" s="94"/>
      <c r="U280" s="94"/>
    </row>
    <row r="281" spans="2:21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  <c r="Q281" s="94"/>
      <c r="R281" s="94"/>
      <c r="S281" s="94"/>
      <c r="T281" s="94"/>
      <c r="U281" s="94"/>
    </row>
    <row r="282" spans="2:21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  <c r="Q282" s="94"/>
      <c r="R282" s="94"/>
      <c r="S282" s="94"/>
      <c r="T282" s="94"/>
      <c r="U282" s="94"/>
    </row>
    <row r="283" spans="2:21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  <c r="Q283" s="94"/>
      <c r="R283" s="94"/>
      <c r="S283" s="94"/>
      <c r="T283" s="94"/>
      <c r="U283" s="94"/>
    </row>
    <row r="284" spans="2:21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  <c r="Q284" s="94"/>
      <c r="R284" s="94"/>
      <c r="S284" s="94"/>
      <c r="T284" s="94"/>
      <c r="U284" s="94"/>
    </row>
    <row r="285" spans="2:21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  <c r="Q285" s="94"/>
      <c r="R285" s="94"/>
      <c r="S285" s="94"/>
      <c r="T285" s="94"/>
      <c r="U285" s="94"/>
    </row>
    <row r="286" spans="2:21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  <c r="Q286" s="94"/>
      <c r="R286" s="94"/>
      <c r="S286" s="94"/>
      <c r="T286" s="94"/>
      <c r="U286" s="94"/>
    </row>
    <row r="287" spans="2:21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  <c r="Q287" s="94"/>
      <c r="R287" s="94"/>
      <c r="S287" s="94"/>
      <c r="T287" s="94"/>
      <c r="U287" s="94"/>
    </row>
    <row r="288" spans="2:21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  <c r="Q288" s="94"/>
      <c r="R288" s="94"/>
      <c r="S288" s="94"/>
      <c r="T288" s="94"/>
      <c r="U288" s="94"/>
    </row>
    <row r="289" spans="2:21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  <c r="Q289" s="94"/>
      <c r="R289" s="94"/>
      <c r="S289" s="94"/>
      <c r="T289" s="94"/>
      <c r="U289" s="94"/>
    </row>
    <row r="290" spans="2:21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  <c r="Q290" s="94"/>
      <c r="R290" s="94"/>
      <c r="S290" s="94"/>
      <c r="T290" s="94"/>
      <c r="U290" s="94"/>
    </row>
    <row r="291" spans="2:21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  <c r="Q291" s="94"/>
      <c r="R291" s="94"/>
      <c r="S291" s="94"/>
      <c r="T291" s="94"/>
      <c r="U291" s="94"/>
    </row>
    <row r="292" spans="2:21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  <c r="Q292" s="94"/>
      <c r="R292" s="94"/>
      <c r="S292" s="94"/>
      <c r="T292" s="94"/>
      <c r="U292" s="94"/>
    </row>
    <row r="293" spans="2:21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  <c r="Q293" s="94"/>
      <c r="R293" s="94"/>
      <c r="S293" s="94"/>
      <c r="T293" s="94"/>
      <c r="U293" s="94"/>
    </row>
    <row r="294" spans="2:21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  <c r="Q294" s="94"/>
      <c r="R294" s="94"/>
      <c r="S294" s="94"/>
      <c r="T294" s="94"/>
      <c r="U294" s="94"/>
    </row>
    <row r="295" spans="2:21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  <c r="Q295" s="94"/>
      <c r="R295" s="94"/>
      <c r="S295" s="94"/>
      <c r="T295" s="94"/>
      <c r="U295" s="94"/>
    </row>
    <row r="296" spans="2:21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  <c r="Q296" s="94"/>
      <c r="R296" s="94"/>
      <c r="S296" s="94"/>
      <c r="T296" s="94"/>
      <c r="U296" s="94"/>
    </row>
    <row r="297" spans="2:21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  <c r="Q297" s="94"/>
      <c r="R297" s="94"/>
      <c r="S297" s="94"/>
      <c r="T297" s="94"/>
      <c r="U297" s="94"/>
    </row>
    <row r="298" spans="2:21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  <c r="Q298" s="94"/>
      <c r="R298" s="94"/>
      <c r="S298" s="94"/>
      <c r="T298" s="94"/>
      <c r="U298" s="94"/>
    </row>
    <row r="299" spans="2:21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  <c r="Q299" s="94"/>
      <c r="R299" s="94"/>
      <c r="S299" s="94"/>
      <c r="T299" s="94"/>
      <c r="U299" s="94"/>
    </row>
    <row r="300" spans="2:21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  <c r="Q300" s="94"/>
      <c r="R300" s="94"/>
      <c r="S300" s="94"/>
      <c r="T300" s="94"/>
      <c r="U300" s="94"/>
    </row>
    <row r="301" spans="2:21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  <c r="Q301" s="94"/>
      <c r="R301" s="94"/>
      <c r="S301" s="94"/>
      <c r="T301" s="94"/>
      <c r="U301" s="94"/>
    </row>
    <row r="302" spans="2:21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  <c r="Q302" s="94"/>
      <c r="R302" s="94"/>
      <c r="S302" s="94"/>
      <c r="T302" s="94"/>
      <c r="U302" s="94"/>
    </row>
    <row r="303" spans="2:21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  <c r="Q303" s="94"/>
      <c r="R303" s="94"/>
      <c r="S303" s="94"/>
      <c r="T303" s="94"/>
      <c r="U303" s="94"/>
    </row>
    <row r="304" spans="2:21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  <c r="Q304" s="94"/>
      <c r="R304" s="94"/>
      <c r="S304" s="94"/>
      <c r="T304" s="94"/>
      <c r="U304" s="94"/>
    </row>
    <row r="305" spans="2:21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  <c r="Q305" s="94"/>
      <c r="R305" s="94"/>
      <c r="S305" s="94"/>
      <c r="T305" s="94"/>
      <c r="U305" s="94"/>
    </row>
    <row r="306" spans="2:21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  <c r="Q306" s="94"/>
      <c r="R306" s="94"/>
      <c r="S306" s="94"/>
      <c r="T306" s="94"/>
      <c r="U306" s="94"/>
    </row>
    <row r="307" spans="2:21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  <c r="Q307" s="94"/>
      <c r="R307" s="94"/>
      <c r="S307" s="94"/>
      <c r="T307" s="94"/>
      <c r="U307" s="94"/>
    </row>
    <row r="308" spans="2:21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  <c r="Q308" s="94"/>
      <c r="R308" s="94"/>
      <c r="S308" s="94"/>
      <c r="T308" s="94"/>
      <c r="U308" s="94"/>
    </row>
    <row r="309" spans="2:21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  <c r="Q309" s="94"/>
      <c r="R309" s="94"/>
      <c r="S309" s="94"/>
      <c r="T309" s="94"/>
      <c r="U309" s="94"/>
    </row>
    <row r="310" spans="2:21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  <c r="Q310" s="94"/>
      <c r="R310" s="94"/>
      <c r="S310" s="94"/>
      <c r="T310" s="94"/>
      <c r="U310" s="94"/>
    </row>
    <row r="311" spans="2:21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  <c r="Q311" s="94"/>
      <c r="R311" s="94"/>
      <c r="S311" s="94"/>
      <c r="T311" s="94"/>
      <c r="U311" s="94"/>
    </row>
    <row r="312" spans="2:21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  <c r="Q312" s="94"/>
      <c r="R312" s="94"/>
      <c r="S312" s="94"/>
      <c r="T312" s="94"/>
      <c r="U312" s="94"/>
    </row>
    <row r="313" spans="2:21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  <c r="Q313" s="94"/>
      <c r="R313" s="94"/>
      <c r="S313" s="94"/>
      <c r="T313" s="94"/>
      <c r="U313" s="94"/>
    </row>
    <row r="314" spans="2:21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  <c r="Q314" s="94"/>
      <c r="R314" s="94"/>
      <c r="S314" s="94"/>
      <c r="T314" s="94"/>
      <c r="U314" s="94"/>
    </row>
    <row r="315" spans="2:21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  <c r="Q315" s="94"/>
      <c r="R315" s="94"/>
      <c r="S315" s="94"/>
      <c r="T315" s="94"/>
      <c r="U315" s="94"/>
    </row>
    <row r="316" spans="2:21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  <c r="Q316" s="94"/>
      <c r="R316" s="94"/>
      <c r="S316" s="94"/>
      <c r="T316" s="94"/>
      <c r="U316" s="94"/>
    </row>
    <row r="317" spans="2:21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  <c r="Q317" s="94"/>
      <c r="R317" s="94"/>
      <c r="S317" s="94"/>
      <c r="T317" s="94"/>
      <c r="U317" s="94"/>
    </row>
    <row r="318" spans="2:21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  <c r="Q318" s="94"/>
      <c r="R318" s="94"/>
      <c r="S318" s="94"/>
      <c r="T318" s="94"/>
      <c r="U318" s="94"/>
    </row>
    <row r="319" spans="2:21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  <c r="Q319" s="94"/>
      <c r="R319" s="94"/>
      <c r="S319" s="94"/>
      <c r="T319" s="94"/>
      <c r="U319" s="94"/>
    </row>
    <row r="320" spans="2:21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  <c r="Q320" s="94"/>
      <c r="R320" s="94"/>
      <c r="S320" s="94"/>
      <c r="T320" s="94"/>
      <c r="U320" s="94"/>
    </row>
    <row r="321" spans="2:21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  <c r="Q321" s="94"/>
      <c r="R321" s="94"/>
      <c r="S321" s="94"/>
      <c r="T321" s="94"/>
      <c r="U321" s="94"/>
    </row>
    <row r="322" spans="2:21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  <c r="Q322" s="94"/>
      <c r="R322" s="94"/>
      <c r="S322" s="94"/>
      <c r="T322" s="94"/>
      <c r="U322" s="94"/>
    </row>
    <row r="323" spans="2:21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  <c r="Q323" s="94"/>
      <c r="R323" s="94"/>
      <c r="S323" s="94"/>
      <c r="T323" s="94"/>
      <c r="U323" s="94"/>
    </row>
    <row r="324" spans="2:21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  <c r="Q324" s="94"/>
      <c r="R324" s="94"/>
      <c r="S324" s="94"/>
      <c r="T324" s="94"/>
      <c r="U324" s="94"/>
    </row>
    <row r="325" spans="2:21">
      <c r="B325" s="93"/>
      <c r="C325" s="94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  <c r="Q325" s="94"/>
      <c r="R325" s="94"/>
      <c r="S325" s="94"/>
      <c r="T325" s="94"/>
      <c r="U325" s="94"/>
    </row>
    <row r="326" spans="2:21">
      <c r="B326" s="93"/>
      <c r="C326" s="94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  <c r="Q326" s="94"/>
      <c r="R326" s="94"/>
      <c r="S326" s="94"/>
      <c r="T326" s="94"/>
      <c r="U326" s="94"/>
    </row>
    <row r="327" spans="2:21">
      <c r="B327" s="93"/>
      <c r="C327" s="94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  <c r="Q327" s="94"/>
      <c r="R327" s="94"/>
      <c r="S327" s="94"/>
      <c r="T327" s="94"/>
      <c r="U327" s="94"/>
    </row>
    <row r="328" spans="2:21">
      <c r="B328" s="93"/>
      <c r="C328" s="94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  <c r="Q328" s="94"/>
      <c r="R328" s="94"/>
      <c r="S328" s="94"/>
      <c r="T328" s="94"/>
      <c r="U328" s="94"/>
    </row>
    <row r="329" spans="2:21">
      <c r="B329" s="93"/>
      <c r="C329" s="94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  <c r="Q329" s="94"/>
      <c r="R329" s="94"/>
      <c r="S329" s="94"/>
      <c r="T329" s="94"/>
      <c r="U329" s="94"/>
    </row>
    <row r="330" spans="2:21">
      <c r="B330" s="93"/>
      <c r="C330" s="94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  <c r="Q330" s="94"/>
      <c r="R330" s="94"/>
      <c r="S330" s="94"/>
      <c r="T330" s="94"/>
      <c r="U330" s="94"/>
    </row>
    <row r="331" spans="2:21">
      <c r="B331" s="93"/>
      <c r="C331" s="94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  <c r="Q331" s="94"/>
      <c r="R331" s="94"/>
      <c r="S331" s="94"/>
      <c r="T331" s="94"/>
      <c r="U331" s="94"/>
    </row>
    <row r="332" spans="2:21">
      <c r="B332" s="93"/>
      <c r="C332" s="94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  <c r="Q332" s="94"/>
      <c r="R332" s="94"/>
      <c r="S332" s="94"/>
      <c r="T332" s="94"/>
      <c r="U332" s="94"/>
    </row>
    <row r="333" spans="2:21">
      <c r="B333" s="93"/>
      <c r="C333" s="94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  <c r="Q333" s="94"/>
      <c r="R333" s="94"/>
      <c r="S333" s="94"/>
      <c r="T333" s="94"/>
      <c r="U333" s="94"/>
    </row>
    <row r="334" spans="2:21">
      <c r="B334" s="93"/>
      <c r="C334" s="94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  <c r="Q334" s="94"/>
      <c r="R334" s="94"/>
      <c r="S334" s="94"/>
      <c r="T334" s="94"/>
      <c r="U334" s="94"/>
    </row>
    <row r="335" spans="2:21">
      <c r="B335" s="93"/>
      <c r="C335" s="94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  <c r="Q335" s="94"/>
      <c r="R335" s="94"/>
      <c r="S335" s="94"/>
      <c r="T335" s="94"/>
      <c r="U335" s="94"/>
    </row>
    <row r="336" spans="2:21">
      <c r="B336" s="93"/>
      <c r="C336" s="94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  <c r="Q336" s="94"/>
      <c r="R336" s="94"/>
      <c r="S336" s="94"/>
      <c r="T336" s="94"/>
      <c r="U336" s="94"/>
    </row>
    <row r="337" spans="2:21">
      <c r="B337" s="93"/>
      <c r="C337" s="94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  <c r="Q337" s="94"/>
      <c r="R337" s="94"/>
      <c r="S337" s="94"/>
      <c r="T337" s="94"/>
      <c r="U337" s="94"/>
    </row>
    <row r="338" spans="2:21">
      <c r="B338" s="93"/>
      <c r="C338" s="94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  <c r="Q338" s="94"/>
      <c r="R338" s="94"/>
      <c r="S338" s="94"/>
      <c r="T338" s="94"/>
      <c r="U338" s="94"/>
    </row>
    <row r="339" spans="2:21">
      <c r="B339" s="93"/>
      <c r="C339" s="94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  <c r="Q339" s="94"/>
      <c r="R339" s="94"/>
      <c r="S339" s="94"/>
      <c r="T339" s="94"/>
      <c r="U339" s="94"/>
    </row>
    <row r="340" spans="2:21">
      <c r="B340" s="93"/>
      <c r="C340" s="94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  <c r="Q340" s="94"/>
      <c r="R340" s="94"/>
      <c r="S340" s="94"/>
      <c r="T340" s="94"/>
      <c r="U340" s="94"/>
    </row>
    <row r="341" spans="2:21">
      <c r="B341" s="93"/>
      <c r="C341" s="94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  <c r="Q341" s="94"/>
      <c r="R341" s="94"/>
      <c r="S341" s="94"/>
      <c r="T341" s="94"/>
      <c r="U341" s="94"/>
    </row>
    <row r="342" spans="2:21">
      <c r="B342" s="93"/>
      <c r="C342" s="94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  <c r="Q342" s="94"/>
      <c r="R342" s="94"/>
      <c r="S342" s="94"/>
      <c r="T342" s="94"/>
      <c r="U342" s="94"/>
    </row>
    <row r="343" spans="2:21">
      <c r="B343" s="93"/>
      <c r="C343" s="94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  <c r="Q343" s="94"/>
      <c r="R343" s="94"/>
      <c r="S343" s="94"/>
      <c r="T343" s="94"/>
      <c r="U343" s="94"/>
    </row>
    <row r="344" spans="2:21">
      <c r="B344" s="93"/>
      <c r="C344" s="94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  <c r="Q344" s="94"/>
      <c r="R344" s="94"/>
      <c r="S344" s="94"/>
      <c r="T344" s="94"/>
      <c r="U344" s="94"/>
    </row>
    <row r="345" spans="2:21">
      <c r="B345" s="93"/>
      <c r="C345" s="94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  <c r="Q345" s="94"/>
      <c r="R345" s="94"/>
      <c r="S345" s="94"/>
      <c r="T345" s="94"/>
      <c r="U345" s="94"/>
    </row>
    <row r="346" spans="2:21">
      <c r="B346" s="93"/>
      <c r="C346" s="94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  <c r="Q346" s="94"/>
      <c r="R346" s="94"/>
      <c r="S346" s="94"/>
      <c r="T346" s="94"/>
      <c r="U346" s="94"/>
    </row>
    <row r="347" spans="2:21">
      <c r="B347" s="93"/>
      <c r="C347" s="94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  <c r="Q347" s="94"/>
      <c r="R347" s="94"/>
      <c r="S347" s="94"/>
      <c r="T347" s="94"/>
      <c r="U347" s="94"/>
    </row>
    <row r="348" spans="2:21">
      <c r="B348" s="93"/>
      <c r="C348" s="94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  <c r="Q348" s="94"/>
      <c r="R348" s="94"/>
      <c r="S348" s="94"/>
      <c r="T348" s="94"/>
      <c r="U348" s="94"/>
    </row>
    <row r="349" spans="2:21">
      <c r="B349" s="93"/>
      <c r="C349" s="94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  <c r="Q349" s="94"/>
      <c r="R349" s="94"/>
      <c r="S349" s="94"/>
      <c r="T349" s="94"/>
      <c r="U349" s="94"/>
    </row>
    <row r="350" spans="2:21">
      <c r="B350" s="93"/>
      <c r="C350" s="94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  <c r="Q350" s="94"/>
      <c r="R350" s="94"/>
      <c r="S350" s="94"/>
      <c r="T350" s="94"/>
      <c r="U350" s="94"/>
    </row>
    <row r="351" spans="2:21">
      <c r="B351" s="93"/>
      <c r="C351" s="94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  <c r="Q351" s="94"/>
      <c r="R351" s="94"/>
      <c r="S351" s="94"/>
      <c r="T351" s="94"/>
      <c r="U351" s="94"/>
    </row>
    <row r="352" spans="2:21">
      <c r="B352" s="93"/>
      <c r="C352" s="94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  <c r="Q352" s="94"/>
      <c r="R352" s="94"/>
      <c r="S352" s="94"/>
      <c r="T352" s="94"/>
      <c r="U352" s="94"/>
    </row>
    <row r="353" spans="2:21">
      <c r="B353" s="93"/>
      <c r="C353" s="94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  <c r="R353" s="94"/>
      <c r="S353" s="94"/>
      <c r="T353" s="94"/>
      <c r="U353" s="94"/>
    </row>
    <row r="354" spans="2:21">
      <c r="B354" s="93"/>
      <c r="C354" s="94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  <c r="R354" s="94"/>
      <c r="S354" s="94"/>
      <c r="T354" s="94"/>
      <c r="U354" s="94"/>
    </row>
    <row r="355" spans="2:21">
      <c r="B355" s="93"/>
      <c r="C355" s="94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  <c r="R355" s="94"/>
      <c r="S355" s="94"/>
      <c r="T355" s="94"/>
      <c r="U355" s="94"/>
    </row>
    <row r="356" spans="2:21">
      <c r="B356" s="93"/>
      <c r="C356" s="94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  <c r="R356" s="94"/>
      <c r="S356" s="94"/>
      <c r="T356" s="94"/>
      <c r="U356" s="94"/>
    </row>
    <row r="357" spans="2:21">
      <c r="B357" s="93"/>
      <c r="C357" s="94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  <c r="R357" s="94"/>
      <c r="S357" s="94"/>
      <c r="T357" s="94"/>
      <c r="U357" s="94"/>
    </row>
    <row r="358" spans="2:21">
      <c r="B358" s="93"/>
      <c r="C358" s="94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  <c r="R358" s="94"/>
      <c r="S358" s="94"/>
      <c r="T358" s="94"/>
      <c r="U358" s="94"/>
    </row>
    <row r="359" spans="2:21">
      <c r="B359" s="93"/>
      <c r="C359" s="94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  <c r="Q359" s="94"/>
      <c r="R359" s="94"/>
      <c r="S359" s="94"/>
      <c r="T359" s="94"/>
      <c r="U359" s="94"/>
    </row>
    <row r="360" spans="2:21">
      <c r="B360" s="93"/>
      <c r="C360" s="94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  <c r="Q360" s="94"/>
      <c r="R360" s="94"/>
      <c r="S360" s="94"/>
      <c r="T360" s="94"/>
      <c r="U360" s="94"/>
    </row>
    <row r="361" spans="2:21">
      <c r="B361" s="93"/>
      <c r="C361" s="94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  <c r="Q361" s="94"/>
      <c r="R361" s="94"/>
      <c r="S361" s="94"/>
      <c r="T361" s="94"/>
      <c r="U361" s="94"/>
    </row>
    <row r="362" spans="2:21">
      <c r="B362" s="93"/>
      <c r="C362" s="94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  <c r="Q362" s="94"/>
      <c r="R362" s="94"/>
      <c r="S362" s="94"/>
      <c r="T362" s="94"/>
      <c r="U362" s="94"/>
    </row>
    <row r="363" spans="2:21">
      <c r="B363" s="93"/>
      <c r="C363" s="94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  <c r="Q363" s="94"/>
      <c r="R363" s="94"/>
      <c r="S363" s="94"/>
      <c r="T363" s="94"/>
      <c r="U363" s="94"/>
    </row>
    <row r="364" spans="2:21">
      <c r="B364" s="93"/>
      <c r="C364" s="94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  <c r="Q364" s="94"/>
      <c r="R364" s="94"/>
      <c r="S364" s="94"/>
      <c r="T364" s="94"/>
      <c r="U364" s="94"/>
    </row>
    <row r="365" spans="2:21">
      <c r="B365" s="93"/>
      <c r="C365" s="94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  <c r="Q365" s="94"/>
      <c r="R365" s="94"/>
      <c r="S365" s="94"/>
      <c r="T365" s="94"/>
      <c r="U365" s="94"/>
    </row>
    <row r="366" spans="2:21">
      <c r="B366" s="93"/>
      <c r="C366" s="94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  <c r="Q366" s="94"/>
      <c r="R366" s="94"/>
      <c r="S366" s="94"/>
      <c r="T366" s="94"/>
      <c r="U366" s="94"/>
    </row>
    <row r="367" spans="2:21">
      <c r="B367" s="93"/>
      <c r="C367" s="94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  <c r="Q367" s="94"/>
      <c r="R367" s="94"/>
      <c r="S367" s="94"/>
      <c r="T367" s="94"/>
      <c r="U367" s="94"/>
    </row>
    <row r="368" spans="2:21">
      <c r="B368" s="93"/>
      <c r="C368" s="94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  <c r="Q368" s="94"/>
      <c r="R368" s="94"/>
      <c r="S368" s="94"/>
      <c r="T368" s="94"/>
      <c r="U368" s="94"/>
    </row>
    <row r="369" spans="2:21">
      <c r="B369" s="93"/>
      <c r="C369" s="94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  <c r="Q369" s="94"/>
      <c r="R369" s="94"/>
      <c r="S369" s="94"/>
      <c r="T369" s="94"/>
      <c r="U369" s="94"/>
    </row>
    <row r="370" spans="2:21">
      <c r="B370" s="93"/>
      <c r="C370" s="94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  <c r="Q370" s="94"/>
      <c r="R370" s="94"/>
      <c r="S370" s="94"/>
      <c r="T370" s="94"/>
      <c r="U370" s="94"/>
    </row>
    <row r="371" spans="2:21">
      <c r="B371" s="93"/>
      <c r="C371" s="94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  <c r="Q371" s="94"/>
      <c r="R371" s="94"/>
      <c r="S371" s="94"/>
      <c r="T371" s="94"/>
      <c r="U371" s="94"/>
    </row>
    <row r="372" spans="2:21">
      <c r="B372" s="93"/>
      <c r="C372" s="94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  <c r="Q372" s="94"/>
      <c r="R372" s="94"/>
      <c r="S372" s="94"/>
      <c r="T372" s="94"/>
      <c r="U372" s="94"/>
    </row>
    <row r="373" spans="2:21">
      <c r="B373" s="93"/>
      <c r="C373" s="94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  <c r="Q373" s="94"/>
      <c r="R373" s="94"/>
      <c r="S373" s="94"/>
      <c r="T373" s="94"/>
      <c r="U373" s="94"/>
    </row>
    <row r="374" spans="2:21">
      <c r="B374" s="93"/>
      <c r="C374" s="94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  <c r="Q374" s="94"/>
      <c r="R374" s="94"/>
      <c r="S374" s="94"/>
      <c r="T374" s="94"/>
      <c r="U374" s="94"/>
    </row>
    <row r="375" spans="2:21">
      <c r="B375" s="93"/>
      <c r="C375" s="94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  <c r="Q375" s="94"/>
      <c r="R375" s="94"/>
      <c r="S375" s="94"/>
      <c r="T375" s="94"/>
      <c r="U375" s="94"/>
    </row>
    <row r="376" spans="2:21">
      <c r="B376" s="93"/>
      <c r="C376" s="94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  <c r="Q376" s="94"/>
      <c r="R376" s="94"/>
      <c r="S376" s="94"/>
      <c r="T376" s="94"/>
      <c r="U376" s="94"/>
    </row>
    <row r="377" spans="2:21">
      <c r="B377" s="93"/>
      <c r="C377" s="94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  <c r="Q377" s="94"/>
      <c r="R377" s="94"/>
      <c r="S377" s="94"/>
      <c r="T377" s="94"/>
      <c r="U377" s="94"/>
    </row>
    <row r="378" spans="2:21">
      <c r="B378" s="93"/>
      <c r="C378" s="94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  <c r="Q378" s="94"/>
      <c r="R378" s="94"/>
      <c r="S378" s="94"/>
      <c r="T378" s="94"/>
      <c r="U378" s="94"/>
    </row>
    <row r="379" spans="2:21">
      <c r="B379" s="93"/>
      <c r="C379" s="94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  <c r="Q379" s="94"/>
      <c r="R379" s="94"/>
      <c r="S379" s="94"/>
      <c r="T379" s="94"/>
      <c r="U379" s="94"/>
    </row>
    <row r="380" spans="2:21">
      <c r="B380" s="93"/>
      <c r="C380" s="94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  <c r="Q380" s="94"/>
      <c r="R380" s="94"/>
      <c r="S380" s="94"/>
      <c r="T380" s="94"/>
      <c r="U380" s="94"/>
    </row>
    <row r="381" spans="2:21">
      <c r="B381" s="93"/>
      <c r="C381" s="94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  <c r="Q381" s="94"/>
      <c r="R381" s="94"/>
      <c r="S381" s="94"/>
      <c r="T381" s="94"/>
      <c r="U381" s="94"/>
    </row>
    <row r="382" spans="2:21">
      <c r="B382" s="93"/>
      <c r="C382" s="94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  <c r="Q382" s="94"/>
      <c r="R382" s="94"/>
      <c r="S382" s="94"/>
      <c r="T382" s="94"/>
      <c r="U382" s="94"/>
    </row>
    <row r="383" spans="2:21">
      <c r="B383" s="93"/>
      <c r="C383" s="94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  <c r="Q383" s="94"/>
      <c r="R383" s="94"/>
      <c r="S383" s="94"/>
      <c r="T383" s="94"/>
      <c r="U383" s="94"/>
    </row>
    <row r="384" spans="2:21">
      <c r="B384" s="93"/>
      <c r="C384" s="94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  <c r="Q384" s="94"/>
      <c r="R384" s="94"/>
      <c r="S384" s="94"/>
      <c r="T384" s="94"/>
      <c r="U384" s="94"/>
    </row>
    <row r="385" spans="2:21">
      <c r="B385" s="93"/>
      <c r="C385" s="94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  <c r="Q385" s="94"/>
      <c r="R385" s="94"/>
      <c r="S385" s="94"/>
      <c r="T385" s="94"/>
      <c r="U385" s="94"/>
    </row>
    <row r="386" spans="2:21">
      <c r="B386" s="93"/>
      <c r="C386" s="94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  <c r="Q386" s="94"/>
      <c r="R386" s="94"/>
      <c r="S386" s="94"/>
      <c r="T386" s="94"/>
      <c r="U386" s="94"/>
    </row>
    <row r="387" spans="2:21">
      <c r="B387" s="93"/>
      <c r="C387" s="94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  <c r="Q387" s="94"/>
      <c r="R387" s="94"/>
      <c r="S387" s="94"/>
      <c r="T387" s="94"/>
      <c r="U387" s="94"/>
    </row>
    <row r="388" spans="2:21">
      <c r="B388" s="93"/>
      <c r="C388" s="94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  <c r="R388" s="94"/>
      <c r="S388" s="94"/>
      <c r="T388" s="94"/>
      <c r="U388" s="94"/>
    </row>
    <row r="389" spans="2:21">
      <c r="B389" s="93"/>
      <c r="C389" s="94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  <c r="Q389" s="94"/>
      <c r="R389" s="94"/>
      <c r="S389" s="94"/>
      <c r="T389" s="94"/>
      <c r="U389" s="94"/>
    </row>
    <row r="390" spans="2:21">
      <c r="B390" s="93"/>
      <c r="C390" s="94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  <c r="Q390" s="94"/>
      <c r="R390" s="94"/>
      <c r="S390" s="94"/>
      <c r="T390" s="94"/>
      <c r="U390" s="94"/>
    </row>
    <row r="391" spans="2:21">
      <c r="B391" s="93"/>
      <c r="C391" s="94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  <c r="Q391" s="94"/>
      <c r="R391" s="94"/>
      <c r="S391" s="94"/>
      <c r="T391" s="94"/>
      <c r="U391" s="94"/>
    </row>
    <row r="392" spans="2:21">
      <c r="B392" s="93"/>
      <c r="C392" s="94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  <c r="Q392" s="94"/>
      <c r="R392" s="94"/>
      <c r="S392" s="94"/>
      <c r="T392" s="94"/>
      <c r="U392" s="94"/>
    </row>
    <row r="393" spans="2:21">
      <c r="B393" s="93"/>
      <c r="C393" s="94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  <c r="Q393" s="94"/>
      <c r="R393" s="94"/>
      <c r="S393" s="94"/>
      <c r="T393" s="94"/>
      <c r="U393" s="94"/>
    </row>
    <row r="394" spans="2:21">
      <c r="B394" s="93"/>
      <c r="C394" s="94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  <c r="Q394" s="94"/>
      <c r="R394" s="94"/>
      <c r="S394" s="94"/>
      <c r="T394" s="94"/>
      <c r="U394" s="94"/>
    </row>
    <row r="395" spans="2:21">
      <c r="B395" s="93"/>
      <c r="C395" s="94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  <c r="Q395" s="94"/>
      <c r="R395" s="94"/>
      <c r="S395" s="94"/>
      <c r="T395" s="94"/>
      <c r="U395" s="94"/>
    </row>
    <row r="396" spans="2:21">
      <c r="B396" s="93"/>
      <c r="C396" s="94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  <c r="Q396" s="94"/>
      <c r="R396" s="94"/>
      <c r="S396" s="94"/>
      <c r="T396" s="94"/>
      <c r="U396" s="94"/>
    </row>
    <row r="397" spans="2:21">
      <c r="B397" s="93"/>
      <c r="C397" s="94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  <c r="Q397" s="94"/>
      <c r="R397" s="94"/>
      <c r="S397" s="94"/>
      <c r="T397" s="94"/>
      <c r="U397" s="94"/>
    </row>
    <row r="398" spans="2:21">
      <c r="B398" s="93"/>
      <c r="C398" s="94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  <c r="Q398" s="94"/>
      <c r="R398" s="94"/>
      <c r="S398" s="94"/>
      <c r="T398" s="94"/>
      <c r="U398" s="94"/>
    </row>
    <row r="399" spans="2:21">
      <c r="B399" s="93"/>
      <c r="C399" s="94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  <c r="Q399" s="94"/>
      <c r="R399" s="94"/>
      <c r="S399" s="94"/>
      <c r="T399" s="94"/>
      <c r="U399" s="94"/>
    </row>
    <row r="400" spans="2:21">
      <c r="B400" s="93"/>
      <c r="C400" s="94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  <c r="Q400" s="94"/>
      <c r="R400" s="94"/>
      <c r="S400" s="94"/>
      <c r="T400" s="94"/>
      <c r="U400" s="94"/>
    </row>
    <row r="401" spans="2:21">
      <c r="B401" s="93"/>
      <c r="C401" s="94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  <c r="Q401" s="94"/>
      <c r="R401" s="94"/>
      <c r="S401" s="94"/>
      <c r="T401" s="94"/>
      <c r="U401" s="94"/>
    </row>
    <row r="402" spans="2:21">
      <c r="B402" s="93"/>
      <c r="C402" s="94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  <c r="Q402" s="94"/>
      <c r="R402" s="94"/>
      <c r="S402" s="94"/>
      <c r="T402" s="94"/>
      <c r="U402" s="94"/>
    </row>
    <row r="403" spans="2:21">
      <c r="B403" s="93"/>
      <c r="C403" s="94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  <c r="Q403" s="94"/>
      <c r="R403" s="94"/>
      <c r="S403" s="94"/>
      <c r="T403" s="94"/>
      <c r="U403" s="94"/>
    </row>
    <row r="404" spans="2:21">
      <c r="B404" s="93"/>
      <c r="C404" s="94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  <c r="Q404" s="94"/>
      <c r="R404" s="94"/>
      <c r="S404" s="94"/>
      <c r="T404" s="94"/>
      <c r="U404" s="94"/>
    </row>
    <row r="405" spans="2:21">
      <c r="B405" s="93"/>
      <c r="C405" s="94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  <c r="Q405" s="94"/>
      <c r="R405" s="94"/>
      <c r="S405" s="94"/>
      <c r="T405" s="94"/>
      <c r="U405" s="94"/>
    </row>
    <row r="406" spans="2:21">
      <c r="B406" s="93"/>
      <c r="C406" s="94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  <c r="Q406" s="94"/>
      <c r="R406" s="94"/>
      <c r="S406" s="94"/>
      <c r="T406" s="94"/>
      <c r="U406" s="94"/>
    </row>
    <row r="407" spans="2:21">
      <c r="B407" s="93"/>
      <c r="C407" s="94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  <c r="Q407" s="94"/>
      <c r="R407" s="94"/>
      <c r="S407" s="94"/>
      <c r="T407" s="94"/>
      <c r="U407" s="94"/>
    </row>
    <row r="408" spans="2:21">
      <c r="B408" s="93"/>
      <c r="C408" s="94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  <c r="Q408" s="94"/>
      <c r="R408" s="94"/>
      <c r="S408" s="94"/>
      <c r="T408" s="94"/>
      <c r="U408" s="94"/>
    </row>
    <row r="409" spans="2:21">
      <c r="B409" s="93"/>
      <c r="C409" s="94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  <c r="Q409" s="94"/>
      <c r="R409" s="94"/>
      <c r="S409" s="94"/>
      <c r="T409" s="94"/>
      <c r="U409" s="94"/>
    </row>
    <row r="410" spans="2:21">
      <c r="B410" s="93"/>
      <c r="C410" s="94"/>
      <c r="D410" s="94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  <c r="Q410" s="94"/>
      <c r="R410" s="94"/>
      <c r="S410" s="94"/>
      <c r="T410" s="94"/>
      <c r="U410" s="94"/>
    </row>
    <row r="411" spans="2:21">
      <c r="B411" s="93"/>
      <c r="C411" s="94"/>
      <c r="D411" s="94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  <c r="Q411" s="94"/>
      <c r="R411" s="94"/>
      <c r="S411" s="94"/>
      <c r="T411" s="94"/>
      <c r="U411" s="94"/>
    </row>
    <row r="412" spans="2:21">
      <c r="B412" s="93"/>
      <c r="C412" s="94"/>
      <c r="D412" s="94"/>
      <c r="E412" s="94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  <c r="Q412" s="94"/>
      <c r="R412" s="94"/>
      <c r="S412" s="94"/>
      <c r="T412" s="94"/>
      <c r="U412" s="94"/>
    </row>
    <row r="413" spans="2:21">
      <c r="B413" s="93"/>
      <c r="C413" s="94"/>
      <c r="D413" s="94"/>
      <c r="E413" s="94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  <c r="Q413" s="94"/>
      <c r="R413" s="94"/>
      <c r="S413" s="94"/>
      <c r="T413" s="94"/>
      <c r="U413" s="94"/>
    </row>
    <row r="414" spans="2:21">
      <c r="B414" s="93"/>
      <c r="C414" s="94"/>
      <c r="D414" s="94"/>
      <c r="E414" s="94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  <c r="Q414" s="94"/>
      <c r="R414" s="94"/>
      <c r="S414" s="94"/>
      <c r="T414" s="94"/>
      <c r="U414" s="94"/>
    </row>
    <row r="415" spans="2:21">
      <c r="B415" s="93"/>
      <c r="C415" s="94"/>
      <c r="D415" s="94"/>
      <c r="E415" s="94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  <c r="Q415" s="94"/>
      <c r="R415" s="94"/>
      <c r="S415" s="94"/>
      <c r="T415" s="94"/>
      <c r="U415" s="94"/>
    </row>
    <row r="416" spans="2:21">
      <c r="B416" s="93"/>
      <c r="C416" s="94"/>
      <c r="D416" s="94"/>
      <c r="E416" s="94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  <c r="Q416" s="94"/>
      <c r="R416" s="94"/>
      <c r="S416" s="94"/>
      <c r="T416" s="94"/>
      <c r="U416" s="94"/>
    </row>
    <row r="417" spans="2:21">
      <c r="B417" s="93"/>
      <c r="C417" s="94"/>
      <c r="D417" s="94"/>
      <c r="E417" s="94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  <c r="Q417" s="94"/>
      <c r="R417" s="94"/>
      <c r="S417" s="94"/>
      <c r="T417" s="94"/>
      <c r="U417" s="94"/>
    </row>
    <row r="418" spans="2:21">
      <c r="B418" s="93"/>
      <c r="C418" s="94"/>
      <c r="D418" s="94"/>
      <c r="E418" s="94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  <c r="Q418" s="94"/>
      <c r="R418" s="94"/>
      <c r="S418" s="94"/>
      <c r="T418" s="94"/>
      <c r="U418" s="94"/>
    </row>
    <row r="419" spans="2:21">
      <c r="B419" s="93"/>
      <c r="C419" s="94"/>
      <c r="D419" s="94"/>
      <c r="E419" s="94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  <c r="Q419" s="94"/>
      <c r="R419" s="94"/>
      <c r="S419" s="94"/>
      <c r="T419" s="94"/>
      <c r="U419" s="94"/>
    </row>
    <row r="420" spans="2:21">
      <c r="B420" s="93"/>
      <c r="C420" s="94"/>
      <c r="D420" s="94"/>
      <c r="E420" s="94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  <c r="Q420" s="94"/>
      <c r="R420" s="94"/>
      <c r="S420" s="94"/>
      <c r="T420" s="94"/>
      <c r="U420" s="94"/>
    </row>
    <row r="421" spans="2:21">
      <c r="B421" s="93"/>
      <c r="C421" s="94"/>
      <c r="D421" s="94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  <c r="Q421" s="94"/>
      <c r="R421" s="94"/>
      <c r="S421" s="94"/>
      <c r="T421" s="94"/>
      <c r="U421" s="94"/>
    </row>
    <row r="422" spans="2:21">
      <c r="B422" s="93"/>
      <c r="C422" s="94"/>
      <c r="D422" s="94"/>
      <c r="E422" s="94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  <c r="Q422" s="94"/>
      <c r="R422" s="94"/>
      <c r="S422" s="94"/>
      <c r="T422" s="94"/>
      <c r="U422" s="94"/>
    </row>
    <row r="423" spans="2:21">
      <c r="B423" s="93"/>
      <c r="C423" s="94"/>
      <c r="D423" s="94"/>
      <c r="E423" s="94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  <c r="Q423" s="94"/>
      <c r="R423" s="94"/>
      <c r="S423" s="94"/>
      <c r="T423" s="94"/>
      <c r="U423" s="94"/>
    </row>
    <row r="424" spans="2:21">
      <c r="B424" s="93"/>
      <c r="C424" s="94"/>
      <c r="D424" s="94"/>
      <c r="E424" s="94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  <c r="Q424" s="94"/>
      <c r="R424" s="94"/>
      <c r="S424" s="94"/>
      <c r="T424" s="94"/>
      <c r="U424" s="94"/>
    </row>
    <row r="425" spans="2:21">
      <c r="B425" s="93"/>
      <c r="C425" s="94"/>
      <c r="D425" s="94"/>
      <c r="E425" s="94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  <c r="Q425" s="94"/>
      <c r="R425" s="94"/>
      <c r="S425" s="94"/>
      <c r="T425" s="94"/>
      <c r="U425" s="94"/>
    </row>
    <row r="426" spans="2:21">
      <c r="B426" s="93"/>
      <c r="C426" s="94"/>
      <c r="D426" s="94"/>
      <c r="E426" s="94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  <c r="Q426" s="94"/>
      <c r="R426" s="94"/>
      <c r="S426" s="94"/>
      <c r="T426" s="94"/>
      <c r="U426" s="94"/>
    </row>
    <row r="427" spans="2:21">
      <c r="B427" s="93"/>
      <c r="C427" s="94"/>
      <c r="D427" s="94"/>
      <c r="E427" s="94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  <c r="Q427" s="94"/>
      <c r="R427" s="94"/>
      <c r="S427" s="94"/>
      <c r="T427" s="94"/>
      <c r="U427" s="94"/>
    </row>
    <row r="428" spans="2:21">
      <c r="B428" s="93"/>
      <c r="C428" s="94"/>
      <c r="D428" s="94"/>
      <c r="E428" s="94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  <c r="Q428" s="94"/>
      <c r="R428" s="94"/>
      <c r="S428" s="94"/>
      <c r="T428" s="94"/>
      <c r="U428" s="94"/>
    </row>
    <row r="429" spans="2:21">
      <c r="B429" s="93"/>
      <c r="C429" s="94"/>
      <c r="D429" s="94"/>
      <c r="E429" s="94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  <c r="Q429" s="94"/>
      <c r="R429" s="94"/>
      <c r="S429" s="94"/>
      <c r="T429" s="94"/>
      <c r="U429" s="94"/>
    </row>
    <row r="430" spans="2:21">
      <c r="B430" s="93"/>
      <c r="C430" s="94"/>
      <c r="D430" s="94"/>
      <c r="E430" s="94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  <c r="Q430" s="94"/>
      <c r="R430" s="94"/>
      <c r="S430" s="94"/>
      <c r="T430" s="94"/>
      <c r="U430" s="94"/>
    </row>
    <row r="431" spans="2:21">
      <c r="B431" s="93"/>
      <c r="C431" s="94"/>
      <c r="D431" s="94"/>
      <c r="E431" s="94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  <c r="Q431" s="94"/>
      <c r="R431" s="94"/>
      <c r="S431" s="94"/>
      <c r="T431" s="94"/>
      <c r="U431" s="94"/>
    </row>
    <row r="432" spans="2:21">
      <c r="B432" s="93"/>
      <c r="C432" s="94"/>
      <c r="D432" s="94"/>
      <c r="E432" s="94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  <c r="Q432" s="94"/>
      <c r="R432" s="94"/>
      <c r="S432" s="94"/>
      <c r="T432" s="94"/>
      <c r="U432" s="94"/>
    </row>
    <row r="433" spans="2:21">
      <c r="B433" s="93"/>
      <c r="C433" s="94"/>
      <c r="D433" s="94"/>
      <c r="E433" s="94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  <c r="Q433" s="94"/>
      <c r="R433" s="94"/>
      <c r="S433" s="94"/>
      <c r="T433" s="94"/>
      <c r="U433" s="94"/>
    </row>
    <row r="434" spans="2:21">
      <c r="B434" s="93"/>
      <c r="C434" s="94"/>
      <c r="D434" s="94"/>
      <c r="E434" s="94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  <c r="Q434" s="94"/>
      <c r="R434" s="94"/>
      <c r="S434" s="94"/>
      <c r="T434" s="94"/>
      <c r="U434" s="94"/>
    </row>
    <row r="435" spans="2:21">
      <c r="B435" s="93"/>
      <c r="C435" s="94"/>
      <c r="D435" s="94"/>
      <c r="E435" s="94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  <c r="Q435" s="94"/>
      <c r="R435" s="94"/>
      <c r="S435" s="94"/>
      <c r="T435" s="94"/>
      <c r="U435" s="94"/>
    </row>
    <row r="436" spans="2:21">
      <c r="B436" s="93"/>
      <c r="C436" s="94"/>
      <c r="D436" s="94"/>
      <c r="E436" s="94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  <c r="Q436" s="94"/>
      <c r="R436" s="94"/>
      <c r="S436" s="94"/>
      <c r="T436" s="94"/>
      <c r="U436" s="94"/>
    </row>
    <row r="437" spans="2:21">
      <c r="B437" s="93"/>
      <c r="C437" s="94"/>
      <c r="D437" s="94"/>
      <c r="E437" s="94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  <c r="Q437" s="94"/>
      <c r="R437" s="94"/>
      <c r="S437" s="94"/>
      <c r="T437" s="94"/>
      <c r="U437" s="94"/>
    </row>
    <row r="438" spans="2:21">
      <c r="B438" s="93"/>
      <c r="C438" s="94"/>
      <c r="D438" s="94"/>
      <c r="E438" s="94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  <c r="Q438" s="94"/>
      <c r="R438" s="94"/>
      <c r="S438" s="94"/>
      <c r="T438" s="94"/>
      <c r="U438" s="94"/>
    </row>
    <row r="439" spans="2:21">
      <c r="B439" s="93"/>
      <c r="C439" s="94"/>
      <c r="D439" s="94"/>
      <c r="E439" s="94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  <c r="Q439" s="94"/>
      <c r="R439" s="94"/>
      <c r="S439" s="94"/>
      <c r="T439" s="94"/>
      <c r="U439" s="94"/>
    </row>
    <row r="440" spans="2:21">
      <c r="B440" s="93"/>
      <c r="C440" s="94"/>
      <c r="D440" s="94"/>
      <c r="E440" s="94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  <c r="Q440" s="94"/>
      <c r="R440" s="94"/>
      <c r="S440" s="94"/>
      <c r="T440" s="94"/>
      <c r="U440" s="94"/>
    </row>
    <row r="441" spans="2:21">
      <c r="B441" s="93"/>
      <c r="C441" s="94"/>
      <c r="D441" s="94"/>
      <c r="E441" s="94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  <c r="Q441" s="94"/>
      <c r="R441" s="94"/>
      <c r="S441" s="94"/>
      <c r="T441" s="94"/>
      <c r="U441" s="94"/>
    </row>
    <row r="442" spans="2:21">
      <c r="B442" s="93"/>
      <c r="C442" s="94"/>
      <c r="D442" s="94"/>
      <c r="E442" s="94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  <c r="Q442" s="94"/>
      <c r="R442" s="94"/>
      <c r="S442" s="94"/>
      <c r="T442" s="94"/>
      <c r="U442" s="94"/>
    </row>
    <row r="443" spans="2:21">
      <c r="B443" s="93"/>
      <c r="C443" s="94"/>
      <c r="D443" s="94"/>
      <c r="E443" s="94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  <c r="Q443" s="94"/>
      <c r="R443" s="94"/>
      <c r="S443" s="94"/>
      <c r="T443" s="94"/>
      <c r="U443" s="94"/>
    </row>
    <row r="444" spans="2:21">
      <c r="B444" s="93"/>
      <c r="C444" s="94"/>
      <c r="D444" s="94"/>
      <c r="E444" s="94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  <c r="Q444" s="94"/>
      <c r="R444" s="94"/>
      <c r="S444" s="94"/>
      <c r="T444" s="94"/>
      <c r="U444" s="94"/>
    </row>
    <row r="445" spans="2:21">
      <c r="B445" s="93"/>
      <c r="C445" s="94"/>
      <c r="D445" s="94"/>
      <c r="E445" s="94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  <c r="Q445" s="94"/>
      <c r="R445" s="94"/>
      <c r="S445" s="94"/>
      <c r="T445" s="94"/>
      <c r="U445" s="94"/>
    </row>
    <row r="446" spans="2:21">
      <c r="B446" s="93"/>
      <c r="C446" s="94"/>
      <c r="D446" s="94"/>
      <c r="E446" s="94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  <c r="Q446" s="94"/>
      <c r="R446" s="94"/>
      <c r="S446" s="94"/>
      <c r="T446" s="94"/>
      <c r="U446" s="94"/>
    </row>
    <row r="447" spans="2:21">
      <c r="B447" s="93"/>
      <c r="C447" s="94"/>
      <c r="D447" s="94"/>
      <c r="E447" s="94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  <c r="Q447" s="94"/>
      <c r="R447" s="94"/>
      <c r="S447" s="94"/>
      <c r="T447" s="94"/>
      <c r="U447" s="94"/>
    </row>
    <row r="448" spans="2:21">
      <c r="B448" s="93"/>
      <c r="C448" s="94"/>
      <c r="D448" s="94"/>
      <c r="E448" s="94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  <c r="Q448" s="94"/>
      <c r="R448" s="94"/>
      <c r="S448" s="94"/>
      <c r="T448" s="94"/>
      <c r="U448" s="94"/>
    </row>
    <row r="449" spans="2:21">
      <c r="B449" s="93"/>
      <c r="C449" s="94"/>
      <c r="D449" s="94"/>
      <c r="E449" s="94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  <c r="Q449" s="94"/>
      <c r="R449" s="94"/>
      <c r="S449" s="94"/>
      <c r="T449" s="94"/>
      <c r="U449" s="94"/>
    </row>
    <row r="450" spans="2:21">
      <c r="B450" s="93"/>
      <c r="C450" s="94"/>
      <c r="D450" s="94"/>
      <c r="E450" s="94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  <c r="Q450" s="94"/>
      <c r="R450" s="94"/>
      <c r="S450" s="94"/>
      <c r="T450" s="94"/>
      <c r="U450" s="94"/>
    </row>
    <row r="451" spans="2:21">
      <c r="B451" s="93"/>
      <c r="C451" s="94"/>
      <c r="D451" s="94"/>
      <c r="E451" s="94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  <c r="Q451" s="94"/>
      <c r="R451" s="94"/>
      <c r="S451" s="94"/>
      <c r="T451" s="94"/>
      <c r="U451" s="94"/>
    </row>
    <row r="452" spans="2:21">
      <c r="B452" s="93"/>
      <c r="C452" s="94"/>
      <c r="D452" s="94"/>
      <c r="E452" s="94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  <c r="Q452" s="94"/>
      <c r="R452" s="94"/>
      <c r="S452" s="94"/>
      <c r="T452" s="94"/>
      <c r="U452" s="94"/>
    </row>
    <row r="453" spans="2:21">
      <c r="B453" s="93"/>
      <c r="C453" s="94"/>
      <c r="D453" s="94"/>
      <c r="E453" s="94"/>
      <c r="F453" s="94"/>
      <c r="G453" s="94"/>
      <c r="H453" s="94"/>
      <c r="I453" s="94"/>
      <c r="J453" s="94"/>
      <c r="K453" s="94"/>
      <c r="L453" s="94"/>
      <c r="M453" s="94"/>
      <c r="N453" s="94"/>
      <c r="O453" s="94"/>
      <c r="P453" s="94"/>
      <c r="Q453" s="94"/>
      <c r="R453" s="94"/>
      <c r="S453" s="94"/>
      <c r="T453" s="94"/>
      <c r="U453" s="94"/>
    </row>
    <row r="454" spans="2:21">
      <c r="B454" s="93"/>
      <c r="C454" s="94"/>
      <c r="D454" s="94"/>
      <c r="E454" s="94"/>
      <c r="F454" s="94"/>
      <c r="G454" s="94"/>
      <c r="H454" s="94"/>
      <c r="I454" s="94"/>
      <c r="J454" s="94"/>
      <c r="K454" s="94"/>
      <c r="L454" s="94"/>
      <c r="M454" s="94"/>
      <c r="N454" s="94"/>
      <c r="O454" s="94"/>
      <c r="P454" s="94"/>
      <c r="Q454" s="94"/>
      <c r="R454" s="94"/>
      <c r="S454" s="94"/>
      <c r="T454" s="94"/>
      <c r="U454" s="94"/>
    </row>
    <row r="455" spans="2:21">
      <c r="B455" s="93"/>
      <c r="C455" s="94"/>
      <c r="D455" s="94"/>
      <c r="E455" s="94"/>
      <c r="F455" s="94"/>
      <c r="G455" s="94"/>
      <c r="H455" s="94"/>
      <c r="I455" s="94"/>
      <c r="J455" s="94"/>
      <c r="K455" s="94"/>
      <c r="L455" s="94"/>
      <c r="M455" s="94"/>
      <c r="N455" s="94"/>
      <c r="O455" s="94"/>
      <c r="P455" s="94"/>
      <c r="Q455" s="94"/>
      <c r="R455" s="94"/>
      <c r="S455" s="94"/>
      <c r="T455" s="94"/>
      <c r="U455" s="94"/>
    </row>
    <row r="456" spans="2:21">
      <c r="B456" s="93"/>
      <c r="C456" s="94"/>
      <c r="D456" s="94"/>
      <c r="E456" s="94"/>
      <c r="F456" s="94"/>
      <c r="G456" s="94"/>
      <c r="H456" s="94"/>
      <c r="I456" s="94"/>
      <c r="J456" s="94"/>
      <c r="K456" s="94"/>
      <c r="L456" s="94"/>
      <c r="M456" s="94"/>
      <c r="N456" s="94"/>
      <c r="O456" s="94"/>
      <c r="P456" s="94"/>
      <c r="Q456" s="94"/>
      <c r="R456" s="94"/>
      <c r="S456" s="94"/>
      <c r="T456" s="94"/>
      <c r="U456" s="94"/>
    </row>
    <row r="457" spans="2:21">
      <c r="B457" s="93"/>
      <c r="C457" s="94"/>
      <c r="D457" s="94"/>
      <c r="E457" s="94"/>
      <c r="F457" s="94"/>
      <c r="G457" s="94"/>
      <c r="H457" s="94"/>
      <c r="I457" s="94"/>
      <c r="J457" s="94"/>
      <c r="K457" s="94"/>
      <c r="L457" s="94"/>
      <c r="M457" s="94"/>
      <c r="N457" s="94"/>
      <c r="O457" s="94"/>
      <c r="P457" s="94"/>
      <c r="Q457" s="94"/>
      <c r="R457" s="94"/>
      <c r="S457" s="94"/>
      <c r="T457" s="94"/>
      <c r="U457" s="94"/>
    </row>
    <row r="458" spans="2:21">
      <c r="B458" s="93"/>
      <c r="C458" s="94"/>
      <c r="D458" s="94"/>
      <c r="E458" s="94"/>
      <c r="F458" s="94"/>
      <c r="G458" s="94"/>
      <c r="H458" s="94"/>
      <c r="I458" s="94"/>
      <c r="J458" s="94"/>
      <c r="K458" s="94"/>
      <c r="L458" s="94"/>
      <c r="M458" s="94"/>
      <c r="N458" s="94"/>
      <c r="O458" s="94"/>
      <c r="P458" s="94"/>
      <c r="Q458" s="94"/>
      <c r="R458" s="94"/>
      <c r="S458" s="94"/>
      <c r="T458" s="94"/>
      <c r="U458" s="94"/>
    </row>
    <row r="459" spans="2:21">
      <c r="B459" s="93"/>
      <c r="C459" s="94"/>
      <c r="D459" s="94"/>
      <c r="E459" s="94"/>
      <c r="F459" s="94"/>
      <c r="G459" s="94"/>
      <c r="H459" s="94"/>
      <c r="I459" s="94"/>
      <c r="J459" s="94"/>
      <c r="K459" s="94"/>
      <c r="L459" s="94"/>
      <c r="M459" s="94"/>
      <c r="N459" s="94"/>
      <c r="O459" s="94"/>
      <c r="P459" s="94"/>
      <c r="Q459" s="94"/>
      <c r="R459" s="94"/>
      <c r="S459" s="94"/>
      <c r="T459" s="94"/>
      <c r="U459" s="94"/>
    </row>
    <row r="460" spans="2:21">
      <c r="B460" s="93"/>
      <c r="C460" s="94"/>
      <c r="D460" s="94"/>
      <c r="E460" s="94"/>
      <c r="F460" s="94"/>
      <c r="G460" s="94"/>
      <c r="H460" s="94"/>
      <c r="I460" s="94"/>
      <c r="J460" s="94"/>
      <c r="K460" s="94"/>
      <c r="L460" s="94"/>
      <c r="M460" s="94"/>
      <c r="N460" s="94"/>
      <c r="O460" s="94"/>
      <c r="P460" s="94"/>
      <c r="Q460" s="94"/>
      <c r="R460" s="94"/>
      <c r="S460" s="94"/>
      <c r="T460" s="94"/>
      <c r="U460" s="94"/>
    </row>
    <row r="461" spans="2:21">
      <c r="B461" s="93"/>
      <c r="C461" s="94"/>
      <c r="D461" s="94"/>
      <c r="E461" s="94"/>
      <c r="F461" s="94"/>
      <c r="G461" s="94"/>
      <c r="H461" s="94"/>
      <c r="I461" s="94"/>
      <c r="J461" s="94"/>
      <c r="K461" s="94"/>
      <c r="L461" s="94"/>
      <c r="M461" s="94"/>
      <c r="N461" s="94"/>
      <c r="O461" s="94"/>
      <c r="P461" s="94"/>
      <c r="Q461" s="94"/>
      <c r="R461" s="94"/>
      <c r="S461" s="94"/>
      <c r="T461" s="94"/>
      <c r="U461" s="94"/>
    </row>
    <row r="462" spans="2:21">
      <c r="B462" s="93"/>
      <c r="C462" s="94"/>
      <c r="D462" s="94"/>
      <c r="E462" s="94"/>
      <c r="F462" s="94"/>
      <c r="G462" s="94"/>
      <c r="H462" s="94"/>
      <c r="I462" s="94"/>
      <c r="J462" s="94"/>
      <c r="K462" s="94"/>
      <c r="L462" s="94"/>
      <c r="M462" s="94"/>
      <c r="N462" s="94"/>
      <c r="O462" s="94"/>
      <c r="P462" s="94"/>
      <c r="Q462" s="94"/>
      <c r="R462" s="94"/>
      <c r="S462" s="94"/>
      <c r="T462" s="94"/>
      <c r="U462" s="94"/>
    </row>
    <row r="463" spans="2:21">
      <c r="B463" s="93"/>
      <c r="C463" s="94"/>
      <c r="D463" s="94"/>
      <c r="E463" s="94"/>
      <c r="F463" s="94"/>
      <c r="G463" s="94"/>
      <c r="H463" s="94"/>
      <c r="I463" s="94"/>
      <c r="J463" s="94"/>
      <c r="K463" s="94"/>
      <c r="L463" s="94"/>
      <c r="M463" s="94"/>
      <c r="N463" s="94"/>
      <c r="O463" s="94"/>
      <c r="P463" s="94"/>
      <c r="Q463" s="94"/>
      <c r="R463" s="94"/>
      <c r="S463" s="94"/>
      <c r="T463" s="94"/>
      <c r="U463" s="94"/>
    </row>
    <row r="464" spans="2:21">
      <c r="B464" s="93"/>
      <c r="C464" s="94"/>
      <c r="D464" s="94"/>
      <c r="E464" s="94"/>
      <c r="F464" s="94"/>
      <c r="G464" s="94"/>
      <c r="H464" s="94"/>
      <c r="I464" s="94"/>
      <c r="J464" s="94"/>
      <c r="K464" s="94"/>
      <c r="L464" s="94"/>
      <c r="M464" s="94"/>
      <c r="N464" s="94"/>
      <c r="O464" s="94"/>
      <c r="P464" s="94"/>
      <c r="Q464" s="94"/>
      <c r="R464" s="94"/>
      <c r="S464" s="94"/>
      <c r="T464" s="94"/>
      <c r="U464" s="94"/>
    </row>
    <row r="465" spans="2:21">
      <c r="B465" s="93"/>
      <c r="C465" s="94"/>
      <c r="D465" s="94"/>
      <c r="E465" s="94"/>
      <c r="F465" s="94"/>
      <c r="G465" s="94"/>
      <c r="H465" s="94"/>
      <c r="I465" s="94"/>
      <c r="J465" s="94"/>
      <c r="K465" s="94"/>
      <c r="L465" s="94"/>
      <c r="M465" s="94"/>
      <c r="N465" s="94"/>
      <c r="O465" s="94"/>
      <c r="P465" s="94"/>
      <c r="Q465" s="94"/>
      <c r="R465" s="94"/>
      <c r="S465" s="94"/>
      <c r="T465" s="94"/>
      <c r="U465" s="94"/>
    </row>
    <row r="466" spans="2:21">
      <c r="B466" s="93"/>
      <c r="C466" s="94"/>
      <c r="D466" s="94"/>
      <c r="E466" s="94"/>
      <c r="F466" s="94"/>
      <c r="G466" s="94"/>
      <c r="H466" s="94"/>
      <c r="I466" s="94"/>
      <c r="J466" s="94"/>
      <c r="K466" s="94"/>
      <c r="L466" s="94"/>
      <c r="M466" s="94"/>
      <c r="N466" s="94"/>
      <c r="O466" s="94"/>
      <c r="P466" s="94"/>
      <c r="Q466" s="94"/>
      <c r="R466" s="94"/>
      <c r="S466" s="94"/>
      <c r="T466" s="94"/>
      <c r="U466" s="94"/>
    </row>
    <row r="467" spans="2:21">
      <c r="B467" s="93"/>
      <c r="C467" s="94"/>
      <c r="D467" s="94"/>
      <c r="E467" s="94"/>
      <c r="F467" s="94"/>
      <c r="G467" s="94"/>
      <c r="H467" s="94"/>
      <c r="I467" s="94"/>
      <c r="J467" s="94"/>
      <c r="K467" s="94"/>
      <c r="L467" s="94"/>
      <c r="M467" s="94"/>
      <c r="N467" s="94"/>
      <c r="O467" s="94"/>
      <c r="P467" s="94"/>
      <c r="Q467" s="94"/>
      <c r="R467" s="94"/>
      <c r="S467" s="94"/>
      <c r="T467" s="94"/>
      <c r="U467" s="94"/>
    </row>
    <row r="468" spans="2:21">
      <c r="B468" s="93"/>
      <c r="C468" s="94"/>
      <c r="D468" s="94"/>
      <c r="E468" s="94"/>
      <c r="F468" s="94"/>
      <c r="G468" s="94"/>
      <c r="H468" s="94"/>
      <c r="I468" s="94"/>
      <c r="J468" s="94"/>
      <c r="K468" s="94"/>
      <c r="L468" s="94"/>
      <c r="M468" s="94"/>
      <c r="N468" s="94"/>
      <c r="O468" s="94"/>
      <c r="P468" s="94"/>
      <c r="Q468" s="94"/>
      <c r="R468" s="94"/>
      <c r="S468" s="94"/>
      <c r="T468" s="94"/>
      <c r="U468" s="94"/>
    </row>
    <row r="469" spans="2:21">
      <c r="B469" s="93"/>
      <c r="C469" s="94"/>
      <c r="D469" s="94"/>
      <c r="E469" s="94"/>
      <c r="F469" s="94"/>
      <c r="G469" s="94"/>
      <c r="H469" s="94"/>
      <c r="I469" s="94"/>
      <c r="J469" s="94"/>
      <c r="K469" s="94"/>
      <c r="L469" s="94"/>
      <c r="M469" s="94"/>
      <c r="N469" s="94"/>
      <c r="O469" s="94"/>
      <c r="P469" s="94"/>
      <c r="Q469" s="94"/>
      <c r="R469" s="94"/>
      <c r="S469" s="94"/>
      <c r="T469" s="94"/>
      <c r="U469" s="94"/>
    </row>
    <row r="470" spans="2:21">
      <c r="B470" s="93"/>
      <c r="C470" s="94"/>
      <c r="D470" s="94"/>
      <c r="E470" s="94"/>
      <c r="F470" s="94"/>
      <c r="G470" s="94"/>
      <c r="H470" s="94"/>
      <c r="I470" s="94"/>
      <c r="J470" s="94"/>
      <c r="K470" s="94"/>
      <c r="L470" s="94"/>
      <c r="M470" s="94"/>
      <c r="N470" s="94"/>
      <c r="O470" s="94"/>
      <c r="P470" s="94"/>
      <c r="Q470" s="94"/>
      <c r="R470" s="94"/>
      <c r="S470" s="94"/>
      <c r="T470" s="94"/>
      <c r="U470" s="94"/>
    </row>
    <row r="471" spans="2:21">
      <c r="B471" s="93"/>
      <c r="C471" s="94"/>
      <c r="D471" s="94"/>
      <c r="E471" s="94"/>
      <c r="F471" s="94"/>
      <c r="G471" s="94"/>
      <c r="H471" s="94"/>
      <c r="I471" s="94"/>
      <c r="J471" s="94"/>
      <c r="K471" s="94"/>
      <c r="L471" s="94"/>
      <c r="M471" s="94"/>
      <c r="N471" s="94"/>
      <c r="O471" s="94"/>
      <c r="P471" s="94"/>
      <c r="Q471" s="94"/>
      <c r="R471" s="94"/>
      <c r="S471" s="94"/>
      <c r="T471" s="94"/>
      <c r="U471" s="94"/>
    </row>
    <row r="472" spans="2:21">
      <c r="B472" s="93"/>
      <c r="C472" s="94"/>
      <c r="D472" s="94"/>
      <c r="E472" s="94"/>
      <c r="F472" s="94"/>
      <c r="G472" s="94"/>
      <c r="H472" s="94"/>
      <c r="I472" s="94"/>
      <c r="J472" s="94"/>
      <c r="K472" s="94"/>
      <c r="L472" s="94"/>
      <c r="M472" s="94"/>
      <c r="N472" s="94"/>
      <c r="O472" s="94"/>
      <c r="P472" s="94"/>
      <c r="Q472" s="94"/>
      <c r="R472" s="94"/>
      <c r="S472" s="94"/>
      <c r="T472" s="94"/>
      <c r="U472" s="94"/>
    </row>
    <row r="473" spans="2:21">
      <c r="B473" s="93"/>
      <c r="C473" s="94"/>
      <c r="D473" s="94"/>
      <c r="E473" s="94"/>
      <c r="F473" s="94"/>
      <c r="G473" s="94"/>
      <c r="H473" s="94"/>
      <c r="I473" s="94"/>
      <c r="J473" s="94"/>
      <c r="K473" s="94"/>
      <c r="L473" s="94"/>
      <c r="M473" s="94"/>
      <c r="N473" s="94"/>
      <c r="O473" s="94"/>
      <c r="P473" s="94"/>
      <c r="Q473" s="94"/>
      <c r="R473" s="94"/>
      <c r="S473" s="94"/>
      <c r="T473" s="94"/>
      <c r="U473" s="94"/>
    </row>
    <row r="474" spans="2:21">
      <c r="B474" s="93"/>
      <c r="C474" s="94"/>
      <c r="D474" s="94"/>
      <c r="E474" s="94"/>
      <c r="F474" s="94"/>
      <c r="G474" s="94"/>
      <c r="H474" s="94"/>
      <c r="I474" s="94"/>
      <c r="J474" s="94"/>
      <c r="K474" s="94"/>
      <c r="L474" s="94"/>
      <c r="M474" s="94"/>
      <c r="N474" s="94"/>
      <c r="O474" s="94"/>
      <c r="P474" s="94"/>
      <c r="Q474" s="94"/>
      <c r="R474" s="94"/>
      <c r="S474" s="94"/>
      <c r="T474" s="94"/>
      <c r="U474" s="94"/>
    </row>
    <row r="475" spans="2:21">
      <c r="B475" s="93"/>
      <c r="C475" s="94"/>
      <c r="D475" s="94"/>
      <c r="E475" s="94"/>
      <c r="F475" s="94"/>
      <c r="G475" s="94"/>
      <c r="H475" s="94"/>
      <c r="I475" s="94"/>
      <c r="J475" s="94"/>
      <c r="K475" s="94"/>
      <c r="L475" s="94"/>
      <c r="M475" s="94"/>
      <c r="N475" s="94"/>
      <c r="O475" s="94"/>
      <c r="P475" s="94"/>
      <c r="Q475" s="94"/>
      <c r="R475" s="94"/>
      <c r="S475" s="94"/>
      <c r="T475" s="94"/>
      <c r="U475" s="94"/>
    </row>
    <row r="476" spans="2:21">
      <c r="B476" s="93"/>
      <c r="C476" s="94"/>
      <c r="D476" s="94"/>
      <c r="E476" s="94"/>
      <c r="F476" s="94"/>
      <c r="G476" s="94"/>
      <c r="H476" s="94"/>
      <c r="I476" s="94"/>
      <c r="J476" s="94"/>
      <c r="K476" s="94"/>
      <c r="L476" s="94"/>
      <c r="M476" s="94"/>
      <c r="N476" s="94"/>
      <c r="O476" s="94"/>
      <c r="P476" s="94"/>
      <c r="Q476" s="94"/>
      <c r="R476" s="94"/>
      <c r="S476" s="94"/>
      <c r="T476" s="94"/>
      <c r="U476" s="94"/>
    </row>
    <row r="477" spans="2:21">
      <c r="B477" s="93"/>
      <c r="C477" s="94"/>
      <c r="D477" s="94"/>
      <c r="E477" s="94"/>
      <c r="F477" s="94"/>
      <c r="G477" s="94"/>
      <c r="H477" s="94"/>
      <c r="I477" s="94"/>
      <c r="J477" s="94"/>
      <c r="K477" s="94"/>
      <c r="L477" s="94"/>
      <c r="M477" s="94"/>
      <c r="N477" s="94"/>
      <c r="O477" s="94"/>
      <c r="P477" s="94"/>
      <c r="Q477" s="94"/>
      <c r="R477" s="94"/>
      <c r="S477" s="94"/>
      <c r="T477" s="94"/>
      <c r="U477" s="94"/>
    </row>
    <row r="478" spans="2:21">
      <c r="B478" s="93"/>
      <c r="C478" s="94"/>
      <c r="D478" s="94"/>
      <c r="E478" s="94"/>
      <c r="F478" s="94"/>
      <c r="G478" s="94"/>
      <c r="H478" s="94"/>
      <c r="I478" s="94"/>
      <c r="J478" s="94"/>
      <c r="K478" s="94"/>
      <c r="L478" s="94"/>
      <c r="M478" s="94"/>
      <c r="N478" s="94"/>
      <c r="O478" s="94"/>
      <c r="P478" s="94"/>
      <c r="Q478" s="94"/>
      <c r="R478" s="94"/>
      <c r="S478" s="94"/>
      <c r="T478" s="94"/>
      <c r="U478" s="94"/>
    </row>
    <row r="479" spans="2:21">
      <c r="B479" s="93"/>
      <c r="C479" s="94"/>
      <c r="D479" s="94"/>
      <c r="E479" s="94"/>
      <c r="F479" s="94"/>
      <c r="G479" s="94"/>
      <c r="H479" s="94"/>
      <c r="I479" s="94"/>
      <c r="J479" s="94"/>
      <c r="K479" s="94"/>
      <c r="L479" s="94"/>
      <c r="M479" s="94"/>
      <c r="N479" s="94"/>
      <c r="O479" s="94"/>
      <c r="P479" s="94"/>
      <c r="Q479" s="94"/>
      <c r="R479" s="94"/>
      <c r="S479" s="94"/>
      <c r="T479" s="94"/>
      <c r="U479" s="94"/>
    </row>
    <row r="480" spans="2:21">
      <c r="B480" s="93"/>
      <c r="C480" s="94"/>
      <c r="D480" s="94"/>
      <c r="E480" s="94"/>
      <c r="F480" s="94"/>
      <c r="G480" s="94"/>
      <c r="H480" s="94"/>
      <c r="I480" s="94"/>
      <c r="J480" s="94"/>
      <c r="K480" s="94"/>
      <c r="L480" s="94"/>
      <c r="M480" s="94"/>
      <c r="N480" s="94"/>
      <c r="O480" s="94"/>
      <c r="P480" s="94"/>
      <c r="Q480" s="94"/>
      <c r="R480" s="94"/>
      <c r="S480" s="94"/>
      <c r="T480" s="94"/>
      <c r="U480" s="94"/>
    </row>
    <row r="481" spans="2:21">
      <c r="B481" s="93"/>
      <c r="C481" s="94"/>
      <c r="D481" s="94"/>
      <c r="E481" s="94"/>
      <c r="F481" s="94"/>
      <c r="G481" s="94"/>
      <c r="H481" s="94"/>
      <c r="I481" s="94"/>
      <c r="J481" s="94"/>
      <c r="K481" s="94"/>
      <c r="L481" s="94"/>
      <c r="M481" s="94"/>
      <c r="N481" s="94"/>
      <c r="O481" s="94"/>
      <c r="P481" s="94"/>
      <c r="Q481" s="94"/>
      <c r="R481" s="94"/>
      <c r="S481" s="94"/>
      <c r="T481" s="94"/>
      <c r="U481" s="94"/>
    </row>
    <row r="482" spans="2:21">
      <c r="B482" s="93"/>
      <c r="C482" s="94"/>
      <c r="D482" s="94"/>
      <c r="E482" s="94"/>
      <c r="F482" s="94"/>
      <c r="G482" s="94"/>
      <c r="H482" s="94"/>
      <c r="I482" s="94"/>
      <c r="J482" s="94"/>
      <c r="K482" s="94"/>
      <c r="L482" s="94"/>
      <c r="M482" s="94"/>
      <c r="N482" s="94"/>
      <c r="O482" s="94"/>
      <c r="P482" s="94"/>
      <c r="Q482" s="94"/>
      <c r="R482" s="94"/>
      <c r="S482" s="94"/>
      <c r="T482" s="94"/>
      <c r="U482" s="94"/>
    </row>
    <row r="483" spans="2:21">
      <c r="B483" s="93"/>
      <c r="C483" s="94"/>
      <c r="D483" s="94"/>
      <c r="E483" s="94"/>
      <c r="F483" s="94"/>
      <c r="G483" s="94"/>
      <c r="H483" s="94"/>
      <c r="I483" s="94"/>
      <c r="J483" s="94"/>
      <c r="K483" s="94"/>
      <c r="L483" s="94"/>
      <c r="M483" s="94"/>
      <c r="N483" s="94"/>
      <c r="O483" s="94"/>
      <c r="P483" s="94"/>
      <c r="Q483" s="94"/>
      <c r="R483" s="94"/>
      <c r="S483" s="94"/>
      <c r="T483" s="94"/>
      <c r="U483" s="94"/>
    </row>
    <row r="484" spans="2:21">
      <c r="B484" s="93"/>
      <c r="C484" s="94"/>
      <c r="D484" s="94"/>
      <c r="E484" s="94"/>
      <c r="F484" s="94"/>
      <c r="G484" s="94"/>
      <c r="H484" s="94"/>
      <c r="I484" s="94"/>
      <c r="J484" s="94"/>
      <c r="K484" s="94"/>
      <c r="L484" s="94"/>
      <c r="M484" s="94"/>
      <c r="N484" s="94"/>
      <c r="O484" s="94"/>
      <c r="P484" s="94"/>
      <c r="Q484" s="94"/>
      <c r="R484" s="94"/>
      <c r="S484" s="94"/>
      <c r="T484" s="94"/>
      <c r="U484" s="94"/>
    </row>
    <row r="485" spans="2:21">
      <c r="B485" s="93"/>
      <c r="C485" s="94"/>
      <c r="D485" s="94"/>
      <c r="E485" s="94"/>
      <c r="F485" s="94"/>
      <c r="G485" s="94"/>
      <c r="H485" s="94"/>
      <c r="I485" s="94"/>
      <c r="J485" s="94"/>
      <c r="K485" s="94"/>
      <c r="L485" s="94"/>
      <c r="M485" s="94"/>
      <c r="N485" s="94"/>
      <c r="O485" s="94"/>
      <c r="P485" s="94"/>
      <c r="Q485" s="94"/>
      <c r="R485" s="94"/>
      <c r="S485" s="94"/>
      <c r="T485" s="94"/>
      <c r="U485" s="94"/>
    </row>
    <row r="486" spans="2:21">
      <c r="B486" s="93"/>
      <c r="C486" s="94"/>
      <c r="D486" s="94"/>
      <c r="E486" s="94"/>
      <c r="F486" s="94"/>
      <c r="G486" s="94"/>
      <c r="H486" s="94"/>
      <c r="I486" s="94"/>
      <c r="J486" s="94"/>
      <c r="K486" s="94"/>
      <c r="L486" s="94"/>
      <c r="M486" s="94"/>
      <c r="N486" s="94"/>
      <c r="O486" s="94"/>
      <c r="P486" s="94"/>
      <c r="Q486" s="94"/>
      <c r="R486" s="94"/>
      <c r="S486" s="94"/>
      <c r="T486" s="94"/>
      <c r="U486" s="94"/>
    </row>
    <row r="487" spans="2:21">
      <c r="B487" s="93"/>
      <c r="C487" s="94"/>
      <c r="D487" s="94"/>
      <c r="E487" s="94"/>
      <c r="F487" s="94"/>
      <c r="G487" s="94"/>
      <c r="H487" s="94"/>
      <c r="I487" s="94"/>
      <c r="J487" s="94"/>
      <c r="K487" s="94"/>
      <c r="L487" s="94"/>
      <c r="M487" s="94"/>
      <c r="N487" s="94"/>
      <c r="O487" s="94"/>
      <c r="P487" s="94"/>
      <c r="Q487" s="94"/>
      <c r="R487" s="94"/>
      <c r="S487" s="94"/>
      <c r="T487" s="94"/>
      <c r="U487" s="94"/>
    </row>
    <row r="488" spans="2:21">
      <c r="B488" s="93"/>
      <c r="C488" s="94"/>
      <c r="D488" s="94"/>
      <c r="E488" s="94"/>
      <c r="F488" s="94"/>
      <c r="G488" s="94"/>
      <c r="H488" s="94"/>
      <c r="I488" s="94"/>
      <c r="J488" s="94"/>
      <c r="K488" s="94"/>
      <c r="L488" s="94"/>
      <c r="M488" s="94"/>
      <c r="N488" s="94"/>
      <c r="O488" s="94"/>
      <c r="P488" s="94"/>
      <c r="Q488" s="94"/>
      <c r="R488" s="94"/>
      <c r="S488" s="94"/>
      <c r="T488" s="94"/>
      <c r="U488" s="94"/>
    </row>
    <row r="489" spans="2:21">
      <c r="B489" s="93"/>
      <c r="C489" s="94"/>
      <c r="D489" s="94"/>
      <c r="E489" s="94"/>
      <c r="F489" s="94"/>
      <c r="G489" s="94"/>
      <c r="H489" s="94"/>
      <c r="I489" s="94"/>
      <c r="J489" s="94"/>
      <c r="K489" s="94"/>
      <c r="L489" s="94"/>
      <c r="M489" s="94"/>
      <c r="N489" s="94"/>
      <c r="O489" s="94"/>
      <c r="P489" s="94"/>
      <c r="Q489" s="94"/>
      <c r="R489" s="94"/>
      <c r="S489" s="94"/>
      <c r="T489" s="94"/>
      <c r="U489" s="94"/>
    </row>
    <row r="490" spans="2:21">
      <c r="B490" s="93"/>
      <c r="C490" s="94"/>
      <c r="D490" s="94"/>
      <c r="E490" s="94"/>
      <c r="F490" s="94"/>
      <c r="G490" s="94"/>
      <c r="H490" s="94"/>
      <c r="I490" s="94"/>
      <c r="J490" s="94"/>
      <c r="K490" s="94"/>
      <c r="L490" s="94"/>
      <c r="M490" s="94"/>
      <c r="N490" s="94"/>
      <c r="O490" s="94"/>
      <c r="P490" s="94"/>
      <c r="Q490" s="94"/>
      <c r="R490" s="94"/>
      <c r="S490" s="94"/>
      <c r="T490" s="94"/>
      <c r="U490" s="94"/>
    </row>
    <row r="491" spans="2:21">
      <c r="B491" s="93"/>
      <c r="C491" s="94"/>
      <c r="D491" s="94"/>
      <c r="E491" s="94"/>
      <c r="F491" s="94"/>
      <c r="G491" s="94"/>
      <c r="H491" s="94"/>
      <c r="I491" s="94"/>
      <c r="J491" s="94"/>
      <c r="K491" s="94"/>
      <c r="L491" s="94"/>
      <c r="M491" s="94"/>
      <c r="N491" s="94"/>
      <c r="O491" s="94"/>
      <c r="P491" s="94"/>
      <c r="Q491" s="94"/>
      <c r="R491" s="94"/>
      <c r="S491" s="94"/>
      <c r="T491" s="94"/>
      <c r="U491" s="94"/>
    </row>
    <row r="492" spans="2:21">
      <c r="B492" s="93"/>
      <c r="C492" s="94"/>
      <c r="D492" s="94"/>
      <c r="E492" s="94"/>
      <c r="F492" s="94"/>
      <c r="G492" s="94"/>
      <c r="H492" s="94"/>
      <c r="I492" s="94"/>
      <c r="J492" s="94"/>
      <c r="K492" s="94"/>
      <c r="L492" s="94"/>
      <c r="M492" s="94"/>
      <c r="N492" s="94"/>
      <c r="O492" s="94"/>
      <c r="P492" s="94"/>
      <c r="Q492" s="94"/>
      <c r="R492" s="94"/>
      <c r="S492" s="94"/>
      <c r="T492" s="94"/>
      <c r="U492" s="94"/>
    </row>
    <row r="493" spans="2:21">
      <c r="B493" s="93"/>
      <c r="C493" s="94"/>
      <c r="D493" s="94"/>
      <c r="E493" s="94"/>
      <c r="F493" s="94"/>
      <c r="G493" s="94"/>
      <c r="H493" s="94"/>
      <c r="I493" s="94"/>
      <c r="J493" s="94"/>
      <c r="K493" s="94"/>
      <c r="L493" s="94"/>
      <c r="M493" s="94"/>
      <c r="N493" s="94"/>
      <c r="O493" s="94"/>
      <c r="P493" s="94"/>
      <c r="Q493" s="94"/>
      <c r="R493" s="94"/>
      <c r="S493" s="94"/>
      <c r="T493" s="94"/>
      <c r="U493" s="94"/>
    </row>
    <row r="494" spans="2:21">
      <c r="B494" s="93"/>
      <c r="C494" s="94"/>
      <c r="D494" s="94"/>
      <c r="E494" s="94"/>
      <c r="F494" s="94"/>
      <c r="G494" s="94"/>
      <c r="H494" s="94"/>
      <c r="I494" s="94"/>
      <c r="J494" s="94"/>
      <c r="K494" s="94"/>
      <c r="L494" s="94"/>
      <c r="M494" s="94"/>
      <c r="N494" s="94"/>
      <c r="O494" s="94"/>
      <c r="P494" s="94"/>
      <c r="Q494" s="94"/>
      <c r="R494" s="94"/>
      <c r="S494" s="94"/>
      <c r="T494" s="94"/>
      <c r="U494" s="94"/>
    </row>
    <row r="495" spans="2:21">
      <c r="B495" s="93"/>
      <c r="C495" s="94"/>
      <c r="D495" s="94"/>
      <c r="E495" s="94"/>
      <c r="F495" s="94"/>
      <c r="G495" s="94"/>
      <c r="H495" s="94"/>
      <c r="I495" s="94"/>
      <c r="J495" s="94"/>
      <c r="K495" s="94"/>
      <c r="L495" s="94"/>
      <c r="M495" s="94"/>
      <c r="N495" s="94"/>
      <c r="O495" s="94"/>
      <c r="P495" s="94"/>
      <c r="Q495" s="94"/>
      <c r="R495" s="94"/>
      <c r="S495" s="94"/>
      <c r="T495" s="94"/>
      <c r="U495" s="94"/>
    </row>
    <row r="496" spans="2:21">
      <c r="B496" s="93"/>
      <c r="C496" s="94"/>
      <c r="D496" s="94"/>
      <c r="E496" s="94"/>
      <c r="F496" s="94"/>
      <c r="G496" s="94"/>
      <c r="H496" s="94"/>
      <c r="I496" s="94"/>
      <c r="J496" s="94"/>
      <c r="K496" s="94"/>
      <c r="L496" s="94"/>
      <c r="M496" s="94"/>
      <c r="N496" s="94"/>
      <c r="O496" s="94"/>
      <c r="P496" s="94"/>
      <c r="Q496" s="94"/>
      <c r="R496" s="94"/>
      <c r="S496" s="94"/>
      <c r="T496" s="94"/>
      <c r="U496" s="94"/>
    </row>
    <row r="497" spans="2:21">
      <c r="B497" s="93"/>
      <c r="C497" s="94"/>
      <c r="D497" s="94"/>
      <c r="E497" s="94"/>
      <c r="F497" s="94"/>
      <c r="G497" s="94"/>
      <c r="H497" s="94"/>
      <c r="I497" s="94"/>
      <c r="J497" s="94"/>
      <c r="K497" s="94"/>
      <c r="L497" s="94"/>
      <c r="M497" s="94"/>
      <c r="N497" s="94"/>
      <c r="O497" s="94"/>
      <c r="P497" s="94"/>
      <c r="Q497" s="94"/>
      <c r="R497" s="94"/>
      <c r="S497" s="94"/>
      <c r="T497" s="94"/>
      <c r="U497" s="94"/>
    </row>
    <row r="498" spans="2:21">
      <c r="B498" s="93"/>
      <c r="C498" s="94"/>
      <c r="D498" s="94"/>
      <c r="E498" s="94"/>
      <c r="F498" s="94"/>
      <c r="G498" s="94"/>
      <c r="H498" s="94"/>
      <c r="I498" s="94"/>
      <c r="J498" s="94"/>
      <c r="K498" s="94"/>
      <c r="L498" s="94"/>
      <c r="M498" s="94"/>
      <c r="N498" s="94"/>
      <c r="O498" s="94"/>
      <c r="P498" s="94"/>
      <c r="Q498" s="94"/>
      <c r="R498" s="94"/>
      <c r="S498" s="94"/>
      <c r="T498" s="94"/>
      <c r="U498" s="94"/>
    </row>
    <row r="499" spans="2:21">
      <c r="B499" s="93"/>
      <c r="C499" s="94"/>
      <c r="D499" s="94"/>
      <c r="E499" s="94"/>
      <c r="F499" s="94"/>
      <c r="G499" s="94"/>
      <c r="H499" s="94"/>
      <c r="I499" s="94"/>
      <c r="J499" s="94"/>
      <c r="K499" s="94"/>
      <c r="L499" s="94"/>
      <c r="M499" s="94"/>
      <c r="N499" s="94"/>
      <c r="O499" s="94"/>
      <c r="P499" s="94"/>
      <c r="Q499" s="94"/>
      <c r="R499" s="94"/>
      <c r="S499" s="94"/>
      <c r="T499" s="94"/>
      <c r="U499" s="94"/>
    </row>
    <row r="500" spans="2:21">
      <c r="B500" s="93"/>
      <c r="C500" s="94"/>
      <c r="D500" s="94"/>
      <c r="E500" s="94"/>
      <c r="F500" s="94"/>
      <c r="G500" s="94"/>
      <c r="H500" s="94"/>
      <c r="I500" s="94"/>
      <c r="J500" s="94"/>
      <c r="K500" s="94"/>
      <c r="L500" s="94"/>
      <c r="M500" s="94"/>
      <c r="N500" s="94"/>
      <c r="O500" s="94"/>
      <c r="P500" s="94"/>
      <c r="Q500" s="94"/>
      <c r="R500" s="94"/>
      <c r="S500" s="94"/>
      <c r="T500" s="94"/>
      <c r="U500" s="94"/>
    </row>
    <row r="501" spans="2:21">
      <c r="B501" s="93"/>
      <c r="C501" s="94"/>
      <c r="D501" s="94"/>
      <c r="E501" s="94"/>
      <c r="F501" s="94"/>
      <c r="G501" s="94"/>
      <c r="H501" s="94"/>
      <c r="I501" s="94"/>
      <c r="J501" s="94"/>
      <c r="K501" s="94"/>
      <c r="L501" s="94"/>
      <c r="M501" s="94"/>
      <c r="N501" s="94"/>
      <c r="O501" s="94"/>
      <c r="P501" s="94"/>
      <c r="Q501" s="94"/>
      <c r="R501" s="94"/>
      <c r="S501" s="94"/>
      <c r="T501" s="94"/>
      <c r="U501" s="94"/>
    </row>
    <row r="502" spans="2:21">
      <c r="B502" s="93"/>
      <c r="C502" s="94"/>
      <c r="D502" s="94"/>
      <c r="E502" s="94"/>
      <c r="F502" s="94"/>
      <c r="G502" s="94"/>
      <c r="H502" s="94"/>
      <c r="I502" s="94"/>
      <c r="J502" s="94"/>
      <c r="K502" s="94"/>
      <c r="L502" s="94"/>
      <c r="M502" s="94"/>
      <c r="N502" s="94"/>
      <c r="O502" s="94"/>
      <c r="P502" s="94"/>
      <c r="Q502" s="94"/>
      <c r="R502" s="94"/>
      <c r="S502" s="94"/>
      <c r="T502" s="94"/>
      <c r="U502" s="94"/>
    </row>
    <row r="503" spans="2:21">
      <c r="B503" s="93"/>
      <c r="C503" s="94"/>
      <c r="D503" s="94"/>
      <c r="E503" s="94"/>
      <c r="F503" s="94"/>
      <c r="G503" s="94"/>
      <c r="H503" s="94"/>
      <c r="I503" s="94"/>
      <c r="J503" s="94"/>
      <c r="K503" s="94"/>
      <c r="L503" s="94"/>
      <c r="M503" s="94"/>
      <c r="N503" s="94"/>
      <c r="O503" s="94"/>
      <c r="P503" s="94"/>
      <c r="Q503" s="94"/>
      <c r="R503" s="94"/>
      <c r="S503" s="94"/>
      <c r="T503" s="94"/>
      <c r="U503" s="94"/>
    </row>
    <row r="504" spans="2:21">
      <c r="B504" s="93"/>
      <c r="C504" s="94"/>
      <c r="D504" s="94"/>
      <c r="E504" s="94"/>
      <c r="F504" s="94"/>
      <c r="G504" s="94"/>
      <c r="H504" s="94"/>
      <c r="I504" s="94"/>
      <c r="J504" s="94"/>
      <c r="K504" s="94"/>
      <c r="L504" s="94"/>
      <c r="M504" s="94"/>
      <c r="N504" s="94"/>
      <c r="O504" s="94"/>
      <c r="P504" s="94"/>
      <c r="Q504" s="94"/>
      <c r="R504" s="94"/>
      <c r="S504" s="94"/>
      <c r="T504" s="94"/>
      <c r="U504" s="94"/>
    </row>
    <row r="505" spans="2:21">
      <c r="B505" s="93"/>
      <c r="C505" s="94"/>
      <c r="D505" s="94"/>
      <c r="E505" s="94"/>
      <c r="F505" s="94"/>
      <c r="G505" s="94"/>
      <c r="H505" s="94"/>
      <c r="I505" s="94"/>
      <c r="J505" s="94"/>
      <c r="K505" s="94"/>
      <c r="L505" s="94"/>
      <c r="M505" s="94"/>
      <c r="N505" s="94"/>
      <c r="O505" s="94"/>
      <c r="P505" s="94"/>
      <c r="Q505" s="94"/>
      <c r="R505" s="94"/>
      <c r="S505" s="94"/>
      <c r="T505" s="94"/>
      <c r="U505" s="94"/>
    </row>
    <row r="506" spans="2:21">
      <c r="B506" s="93"/>
      <c r="C506" s="94"/>
      <c r="D506" s="94"/>
      <c r="E506" s="94"/>
      <c r="F506" s="94"/>
      <c r="G506" s="94"/>
      <c r="H506" s="94"/>
      <c r="I506" s="94"/>
      <c r="J506" s="94"/>
      <c r="K506" s="94"/>
      <c r="L506" s="94"/>
      <c r="M506" s="94"/>
      <c r="N506" s="94"/>
      <c r="O506" s="94"/>
      <c r="P506" s="94"/>
      <c r="Q506" s="94"/>
      <c r="R506" s="94"/>
      <c r="S506" s="94"/>
      <c r="T506" s="94"/>
      <c r="U506" s="94"/>
    </row>
    <row r="507" spans="2:21">
      <c r="B507" s="93"/>
      <c r="C507" s="94"/>
      <c r="D507" s="94"/>
      <c r="E507" s="94"/>
      <c r="F507" s="94"/>
      <c r="G507" s="94"/>
      <c r="H507" s="94"/>
      <c r="I507" s="94"/>
      <c r="J507" s="94"/>
      <c r="K507" s="94"/>
      <c r="L507" s="94"/>
      <c r="M507" s="94"/>
      <c r="N507" s="94"/>
      <c r="O507" s="94"/>
      <c r="P507" s="94"/>
      <c r="Q507" s="94"/>
      <c r="R507" s="94"/>
      <c r="S507" s="94"/>
      <c r="T507" s="94"/>
      <c r="U507" s="94"/>
    </row>
    <row r="508" spans="2:21">
      <c r="B508" s="93"/>
      <c r="C508" s="94"/>
      <c r="D508" s="94"/>
      <c r="E508" s="94"/>
      <c r="F508" s="94"/>
      <c r="G508" s="94"/>
      <c r="H508" s="94"/>
      <c r="I508" s="94"/>
      <c r="J508" s="94"/>
      <c r="K508" s="94"/>
      <c r="L508" s="94"/>
      <c r="M508" s="94"/>
      <c r="N508" s="94"/>
      <c r="O508" s="94"/>
      <c r="P508" s="94"/>
      <c r="Q508" s="94"/>
      <c r="R508" s="94"/>
      <c r="S508" s="94"/>
      <c r="T508" s="94"/>
      <c r="U508" s="94"/>
    </row>
    <row r="509" spans="2:21">
      <c r="B509" s="93"/>
      <c r="C509" s="94"/>
      <c r="D509" s="94"/>
      <c r="E509" s="94"/>
      <c r="F509" s="94"/>
      <c r="G509" s="94"/>
      <c r="H509" s="94"/>
      <c r="I509" s="94"/>
      <c r="J509" s="94"/>
      <c r="K509" s="94"/>
      <c r="L509" s="94"/>
      <c r="M509" s="94"/>
      <c r="N509" s="94"/>
      <c r="O509" s="94"/>
      <c r="P509" s="94"/>
      <c r="Q509" s="94"/>
      <c r="R509" s="94"/>
      <c r="S509" s="94"/>
      <c r="T509" s="94"/>
      <c r="U509" s="94"/>
    </row>
    <row r="510" spans="2:21">
      <c r="B510" s="93"/>
      <c r="C510" s="94"/>
      <c r="D510" s="94"/>
      <c r="E510" s="94"/>
      <c r="F510" s="94"/>
      <c r="G510" s="94"/>
      <c r="H510" s="94"/>
      <c r="I510" s="94"/>
      <c r="J510" s="94"/>
      <c r="K510" s="94"/>
      <c r="L510" s="94"/>
      <c r="M510" s="94"/>
      <c r="N510" s="94"/>
      <c r="O510" s="94"/>
      <c r="P510" s="94"/>
      <c r="Q510" s="94"/>
      <c r="R510" s="94"/>
      <c r="S510" s="94"/>
      <c r="T510" s="94"/>
      <c r="U510" s="94"/>
    </row>
    <row r="511" spans="2:21">
      <c r="B511" s="93"/>
      <c r="C511" s="94"/>
      <c r="D511" s="94"/>
      <c r="E511" s="94"/>
      <c r="F511" s="94"/>
      <c r="G511" s="94"/>
      <c r="H511" s="94"/>
      <c r="I511" s="94"/>
      <c r="J511" s="94"/>
      <c r="K511" s="94"/>
      <c r="L511" s="94"/>
      <c r="M511" s="94"/>
      <c r="N511" s="94"/>
      <c r="O511" s="94"/>
      <c r="P511" s="94"/>
      <c r="Q511" s="94"/>
      <c r="R511" s="94"/>
      <c r="S511" s="94"/>
      <c r="T511" s="94"/>
      <c r="U511" s="94"/>
    </row>
    <row r="512" spans="2:21">
      <c r="B512" s="93"/>
      <c r="C512" s="94"/>
      <c r="D512" s="94"/>
      <c r="E512" s="94"/>
      <c r="F512" s="94"/>
      <c r="G512" s="94"/>
      <c r="H512" s="94"/>
      <c r="I512" s="94"/>
      <c r="J512" s="94"/>
      <c r="K512" s="94"/>
      <c r="L512" s="94"/>
      <c r="M512" s="94"/>
      <c r="N512" s="94"/>
      <c r="O512" s="94"/>
      <c r="P512" s="94"/>
      <c r="Q512" s="94"/>
      <c r="R512" s="94"/>
      <c r="S512" s="94"/>
      <c r="T512" s="94"/>
      <c r="U512" s="94"/>
    </row>
    <row r="513" spans="2:21">
      <c r="B513" s="93"/>
      <c r="C513" s="94"/>
      <c r="D513" s="94"/>
      <c r="E513" s="94"/>
      <c r="F513" s="94"/>
      <c r="G513" s="94"/>
      <c r="H513" s="94"/>
      <c r="I513" s="94"/>
      <c r="J513" s="94"/>
      <c r="K513" s="94"/>
      <c r="L513" s="94"/>
      <c r="M513" s="94"/>
      <c r="N513" s="94"/>
      <c r="O513" s="94"/>
      <c r="P513" s="94"/>
      <c r="Q513" s="94"/>
      <c r="R513" s="94"/>
      <c r="S513" s="94"/>
      <c r="T513" s="94"/>
      <c r="U513" s="94"/>
    </row>
    <row r="514" spans="2:21">
      <c r="B514" s="93"/>
      <c r="C514" s="94"/>
      <c r="D514" s="94"/>
      <c r="E514" s="94"/>
      <c r="F514" s="94"/>
      <c r="G514" s="94"/>
      <c r="H514" s="94"/>
      <c r="I514" s="94"/>
      <c r="J514" s="94"/>
      <c r="K514" s="94"/>
      <c r="L514" s="94"/>
      <c r="M514" s="94"/>
      <c r="N514" s="94"/>
      <c r="O514" s="94"/>
      <c r="P514" s="94"/>
      <c r="Q514" s="94"/>
      <c r="R514" s="94"/>
      <c r="S514" s="94"/>
      <c r="T514" s="94"/>
      <c r="U514" s="94"/>
    </row>
    <row r="515" spans="2:21">
      <c r="B515" s="93"/>
      <c r="C515" s="94"/>
      <c r="D515" s="94"/>
      <c r="E515" s="94"/>
      <c r="F515" s="94"/>
      <c r="G515" s="94"/>
      <c r="H515" s="94"/>
      <c r="I515" s="94"/>
      <c r="J515" s="94"/>
      <c r="K515" s="94"/>
      <c r="L515" s="94"/>
      <c r="M515" s="94"/>
      <c r="N515" s="94"/>
      <c r="O515" s="94"/>
      <c r="P515" s="94"/>
      <c r="Q515" s="94"/>
      <c r="R515" s="94"/>
      <c r="S515" s="94"/>
      <c r="T515" s="94"/>
      <c r="U515" s="94"/>
    </row>
    <row r="516" spans="2:21">
      <c r="B516" s="93"/>
      <c r="C516" s="94"/>
      <c r="D516" s="94"/>
      <c r="E516" s="94"/>
      <c r="F516" s="94"/>
      <c r="G516" s="94"/>
      <c r="H516" s="94"/>
      <c r="I516" s="94"/>
      <c r="J516" s="94"/>
      <c r="K516" s="94"/>
      <c r="L516" s="94"/>
      <c r="M516" s="94"/>
      <c r="N516" s="94"/>
      <c r="O516" s="94"/>
      <c r="P516" s="94"/>
      <c r="Q516" s="94"/>
      <c r="R516" s="94"/>
      <c r="S516" s="94"/>
      <c r="T516" s="94"/>
      <c r="U516" s="94"/>
    </row>
    <row r="517" spans="2:21">
      <c r="B517" s="93"/>
      <c r="C517" s="94"/>
      <c r="D517" s="94"/>
      <c r="E517" s="94"/>
      <c r="F517" s="94"/>
      <c r="G517" s="94"/>
      <c r="H517" s="94"/>
      <c r="I517" s="94"/>
      <c r="J517" s="94"/>
      <c r="K517" s="94"/>
      <c r="L517" s="94"/>
      <c r="M517" s="94"/>
      <c r="N517" s="94"/>
      <c r="O517" s="94"/>
      <c r="P517" s="94"/>
      <c r="Q517" s="94"/>
      <c r="R517" s="94"/>
      <c r="S517" s="94"/>
      <c r="T517" s="94"/>
      <c r="U517" s="94"/>
    </row>
    <row r="518" spans="2:21">
      <c r="B518" s="93"/>
      <c r="C518" s="94"/>
      <c r="D518" s="94"/>
      <c r="E518" s="94"/>
      <c r="F518" s="94"/>
      <c r="G518" s="94"/>
      <c r="H518" s="94"/>
      <c r="I518" s="94"/>
      <c r="J518" s="94"/>
      <c r="K518" s="94"/>
      <c r="L518" s="94"/>
      <c r="M518" s="94"/>
      <c r="N518" s="94"/>
      <c r="O518" s="94"/>
      <c r="P518" s="94"/>
      <c r="Q518" s="94"/>
      <c r="R518" s="94"/>
      <c r="S518" s="94"/>
      <c r="T518" s="94"/>
      <c r="U518" s="94"/>
    </row>
    <row r="519" spans="2:21">
      <c r="B519" s="93"/>
      <c r="C519" s="94"/>
      <c r="D519" s="94"/>
      <c r="E519" s="94"/>
      <c r="F519" s="94"/>
      <c r="G519" s="94"/>
      <c r="H519" s="94"/>
      <c r="I519" s="94"/>
      <c r="J519" s="94"/>
      <c r="K519" s="94"/>
      <c r="L519" s="94"/>
      <c r="M519" s="94"/>
      <c r="N519" s="94"/>
      <c r="O519" s="94"/>
      <c r="P519" s="94"/>
      <c r="Q519" s="94"/>
      <c r="R519" s="94"/>
      <c r="S519" s="94"/>
      <c r="T519" s="94"/>
      <c r="U519" s="94"/>
    </row>
    <row r="520" spans="2:21">
      <c r="B520" s="93"/>
      <c r="C520" s="94"/>
      <c r="D520" s="94"/>
      <c r="E520" s="94"/>
      <c r="F520" s="94"/>
      <c r="G520" s="94"/>
      <c r="H520" s="94"/>
      <c r="I520" s="94"/>
      <c r="J520" s="94"/>
      <c r="K520" s="94"/>
      <c r="L520" s="94"/>
      <c r="M520" s="94"/>
      <c r="N520" s="94"/>
      <c r="O520" s="94"/>
      <c r="P520" s="94"/>
      <c r="Q520" s="94"/>
      <c r="R520" s="94"/>
      <c r="S520" s="94"/>
      <c r="T520" s="94"/>
      <c r="U520" s="94"/>
    </row>
    <row r="521" spans="2:21">
      <c r="B521" s="93"/>
      <c r="C521" s="94"/>
      <c r="D521" s="94"/>
      <c r="E521" s="94"/>
      <c r="F521" s="94"/>
      <c r="G521" s="94"/>
      <c r="H521" s="94"/>
      <c r="I521" s="94"/>
      <c r="J521" s="94"/>
      <c r="K521" s="94"/>
      <c r="L521" s="94"/>
      <c r="M521" s="94"/>
      <c r="N521" s="94"/>
      <c r="O521" s="94"/>
      <c r="P521" s="94"/>
      <c r="Q521" s="94"/>
      <c r="R521" s="94"/>
      <c r="S521" s="94"/>
      <c r="T521" s="94"/>
      <c r="U521" s="94"/>
    </row>
    <row r="522" spans="2:21">
      <c r="B522" s="93"/>
      <c r="C522" s="94"/>
      <c r="D522" s="94"/>
      <c r="E522" s="94"/>
      <c r="F522" s="94"/>
      <c r="G522" s="94"/>
      <c r="H522" s="94"/>
      <c r="I522" s="94"/>
      <c r="J522" s="94"/>
      <c r="K522" s="94"/>
      <c r="L522" s="94"/>
      <c r="M522" s="94"/>
      <c r="N522" s="94"/>
      <c r="O522" s="94"/>
      <c r="P522" s="94"/>
      <c r="Q522" s="94"/>
      <c r="R522" s="94"/>
      <c r="S522" s="94"/>
      <c r="T522" s="94"/>
      <c r="U522" s="94"/>
    </row>
    <row r="523" spans="2:21">
      <c r="B523" s="93"/>
      <c r="C523" s="94"/>
      <c r="D523" s="94"/>
      <c r="E523" s="94"/>
      <c r="F523" s="94"/>
      <c r="G523" s="94"/>
      <c r="H523" s="94"/>
      <c r="I523" s="94"/>
      <c r="J523" s="94"/>
      <c r="K523" s="94"/>
      <c r="L523" s="94"/>
      <c r="M523" s="94"/>
      <c r="N523" s="94"/>
      <c r="O523" s="94"/>
      <c r="P523" s="94"/>
      <c r="Q523" s="94"/>
      <c r="R523" s="94"/>
      <c r="S523" s="94"/>
      <c r="T523" s="94"/>
      <c r="U523" s="94"/>
    </row>
    <row r="524" spans="2:21">
      <c r="B524" s="93"/>
      <c r="C524" s="94"/>
      <c r="D524" s="94"/>
      <c r="E524" s="94"/>
      <c r="F524" s="94"/>
      <c r="G524" s="94"/>
      <c r="H524" s="94"/>
      <c r="I524" s="94"/>
      <c r="J524" s="94"/>
      <c r="K524" s="94"/>
      <c r="L524" s="94"/>
      <c r="M524" s="94"/>
      <c r="N524" s="94"/>
      <c r="O524" s="94"/>
      <c r="P524" s="94"/>
      <c r="Q524" s="94"/>
      <c r="R524" s="94"/>
      <c r="S524" s="94"/>
      <c r="T524" s="94"/>
      <c r="U524" s="94"/>
    </row>
    <row r="525" spans="2:21">
      <c r="B525" s="93"/>
      <c r="C525" s="94"/>
      <c r="D525" s="94"/>
      <c r="E525" s="94"/>
      <c r="F525" s="94"/>
      <c r="G525" s="94"/>
      <c r="H525" s="94"/>
      <c r="I525" s="94"/>
      <c r="J525" s="94"/>
      <c r="K525" s="94"/>
      <c r="L525" s="94"/>
      <c r="M525" s="94"/>
      <c r="N525" s="94"/>
      <c r="O525" s="94"/>
      <c r="P525" s="94"/>
      <c r="Q525" s="94"/>
      <c r="R525" s="94"/>
      <c r="S525" s="94"/>
      <c r="T525" s="94"/>
      <c r="U525" s="94"/>
    </row>
    <row r="526" spans="2:21">
      <c r="B526" s="93"/>
      <c r="C526" s="94"/>
      <c r="D526" s="94"/>
      <c r="E526" s="94"/>
      <c r="F526" s="94"/>
      <c r="G526" s="94"/>
      <c r="H526" s="94"/>
      <c r="I526" s="94"/>
      <c r="J526" s="94"/>
      <c r="K526" s="94"/>
      <c r="L526" s="94"/>
      <c r="M526" s="94"/>
      <c r="N526" s="94"/>
      <c r="O526" s="94"/>
      <c r="P526" s="94"/>
      <c r="Q526" s="94"/>
      <c r="R526" s="94"/>
      <c r="S526" s="94"/>
      <c r="T526" s="94"/>
      <c r="U526" s="94"/>
    </row>
    <row r="527" spans="2:21">
      <c r="B527" s="93"/>
      <c r="C527" s="94"/>
      <c r="D527" s="94"/>
      <c r="E527" s="94"/>
      <c r="F527" s="94"/>
      <c r="G527" s="94"/>
      <c r="H527" s="94"/>
      <c r="I527" s="94"/>
      <c r="J527" s="94"/>
      <c r="K527" s="94"/>
      <c r="L527" s="94"/>
      <c r="M527" s="94"/>
      <c r="N527" s="94"/>
      <c r="O527" s="94"/>
      <c r="P527" s="94"/>
      <c r="Q527" s="94"/>
      <c r="R527" s="94"/>
      <c r="S527" s="94"/>
      <c r="T527" s="94"/>
      <c r="U527" s="94"/>
    </row>
    <row r="528" spans="2:21">
      <c r="B528" s="93"/>
      <c r="C528" s="94"/>
      <c r="D528" s="94"/>
      <c r="E528" s="94"/>
      <c r="F528" s="94"/>
      <c r="G528" s="94"/>
      <c r="H528" s="94"/>
      <c r="I528" s="94"/>
      <c r="J528" s="94"/>
      <c r="K528" s="94"/>
      <c r="L528" s="94"/>
      <c r="M528" s="94"/>
      <c r="N528" s="94"/>
      <c r="O528" s="94"/>
      <c r="P528" s="94"/>
      <c r="Q528" s="94"/>
      <c r="R528" s="94"/>
      <c r="S528" s="94"/>
      <c r="T528" s="94"/>
      <c r="U528" s="94"/>
    </row>
    <row r="529" spans="2:21">
      <c r="B529" s="93"/>
      <c r="C529" s="94"/>
      <c r="D529" s="94"/>
      <c r="E529" s="94"/>
      <c r="F529" s="94"/>
      <c r="G529" s="94"/>
      <c r="H529" s="94"/>
      <c r="I529" s="94"/>
      <c r="J529" s="94"/>
      <c r="K529" s="94"/>
      <c r="L529" s="94"/>
      <c r="M529" s="94"/>
      <c r="N529" s="94"/>
      <c r="O529" s="94"/>
      <c r="P529" s="94"/>
      <c r="Q529" s="94"/>
      <c r="R529" s="94"/>
      <c r="S529" s="94"/>
      <c r="T529" s="94"/>
      <c r="U529" s="94"/>
    </row>
    <row r="530" spans="2:21">
      <c r="B530" s="93"/>
      <c r="C530" s="94"/>
      <c r="D530" s="94"/>
      <c r="E530" s="94"/>
      <c r="F530" s="94"/>
      <c r="G530" s="94"/>
      <c r="H530" s="94"/>
      <c r="I530" s="94"/>
      <c r="J530" s="94"/>
      <c r="K530" s="94"/>
      <c r="L530" s="94"/>
      <c r="M530" s="94"/>
      <c r="N530" s="94"/>
      <c r="O530" s="94"/>
      <c r="P530" s="94"/>
      <c r="Q530" s="94"/>
      <c r="R530" s="94"/>
      <c r="S530" s="94"/>
      <c r="T530" s="94"/>
      <c r="U530" s="94"/>
    </row>
    <row r="531" spans="2:21">
      <c r="B531" s="93"/>
      <c r="C531" s="94"/>
      <c r="D531" s="94"/>
      <c r="E531" s="94"/>
      <c r="F531" s="94"/>
      <c r="G531" s="94"/>
      <c r="H531" s="94"/>
      <c r="I531" s="94"/>
      <c r="J531" s="94"/>
      <c r="K531" s="94"/>
      <c r="L531" s="94"/>
      <c r="M531" s="94"/>
      <c r="N531" s="94"/>
      <c r="O531" s="94"/>
      <c r="P531" s="94"/>
      <c r="Q531" s="94"/>
      <c r="R531" s="94"/>
      <c r="S531" s="94"/>
      <c r="T531" s="94"/>
      <c r="U531" s="94"/>
    </row>
    <row r="532" spans="2:21">
      <c r="B532" s="93"/>
      <c r="C532" s="94"/>
      <c r="D532" s="94"/>
      <c r="E532" s="94"/>
      <c r="F532" s="94"/>
      <c r="G532" s="94"/>
      <c r="H532" s="94"/>
      <c r="I532" s="94"/>
      <c r="J532" s="94"/>
      <c r="K532" s="94"/>
      <c r="L532" s="94"/>
      <c r="M532" s="94"/>
      <c r="N532" s="94"/>
      <c r="O532" s="94"/>
      <c r="P532" s="94"/>
      <c r="Q532" s="94"/>
      <c r="R532" s="94"/>
      <c r="S532" s="94"/>
      <c r="T532" s="94"/>
      <c r="U532" s="94"/>
    </row>
    <row r="533" spans="2:21">
      <c r="B533" s="93"/>
      <c r="C533" s="94"/>
      <c r="D533" s="94"/>
      <c r="E533" s="94"/>
      <c r="F533" s="94"/>
      <c r="G533" s="94"/>
      <c r="H533" s="94"/>
      <c r="I533" s="94"/>
      <c r="J533" s="94"/>
      <c r="K533" s="94"/>
      <c r="L533" s="94"/>
      <c r="M533" s="94"/>
      <c r="N533" s="94"/>
      <c r="O533" s="94"/>
      <c r="P533" s="94"/>
      <c r="Q533" s="94"/>
      <c r="R533" s="94"/>
      <c r="S533" s="94"/>
      <c r="T533" s="94"/>
      <c r="U533" s="94"/>
    </row>
    <row r="534" spans="2:21">
      <c r="B534" s="93"/>
      <c r="C534" s="94"/>
      <c r="D534" s="94"/>
      <c r="E534" s="94"/>
      <c r="F534" s="94"/>
      <c r="G534" s="94"/>
      <c r="H534" s="94"/>
      <c r="I534" s="94"/>
      <c r="J534" s="94"/>
      <c r="K534" s="94"/>
      <c r="L534" s="94"/>
      <c r="M534" s="94"/>
      <c r="N534" s="94"/>
      <c r="O534" s="94"/>
      <c r="P534" s="94"/>
      <c r="Q534" s="94"/>
      <c r="R534" s="94"/>
      <c r="S534" s="94"/>
      <c r="T534" s="94"/>
      <c r="U534" s="94"/>
    </row>
    <row r="535" spans="2:21">
      <c r="B535" s="93"/>
      <c r="C535" s="94"/>
      <c r="D535" s="94"/>
      <c r="E535" s="94"/>
      <c r="F535" s="94"/>
      <c r="G535" s="94"/>
      <c r="H535" s="94"/>
      <c r="I535" s="94"/>
      <c r="J535" s="94"/>
      <c r="K535" s="94"/>
      <c r="L535" s="94"/>
      <c r="M535" s="94"/>
      <c r="N535" s="94"/>
      <c r="O535" s="94"/>
      <c r="P535" s="94"/>
      <c r="Q535" s="94"/>
      <c r="R535" s="94"/>
      <c r="S535" s="94"/>
      <c r="T535" s="94"/>
      <c r="U535" s="94"/>
    </row>
    <row r="536" spans="2:21">
      <c r="B536" s="93"/>
      <c r="C536" s="94"/>
      <c r="D536" s="94"/>
      <c r="E536" s="94"/>
      <c r="F536" s="94"/>
      <c r="G536" s="94"/>
      <c r="H536" s="94"/>
      <c r="I536" s="94"/>
      <c r="J536" s="94"/>
      <c r="K536" s="94"/>
      <c r="L536" s="94"/>
      <c r="M536" s="94"/>
      <c r="N536" s="94"/>
      <c r="O536" s="94"/>
      <c r="P536" s="94"/>
      <c r="Q536" s="94"/>
      <c r="R536" s="94"/>
      <c r="S536" s="94"/>
      <c r="T536" s="94"/>
      <c r="U536" s="94"/>
    </row>
    <row r="537" spans="2:21">
      <c r="B537" s="93"/>
      <c r="C537" s="94"/>
      <c r="D537" s="94"/>
      <c r="E537" s="94"/>
      <c r="F537" s="94"/>
      <c r="G537" s="94"/>
      <c r="H537" s="94"/>
      <c r="I537" s="94"/>
      <c r="J537" s="94"/>
      <c r="K537" s="94"/>
      <c r="L537" s="94"/>
      <c r="M537" s="94"/>
      <c r="N537" s="94"/>
      <c r="O537" s="94"/>
      <c r="P537" s="94"/>
      <c r="Q537" s="94"/>
      <c r="R537" s="94"/>
      <c r="S537" s="94"/>
      <c r="T537" s="94"/>
      <c r="U537" s="94"/>
    </row>
    <row r="538" spans="2:21">
      <c r="B538" s="93"/>
      <c r="C538" s="94"/>
      <c r="D538" s="94"/>
      <c r="E538" s="94"/>
      <c r="F538" s="94"/>
      <c r="G538" s="94"/>
      <c r="H538" s="94"/>
      <c r="I538" s="94"/>
      <c r="J538" s="94"/>
      <c r="K538" s="94"/>
      <c r="L538" s="94"/>
      <c r="M538" s="94"/>
      <c r="N538" s="94"/>
      <c r="O538" s="94"/>
      <c r="P538" s="94"/>
      <c r="Q538" s="94"/>
      <c r="R538" s="94"/>
      <c r="S538" s="94"/>
      <c r="T538" s="94"/>
      <c r="U538" s="94"/>
    </row>
    <row r="539" spans="2:21">
      <c r="B539" s="93"/>
      <c r="C539" s="94"/>
      <c r="D539" s="94"/>
      <c r="E539" s="94"/>
      <c r="F539" s="94"/>
      <c r="G539" s="94"/>
      <c r="H539" s="94"/>
      <c r="I539" s="94"/>
      <c r="J539" s="94"/>
      <c r="K539" s="94"/>
      <c r="L539" s="94"/>
      <c r="M539" s="94"/>
      <c r="N539" s="94"/>
      <c r="O539" s="94"/>
      <c r="P539" s="94"/>
      <c r="Q539" s="94"/>
      <c r="R539" s="94"/>
      <c r="S539" s="94"/>
      <c r="T539" s="94"/>
      <c r="U539" s="94"/>
    </row>
    <row r="540" spans="2:21">
      <c r="B540" s="93"/>
      <c r="C540" s="94"/>
      <c r="D540" s="94"/>
      <c r="E540" s="94"/>
      <c r="F540" s="94"/>
      <c r="G540" s="94"/>
      <c r="H540" s="94"/>
      <c r="I540" s="94"/>
      <c r="J540" s="94"/>
      <c r="K540" s="94"/>
      <c r="L540" s="94"/>
      <c r="M540" s="94"/>
      <c r="N540" s="94"/>
      <c r="O540" s="94"/>
      <c r="P540" s="94"/>
      <c r="Q540" s="94"/>
      <c r="R540" s="94"/>
      <c r="S540" s="94"/>
      <c r="T540" s="94"/>
      <c r="U540" s="94"/>
    </row>
    <row r="541" spans="2:21">
      <c r="B541" s="93"/>
      <c r="C541" s="94"/>
      <c r="D541" s="94"/>
      <c r="E541" s="94"/>
      <c r="F541" s="94"/>
      <c r="G541" s="94"/>
      <c r="H541" s="94"/>
      <c r="I541" s="94"/>
      <c r="J541" s="94"/>
      <c r="K541" s="94"/>
      <c r="L541" s="94"/>
      <c r="M541" s="94"/>
      <c r="N541" s="94"/>
      <c r="O541" s="94"/>
      <c r="P541" s="94"/>
      <c r="Q541" s="94"/>
      <c r="R541" s="94"/>
      <c r="S541" s="94"/>
      <c r="T541" s="94"/>
      <c r="U541" s="94"/>
    </row>
    <row r="542" spans="2:21">
      <c r="B542" s="93"/>
      <c r="C542" s="94"/>
      <c r="D542" s="94"/>
      <c r="E542" s="94"/>
      <c r="F542" s="94"/>
      <c r="G542" s="94"/>
      <c r="H542" s="94"/>
      <c r="I542" s="94"/>
      <c r="J542" s="94"/>
      <c r="K542" s="94"/>
      <c r="L542" s="94"/>
      <c r="M542" s="94"/>
      <c r="N542" s="94"/>
      <c r="O542" s="94"/>
      <c r="P542" s="94"/>
      <c r="Q542" s="94"/>
      <c r="R542" s="94"/>
      <c r="S542" s="94"/>
      <c r="T542" s="94"/>
      <c r="U542" s="94"/>
    </row>
    <row r="543" spans="2:21">
      <c r="B543" s="93"/>
      <c r="C543" s="94"/>
      <c r="D543" s="94"/>
      <c r="E543" s="94"/>
      <c r="F543" s="94"/>
      <c r="G543" s="94"/>
      <c r="H543" s="94"/>
      <c r="I543" s="94"/>
      <c r="J543" s="94"/>
      <c r="K543" s="94"/>
      <c r="L543" s="94"/>
      <c r="M543" s="94"/>
      <c r="N543" s="94"/>
      <c r="O543" s="94"/>
      <c r="P543" s="94"/>
      <c r="Q543" s="94"/>
      <c r="R543" s="94"/>
      <c r="S543" s="94"/>
      <c r="T543" s="94"/>
      <c r="U543" s="94"/>
    </row>
    <row r="544" spans="2:21">
      <c r="B544" s="93"/>
      <c r="C544" s="94"/>
      <c r="D544" s="94"/>
      <c r="E544" s="94"/>
      <c r="F544" s="94"/>
      <c r="G544" s="94"/>
      <c r="H544" s="94"/>
      <c r="I544" s="94"/>
      <c r="J544" s="94"/>
      <c r="K544" s="94"/>
      <c r="L544" s="94"/>
      <c r="M544" s="94"/>
      <c r="N544" s="94"/>
      <c r="O544" s="94"/>
      <c r="P544" s="94"/>
      <c r="Q544" s="94"/>
      <c r="R544" s="94"/>
      <c r="S544" s="94"/>
      <c r="T544" s="94"/>
      <c r="U544" s="94"/>
    </row>
    <row r="545" spans="2:21">
      <c r="B545" s="93"/>
      <c r="C545" s="94"/>
      <c r="D545" s="94"/>
      <c r="E545" s="94"/>
      <c r="F545" s="94"/>
      <c r="G545" s="94"/>
      <c r="H545" s="94"/>
      <c r="I545" s="94"/>
      <c r="J545" s="94"/>
      <c r="K545" s="94"/>
      <c r="L545" s="94"/>
      <c r="M545" s="94"/>
      <c r="N545" s="94"/>
      <c r="O545" s="94"/>
      <c r="P545" s="94"/>
      <c r="Q545" s="94"/>
      <c r="R545" s="94"/>
      <c r="S545" s="94"/>
      <c r="T545" s="94"/>
      <c r="U545" s="94"/>
    </row>
    <row r="546" spans="2:21">
      <c r="B546" s="93"/>
      <c r="C546" s="94"/>
      <c r="D546" s="94"/>
      <c r="E546" s="94"/>
      <c r="F546" s="94"/>
      <c r="G546" s="94"/>
      <c r="H546" s="94"/>
      <c r="I546" s="94"/>
      <c r="J546" s="94"/>
      <c r="K546" s="94"/>
      <c r="L546" s="94"/>
      <c r="M546" s="94"/>
      <c r="N546" s="94"/>
      <c r="O546" s="94"/>
      <c r="P546" s="94"/>
      <c r="Q546" s="94"/>
      <c r="R546" s="94"/>
      <c r="S546" s="94"/>
      <c r="T546" s="94"/>
      <c r="U546" s="94"/>
    </row>
    <row r="547" spans="2:21">
      <c r="B547" s="93"/>
      <c r="C547" s="94"/>
      <c r="D547" s="94"/>
      <c r="E547" s="94"/>
      <c r="F547" s="94"/>
      <c r="G547" s="94"/>
      <c r="H547" s="94"/>
      <c r="I547" s="94"/>
      <c r="J547" s="94"/>
      <c r="K547" s="94"/>
      <c r="L547" s="94"/>
      <c r="M547" s="94"/>
      <c r="N547" s="94"/>
      <c r="O547" s="94"/>
      <c r="P547" s="94"/>
      <c r="Q547" s="94"/>
      <c r="R547" s="94"/>
      <c r="S547" s="94"/>
      <c r="T547" s="94"/>
      <c r="U547" s="94"/>
    </row>
    <row r="548" spans="2:21">
      <c r="B548" s="93"/>
      <c r="C548" s="94"/>
      <c r="D548" s="94"/>
      <c r="E548" s="94"/>
      <c r="F548" s="94"/>
      <c r="G548" s="94"/>
      <c r="H548" s="94"/>
      <c r="I548" s="94"/>
      <c r="J548" s="94"/>
      <c r="K548" s="94"/>
      <c r="L548" s="94"/>
      <c r="M548" s="94"/>
      <c r="N548" s="94"/>
      <c r="O548" s="94"/>
      <c r="P548" s="94"/>
      <c r="Q548" s="94"/>
      <c r="R548" s="94"/>
      <c r="S548" s="94"/>
      <c r="T548" s="94"/>
      <c r="U548" s="94"/>
    </row>
    <row r="549" spans="2:21">
      <c r="B549" s="93"/>
      <c r="C549" s="94"/>
      <c r="D549" s="94"/>
      <c r="E549" s="94"/>
      <c r="F549" s="94"/>
      <c r="G549" s="94"/>
      <c r="H549" s="94"/>
      <c r="I549" s="94"/>
      <c r="J549" s="94"/>
      <c r="K549" s="94"/>
      <c r="L549" s="94"/>
      <c r="M549" s="94"/>
      <c r="N549" s="94"/>
      <c r="O549" s="94"/>
      <c r="P549" s="94"/>
      <c r="Q549" s="94"/>
      <c r="R549" s="94"/>
      <c r="S549" s="94"/>
      <c r="T549" s="94"/>
      <c r="U549" s="94"/>
    </row>
    <row r="550" spans="2:21">
      <c r="B550" s="93"/>
      <c r="C550" s="94"/>
      <c r="D550" s="94"/>
      <c r="E550" s="94"/>
      <c r="F550" s="94"/>
      <c r="G550" s="94"/>
      <c r="H550" s="94"/>
      <c r="I550" s="94"/>
      <c r="J550" s="94"/>
      <c r="K550" s="94"/>
      <c r="L550" s="94"/>
      <c r="M550" s="94"/>
      <c r="N550" s="94"/>
      <c r="O550" s="94"/>
      <c r="P550" s="94"/>
      <c r="Q550" s="94"/>
      <c r="R550" s="94"/>
      <c r="S550" s="94"/>
      <c r="T550" s="94"/>
      <c r="U550" s="94"/>
    </row>
    <row r="551" spans="2:21">
      <c r="B551" s="93"/>
      <c r="C551" s="94"/>
      <c r="D551" s="94"/>
      <c r="E551" s="94"/>
      <c r="F551" s="94"/>
      <c r="G551" s="94"/>
      <c r="H551" s="94"/>
      <c r="I551" s="94"/>
      <c r="J551" s="94"/>
      <c r="K551" s="94"/>
      <c r="L551" s="94"/>
      <c r="M551" s="94"/>
      <c r="N551" s="94"/>
      <c r="O551" s="94"/>
      <c r="P551" s="94"/>
      <c r="Q551" s="94"/>
      <c r="R551" s="94"/>
      <c r="S551" s="94"/>
      <c r="T551" s="94"/>
      <c r="U551" s="94"/>
    </row>
    <row r="552" spans="2:21">
      <c r="B552" s="93"/>
      <c r="C552" s="94"/>
      <c r="D552" s="94"/>
      <c r="E552" s="94"/>
      <c r="F552" s="94"/>
      <c r="G552" s="94"/>
      <c r="H552" s="94"/>
      <c r="I552" s="94"/>
      <c r="J552" s="94"/>
      <c r="K552" s="94"/>
      <c r="L552" s="94"/>
      <c r="M552" s="94"/>
      <c r="N552" s="94"/>
      <c r="O552" s="94"/>
      <c r="P552" s="94"/>
      <c r="Q552" s="94"/>
      <c r="R552" s="94"/>
      <c r="S552" s="94"/>
      <c r="T552" s="94"/>
      <c r="U552" s="94"/>
    </row>
    <row r="553" spans="2:21">
      <c r="B553" s="93"/>
      <c r="C553" s="94"/>
      <c r="D553" s="94"/>
      <c r="E553" s="94"/>
      <c r="F553" s="94"/>
      <c r="G553" s="94"/>
      <c r="H553" s="94"/>
      <c r="I553" s="94"/>
      <c r="J553" s="94"/>
      <c r="K553" s="94"/>
      <c r="L553" s="94"/>
      <c r="M553" s="94"/>
      <c r="N553" s="94"/>
      <c r="O553" s="94"/>
      <c r="P553" s="94"/>
      <c r="Q553" s="94"/>
      <c r="R553" s="94"/>
      <c r="S553" s="94"/>
      <c r="T553" s="94"/>
      <c r="U553" s="94"/>
    </row>
    <row r="554" spans="2:21">
      <c r="B554" s="93"/>
      <c r="C554" s="94"/>
      <c r="D554" s="94"/>
      <c r="E554" s="94"/>
      <c r="F554" s="94"/>
      <c r="G554" s="94"/>
      <c r="H554" s="94"/>
      <c r="I554" s="94"/>
      <c r="J554" s="94"/>
      <c r="K554" s="94"/>
      <c r="L554" s="94"/>
      <c r="M554" s="94"/>
      <c r="N554" s="94"/>
      <c r="O554" s="94"/>
      <c r="P554" s="94"/>
      <c r="Q554" s="94"/>
      <c r="R554" s="94"/>
      <c r="S554" s="94"/>
      <c r="T554" s="94"/>
      <c r="U554" s="94"/>
    </row>
    <row r="555" spans="2:21">
      <c r="B555" s="93"/>
      <c r="C555" s="94"/>
      <c r="D555" s="94"/>
      <c r="E555" s="94"/>
      <c r="F555" s="94"/>
      <c r="G555" s="94"/>
      <c r="H555" s="94"/>
      <c r="I555" s="94"/>
      <c r="J555" s="94"/>
      <c r="K555" s="94"/>
      <c r="L555" s="94"/>
      <c r="M555" s="94"/>
      <c r="N555" s="94"/>
      <c r="O555" s="94"/>
      <c r="P555" s="94"/>
      <c r="Q555" s="94"/>
      <c r="R555" s="94"/>
      <c r="S555" s="94"/>
      <c r="T555" s="94"/>
      <c r="U555" s="94"/>
    </row>
    <row r="556" spans="2:21">
      <c r="B556" s="93"/>
      <c r="C556" s="94"/>
      <c r="D556" s="94"/>
      <c r="E556" s="94"/>
      <c r="F556" s="94"/>
      <c r="G556" s="94"/>
      <c r="H556" s="94"/>
      <c r="I556" s="94"/>
      <c r="J556" s="94"/>
      <c r="K556" s="94"/>
      <c r="L556" s="94"/>
      <c r="M556" s="94"/>
      <c r="N556" s="94"/>
      <c r="O556" s="94"/>
      <c r="P556" s="94"/>
      <c r="Q556" s="94"/>
      <c r="R556" s="94"/>
      <c r="S556" s="94"/>
      <c r="T556" s="94"/>
      <c r="U556" s="94"/>
    </row>
    <row r="557" spans="2:21">
      <c r="B557" s="93"/>
      <c r="C557" s="94"/>
      <c r="D557" s="94"/>
      <c r="E557" s="94"/>
      <c r="F557" s="94"/>
      <c r="G557" s="94"/>
      <c r="H557" s="94"/>
      <c r="I557" s="94"/>
      <c r="J557" s="94"/>
      <c r="K557" s="94"/>
      <c r="L557" s="94"/>
      <c r="M557" s="94"/>
      <c r="N557" s="94"/>
      <c r="O557" s="94"/>
      <c r="P557" s="94"/>
      <c r="Q557" s="94"/>
      <c r="R557" s="94"/>
      <c r="S557" s="94"/>
      <c r="T557" s="94"/>
      <c r="U557" s="94"/>
    </row>
    <row r="558" spans="2:21">
      <c r="B558" s="93"/>
      <c r="C558" s="94"/>
      <c r="D558" s="94"/>
      <c r="E558" s="94"/>
      <c r="F558" s="94"/>
      <c r="G558" s="94"/>
      <c r="H558" s="94"/>
      <c r="I558" s="94"/>
      <c r="J558" s="94"/>
      <c r="K558" s="94"/>
      <c r="L558" s="94"/>
      <c r="M558" s="94"/>
      <c r="N558" s="94"/>
      <c r="O558" s="94"/>
      <c r="P558" s="94"/>
      <c r="Q558" s="94"/>
      <c r="R558" s="94"/>
      <c r="S558" s="94"/>
      <c r="T558" s="94"/>
      <c r="U558" s="94"/>
    </row>
    <row r="559" spans="2:21">
      <c r="B559" s="93"/>
      <c r="C559" s="94"/>
      <c r="D559" s="94"/>
      <c r="E559" s="94"/>
      <c r="F559" s="94"/>
      <c r="G559" s="94"/>
      <c r="H559" s="94"/>
      <c r="I559" s="94"/>
      <c r="J559" s="94"/>
      <c r="K559" s="94"/>
      <c r="L559" s="94"/>
      <c r="M559" s="94"/>
      <c r="N559" s="94"/>
      <c r="O559" s="94"/>
      <c r="P559" s="94"/>
      <c r="Q559" s="94"/>
      <c r="R559" s="94"/>
      <c r="S559" s="94"/>
      <c r="T559" s="94"/>
      <c r="U559" s="94"/>
    </row>
    <row r="560" spans="2:21">
      <c r="B560" s="93"/>
      <c r="C560" s="94"/>
      <c r="D560" s="94"/>
      <c r="E560" s="94"/>
      <c r="F560" s="94"/>
      <c r="G560" s="94"/>
      <c r="H560" s="94"/>
      <c r="I560" s="94"/>
      <c r="J560" s="94"/>
      <c r="K560" s="94"/>
      <c r="L560" s="94"/>
      <c r="M560" s="94"/>
      <c r="N560" s="94"/>
      <c r="O560" s="94"/>
      <c r="P560" s="94"/>
      <c r="Q560" s="94"/>
      <c r="R560" s="94"/>
      <c r="S560" s="94"/>
      <c r="T560" s="94"/>
      <c r="U560" s="94"/>
    </row>
    <row r="561" spans="2:21">
      <c r="B561" s="93"/>
      <c r="C561" s="94"/>
      <c r="D561" s="94"/>
      <c r="E561" s="94"/>
      <c r="F561" s="94"/>
      <c r="G561" s="94"/>
      <c r="H561" s="94"/>
      <c r="I561" s="94"/>
      <c r="J561" s="94"/>
      <c r="K561" s="94"/>
      <c r="L561" s="94"/>
      <c r="M561" s="94"/>
      <c r="N561" s="94"/>
      <c r="O561" s="94"/>
      <c r="P561" s="94"/>
      <c r="Q561" s="94"/>
      <c r="R561" s="94"/>
      <c r="S561" s="94"/>
      <c r="T561" s="94"/>
      <c r="U561" s="94"/>
    </row>
    <row r="562" spans="2:21">
      <c r="B562" s="93"/>
      <c r="C562" s="94"/>
      <c r="D562" s="94"/>
      <c r="E562" s="94"/>
      <c r="F562" s="94"/>
      <c r="G562" s="94"/>
      <c r="H562" s="94"/>
      <c r="I562" s="94"/>
      <c r="J562" s="94"/>
      <c r="K562" s="94"/>
      <c r="L562" s="94"/>
      <c r="M562" s="94"/>
      <c r="N562" s="94"/>
      <c r="O562" s="94"/>
      <c r="P562" s="94"/>
      <c r="Q562" s="94"/>
      <c r="R562" s="94"/>
      <c r="S562" s="94"/>
      <c r="T562" s="94"/>
      <c r="U562" s="94"/>
    </row>
    <row r="563" spans="2:21">
      <c r="B563" s="93"/>
      <c r="C563" s="94"/>
      <c r="D563" s="94"/>
      <c r="E563" s="94"/>
      <c r="F563" s="94"/>
      <c r="G563" s="94"/>
      <c r="H563" s="94"/>
      <c r="I563" s="94"/>
      <c r="J563" s="94"/>
      <c r="K563" s="94"/>
      <c r="L563" s="94"/>
      <c r="M563" s="94"/>
      <c r="N563" s="94"/>
      <c r="O563" s="94"/>
      <c r="P563" s="94"/>
      <c r="Q563" s="94"/>
      <c r="R563" s="94"/>
      <c r="S563" s="94"/>
      <c r="T563" s="94"/>
      <c r="U563" s="94"/>
    </row>
    <row r="564" spans="2:21">
      <c r="B564" s="93"/>
      <c r="C564" s="94"/>
      <c r="D564" s="94"/>
      <c r="E564" s="94"/>
      <c r="F564" s="94"/>
      <c r="G564" s="94"/>
      <c r="H564" s="94"/>
      <c r="I564" s="94"/>
      <c r="J564" s="94"/>
      <c r="K564" s="94"/>
      <c r="L564" s="94"/>
      <c r="M564" s="94"/>
      <c r="N564" s="94"/>
      <c r="O564" s="94"/>
      <c r="P564" s="94"/>
      <c r="Q564" s="94"/>
      <c r="R564" s="94"/>
      <c r="S564" s="94"/>
      <c r="T564" s="94"/>
      <c r="U564" s="94"/>
    </row>
    <row r="565" spans="2:21">
      <c r="B565" s="93"/>
      <c r="C565" s="94"/>
      <c r="D565" s="94"/>
      <c r="E565" s="94"/>
      <c r="F565" s="94"/>
      <c r="G565" s="94"/>
      <c r="H565" s="94"/>
      <c r="I565" s="94"/>
      <c r="J565" s="94"/>
      <c r="K565" s="94"/>
      <c r="L565" s="94"/>
      <c r="M565" s="94"/>
      <c r="N565" s="94"/>
      <c r="O565" s="94"/>
      <c r="P565" s="94"/>
      <c r="Q565" s="94"/>
      <c r="R565" s="94"/>
      <c r="S565" s="94"/>
      <c r="T565" s="94"/>
      <c r="U565" s="94"/>
    </row>
    <row r="566" spans="2:21">
      <c r="B566" s="93"/>
      <c r="C566" s="94"/>
      <c r="D566" s="94"/>
      <c r="E566" s="94"/>
      <c r="F566" s="94"/>
      <c r="G566" s="94"/>
      <c r="H566" s="94"/>
      <c r="I566" s="94"/>
      <c r="J566" s="94"/>
      <c r="K566" s="94"/>
      <c r="L566" s="94"/>
      <c r="M566" s="94"/>
      <c r="N566" s="94"/>
      <c r="O566" s="94"/>
      <c r="P566" s="94"/>
      <c r="Q566" s="94"/>
      <c r="R566" s="94"/>
      <c r="S566" s="94"/>
      <c r="T566" s="94"/>
      <c r="U566" s="94"/>
    </row>
    <row r="567" spans="2:21">
      <c r="B567" s="93"/>
      <c r="C567" s="94"/>
      <c r="D567" s="94"/>
      <c r="E567" s="94"/>
      <c r="F567" s="94"/>
      <c r="G567" s="94"/>
      <c r="H567" s="94"/>
      <c r="I567" s="94"/>
      <c r="J567" s="94"/>
      <c r="K567" s="94"/>
      <c r="L567" s="94"/>
      <c r="M567" s="94"/>
      <c r="N567" s="94"/>
      <c r="O567" s="94"/>
      <c r="P567" s="94"/>
      <c r="Q567" s="94"/>
      <c r="R567" s="94"/>
      <c r="S567" s="94"/>
      <c r="T567" s="94"/>
      <c r="U567" s="94"/>
    </row>
    <row r="568" spans="2:21">
      <c r="B568" s="93"/>
      <c r="C568" s="94"/>
      <c r="D568" s="94"/>
      <c r="E568" s="94"/>
      <c r="F568" s="94"/>
      <c r="G568" s="94"/>
      <c r="H568" s="94"/>
      <c r="I568" s="94"/>
      <c r="J568" s="94"/>
      <c r="K568" s="94"/>
      <c r="L568" s="94"/>
      <c r="M568" s="94"/>
      <c r="N568" s="94"/>
      <c r="O568" s="94"/>
      <c r="P568" s="94"/>
      <c r="Q568" s="94"/>
      <c r="R568" s="94"/>
      <c r="S568" s="94"/>
      <c r="T568" s="94"/>
      <c r="U568" s="94"/>
    </row>
    <row r="569" spans="2:21">
      <c r="B569" s="93"/>
      <c r="C569" s="94"/>
      <c r="D569" s="94"/>
      <c r="E569" s="94"/>
      <c r="F569" s="94"/>
      <c r="G569" s="94"/>
      <c r="H569" s="94"/>
      <c r="I569" s="94"/>
      <c r="J569" s="94"/>
      <c r="K569" s="94"/>
      <c r="L569" s="94"/>
      <c r="M569" s="94"/>
      <c r="N569" s="94"/>
      <c r="O569" s="94"/>
      <c r="P569" s="94"/>
      <c r="Q569" s="94"/>
      <c r="R569" s="94"/>
      <c r="S569" s="94"/>
      <c r="T569" s="94"/>
      <c r="U569" s="94"/>
    </row>
    <row r="570" spans="2:21">
      <c r="B570" s="93"/>
      <c r="C570" s="94"/>
      <c r="D570" s="94"/>
      <c r="E570" s="94"/>
      <c r="F570" s="94"/>
      <c r="G570" s="94"/>
      <c r="H570" s="94"/>
      <c r="I570" s="94"/>
      <c r="J570" s="94"/>
      <c r="K570" s="94"/>
      <c r="L570" s="94"/>
      <c r="M570" s="94"/>
      <c r="N570" s="94"/>
      <c r="O570" s="94"/>
      <c r="P570" s="94"/>
      <c r="Q570" s="94"/>
      <c r="R570" s="94"/>
      <c r="S570" s="94"/>
      <c r="T570" s="94"/>
      <c r="U570" s="94"/>
    </row>
    <row r="571" spans="2:21">
      <c r="B571" s="93"/>
      <c r="C571" s="94"/>
      <c r="D571" s="94"/>
      <c r="E571" s="94"/>
      <c r="F571" s="94"/>
      <c r="G571" s="94"/>
      <c r="H571" s="94"/>
      <c r="I571" s="94"/>
      <c r="J571" s="94"/>
      <c r="K571" s="94"/>
      <c r="L571" s="94"/>
      <c r="M571" s="94"/>
      <c r="N571" s="94"/>
      <c r="O571" s="94"/>
      <c r="P571" s="94"/>
      <c r="Q571" s="94"/>
      <c r="R571" s="94"/>
      <c r="S571" s="94"/>
      <c r="T571" s="94"/>
      <c r="U571" s="94"/>
    </row>
    <row r="572" spans="2:21">
      <c r="B572" s="93"/>
      <c r="C572" s="94"/>
      <c r="D572" s="94"/>
      <c r="E572" s="94"/>
      <c r="F572" s="94"/>
      <c r="G572" s="94"/>
      <c r="H572" s="94"/>
      <c r="I572" s="94"/>
      <c r="J572" s="94"/>
      <c r="K572" s="94"/>
      <c r="L572" s="94"/>
      <c r="M572" s="94"/>
      <c r="N572" s="94"/>
      <c r="O572" s="94"/>
      <c r="P572" s="94"/>
      <c r="Q572" s="94"/>
      <c r="R572" s="94"/>
      <c r="S572" s="94"/>
      <c r="T572" s="94"/>
      <c r="U572" s="94"/>
    </row>
    <row r="573" spans="2:21">
      <c r="B573" s="93"/>
      <c r="C573" s="94"/>
      <c r="D573" s="94"/>
      <c r="E573" s="94"/>
      <c r="F573" s="94"/>
      <c r="G573" s="94"/>
      <c r="H573" s="94"/>
      <c r="I573" s="94"/>
      <c r="J573" s="94"/>
      <c r="K573" s="94"/>
      <c r="L573" s="94"/>
      <c r="M573" s="94"/>
      <c r="N573" s="94"/>
      <c r="O573" s="94"/>
      <c r="P573" s="94"/>
      <c r="Q573" s="94"/>
      <c r="R573" s="94"/>
      <c r="S573" s="94"/>
      <c r="T573" s="94"/>
      <c r="U573" s="94"/>
    </row>
    <row r="574" spans="2:21">
      <c r="B574" s="93"/>
      <c r="C574" s="94"/>
      <c r="D574" s="94"/>
      <c r="E574" s="94"/>
      <c r="F574" s="94"/>
      <c r="G574" s="94"/>
      <c r="H574" s="94"/>
      <c r="I574" s="94"/>
      <c r="J574" s="94"/>
      <c r="K574" s="94"/>
      <c r="L574" s="94"/>
      <c r="M574" s="94"/>
      <c r="N574" s="94"/>
      <c r="O574" s="94"/>
      <c r="P574" s="94"/>
      <c r="Q574" s="94"/>
      <c r="R574" s="94"/>
      <c r="S574" s="94"/>
      <c r="T574" s="94"/>
      <c r="U574" s="94"/>
    </row>
    <row r="575" spans="2:21">
      <c r="B575" s="93"/>
      <c r="C575" s="94"/>
      <c r="D575" s="94"/>
      <c r="E575" s="94"/>
      <c r="F575" s="94"/>
      <c r="G575" s="94"/>
      <c r="H575" s="94"/>
      <c r="I575" s="94"/>
      <c r="J575" s="94"/>
      <c r="K575" s="94"/>
      <c r="L575" s="94"/>
      <c r="M575" s="94"/>
      <c r="N575" s="94"/>
      <c r="O575" s="94"/>
      <c r="P575" s="94"/>
      <c r="Q575" s="94"/>
      <c r="R575" s="94"/>
      <c r="S575" s="94"/>
      <c r="T575" s="94"/>
      <c r="U575" s="94"/>
    </row>
    <row r="576" spans="2:21">
      <c r="B576" s="93"/>
      <c r="C576" s="94"/>
      <c r="D576" s="94"/>
      <c r="E576" s="94"/>
      <c r="F576" s="94"/>
      <c r="G576" s="94"/>
      <c r="H576" s="94"/>
      <c r="I576" s="94"/>
      <c r="J576" s="94"/>
      <c r="K576" s="94"/>
      <c r="L576" s="94"/>
      <c r="M576" s="94"/>
      <c r="N576" s="94"/>
      <c r="O576" s="94"/>
      <c r="P576" s="94"/>
      <c r="Q576" s="94"/>
      <c r="R576" s="94"/>
      <c r="S576" s="94"/>
      <c r="T576" s="94"/>
      <c r="U576" s="94"/>
    </row>
    <row r="577" spans="2:21">
      <c r="B577" s="93"/>
      <c r="C577" s="94"/>
      <c r="D577" s="94"/>
      <c r="E577" s="94"/>
      <c r="F577" s="94"/>
      <c r="G577" s="94"/>
      <c r="H577" s="94"/>
      <c r="I577" s="94"/>
      <c r="J577" s="94"/>
      <c r="K577" s="94"/>
      <c r="L577" s="94"/>
      <c r="M577" s="94"/>
      <c r="N577" s="94"/>
      <c r="O577" s="94"/>
      <c r="P577" s="94"/>
      <c r="Q577" s="94"/>
      <c r="R577" s="94"/>
      <c r="S577" s="94"/>
      <c r="T577" s="94"/>
      <c r="U577" s="94"/>
    </row>
    <row r="578" spans="2:21">
      <c r="B578" s="93"/>
      <c r="C578" s="94"/>
      <c r="D578" s="94"/>
      <c r="E578" s="94"/>
      <c r="F578" s="94"/>
      <c r="G578" s="94"/>
      <c r="H578" s="94"/>
      <c r="I578" s="94"/>
      <c r="J578" s="94"/>
      <c r="K578" s="94"/>
      <c r="L578" s="94"/>
      <c r="M578" s="94"/>
      <c r="N578" s="94"/>
      <c r="O578" s="94"/>
      <c r="P578" s="94"/>
      <c r="Q578" s="94"/>
      <c r="R578" s="94"/>
      <c r="S578" s="94"/>
      <c r="T578" s="94"/>
      <c r="U578" s="94"/>
    </row>
    <row r="579" spans="2:21">
      <c r="B579" s="93"/>
      <c r="C579" s="94"/>
      <c r="D579" s="94"/>
      <c r="E579" s="94"/>
      <c r="F579" s="94"/>
      <c r="G579" s="94"/>
      <c r="H579" s="94"/>
      <c r="I579" s="94"/>
      <c r="J579" s="94"/>
      <c r="K579" s="94"/>
      <c r="L579" s="94"/>
      <c r="M579" s="94"/>
      <c r="N579" s="94"/>
      <c r="O579" s="94"/>
      <c r="P579" s="94"/>
      <c r="Q579" s="94"/>
      <c r="R579" s="94"/>
      <c r="S579" s="94"/>
      <c r="T579" s="94"/>
      <c r="U579" s="94"/>
    </row>
    <row r="580" spans="2:21">
      <c r="B580" s="93"/>
      <c r="C580" s="94"/>
      <c r="D580" s="94"/>
      <c r="E580" s="94"/>
      <c r="F580" s="94"/>
      <c r="G580" s="94"/>
      <c r="H580" s="94"/>
      <c r="I580" s="94"/>
      <c r="J580" s="94"/>
      <c r="K580" s="94"/>
      <c r="L580" s="94"/>
      <c r="M580" s="94"/>
      <c r="N580" s="94"/>
      <c r="O580" s="94"/>
      <c r="P580" s="94"/>
      <c r="Q580" s="94"/>
      <c r="R580" s="94"/>
      <c r="S580" s="94"/>
      <c r="T580" s="94"/>
      <c r="U580" s="94"/>
    </row>
    <row r="581" spans="2:21">
      <c r="B581" s="93"/>
      <c r="C581" s="94"/>
      <c r="D581" s="94"/>
      <c r="E581" s="94"/>
      <c r="F581" s="94"/>
      <c r="G581" s="94"/>
      <c r="H581" s="94"/>
      <c r="I581" s="94"/>
      <c r="J581" s="94"/>
      <c r="K581" s="94"/>
      <c r="L581" s="94"/>
      <c r="M581" s="94"/>
      <c r="N581" s="94"/>
      <c r="O581" s="94"/>
      <c r="P581" s="94"/>
      <c r="Q581" s="94"/>
      <c r="R581" s="94"/>
      <c r="S581" s="94"/>
      <c r="T581" s="94"/>
      <c r="U581" s="94"/>
    </row>
    <row r="582" spans="2:21">
      <c r="B582" s="93"/>
      <c r="C582" s="94"/>
      <c r="D582" s="94"/>
      <c r="E582" s="94"/>
      <c r="F582" s="94"/>
      <c r="G582" s="94"/>
      <c r="H582" s="94"/>
      <c r="I582" s="94"/>
      <c r="J582" s="94"/>
      <c r="K582" s="94"/>
      <c r="L582" s="94"/>
      <c r="M582" s="94"/>
      <c r="N582" s="94"/>
      <c r="O582" s="94"/>
      <c r="P582" s="94"/>
      <c r="Q582" s="94"/>
      <c r="R582" s="94"/>
      <c r="S582" s="94"/>
      <c r="T582" s="94"/>
      <c r="U582" s="94"/>
    </row>
    <row r="583" spans="2:21">
      <c r="B583" s="93"/>
      <c r="C583" s="94"/>
      <c r="D583" s="94"/>
      <c r="E583" s="94"/>
      <c r="F583" s="94"/>
      <c r="G583" s="94"/>
      <c r="H583" s="94"/>
      <c r="I583" s="94"/>
      <c r="J583" s="94"/>
      <c r="K583" s="94"/>
      <c r="L583" s="94"/>
      <c r="M583" s="94"/>
      <c r="N583" s="94"/>
      <c r="O583" s="94"/>
      <c r="P583" s="94"/>
      <c r="Q583" s="94"/>
      <c r="R583" s="94"/>
      <c r="S583" s="94"/>
      <c r="T583" s="94"/>
      <c r="U583" s="94"/>
    </row>
    <row r="584" spans="2:21">
      <c r="B584" s="93"/>
      <c r="C584" s="94"/>
      <c r="D584" s="94"/>
      <c r="E584" s="94"/>
      <c r="F584" s="94"/>
      <c r="G584" s="94"/>
      <c r="H584" s="94"/>
      <c r="I584" s="94"/>
      <c r="J584" s="94"/>
      <c r="K584" s="94"/>
      <c r="L584" s="94"/>
      <c r="M584" s="94"/>
      <c r="N584" s="94"/>
      <c r="O584" s="94"/>
      <c r="P584" s="94"/>
      <c r="Q584" s="94"/>
      <c r="R584" s="94"/>
      <c r="S584" s="94"/>
      <c r="T584" s="94"/>
      <c r="U584" s="94"/>
    </row>
    <row r="585" spans="2:21">
      <c r="B585" s="93"/>
      <c r="C585" s="94"/>
      <c r="D585" s="94"/>
      <c r="E585" s="94"/>
      <c r="F585" s="94"/>
      <c r="G585" s="94"/>
      <c r="H585" s="94"/>
      <c r="I585" s="94"/>
      <c r="J585" s="94"/>
      <c r="K585" s="94"/>
      <c r="L585" s="94"/>
      <c r="M585" s="94"/>
      <c r="N585" s="94"/>
      <c r="O585" s="94"/>
      <c r="P585" s="94"/>
      <c r="Q585" s="94"/>
      <c r="R585" s="94"/>
      <c r="S585" s="94"/>
      <c r="T585" s="94"/>
      <c r="U585" s="94"/>
    </row>
    <row r="586" spans="2:21">
      <c r="B586" s="93"/>
      <c r="C586" s="94"/>
      <c r="D586" s="94"/>
      <c r="E586" s="94"/>
      <c r="F586" s="94"/>
      <c r="G586" s="94"/>
      <c r="H586" s="94"/>
      <c r="I586" s="94"/>
      <c r="J586" s="94"/>
      <c r="K586" s="94"/>
      <c r="L586" s="94"/>
      <c r="M586" s="94"/>
      <c r="N586" s="94"/>
      <c r="O586" s="94"/>
      <c r="P586" s="94"/>
      <c r="Q586" s="94"/>
      <c r="R586" s="94"/>
      <c r="S586" s="94"/>
      <c r="T586" s="94"/>
      <c r="U586" s="94"/>
    </row>
    <row r="587" spans="2:21">
      <c r="B587" s="93"/>
      <c r="C587" s="94"/>
      <c r="D587" s="94"/>
      <c r="E587" s="94"/>
      <c r="F587" s="94"/>
      <c r="G587" s="94"/>
      <c r="H587" s="94"/>
      <c r="I587" s="94"/>
      <c r="J587" s="94"/>
      <c r="K587" s="94"/>
      <c r="L587" s="94"/>
      <c r="M587" s="94"/>
      <c r="N587" s="94"/>
      <c r="O587" s="94"/>
      <c r="P587" s="94"/>
      <c r="Q587" s="94"/>
      <c r="R587" s="94"/>
      <c r="S587" s="94"/>
      <c r="T587" s="94"/>
      <c r="U587" s="94"/>
    </row>
    <row r="588" spans="2:21">
      <c r="B588" s="93"/>
      <c r="C588" s="94"/>
      <c r="D588" s="94"/>
      <c r="E588" s="94"/>
      <c r="F588" s="94"/>
      <c r="G588" s="94"/>
      <c r="H588" s="94"/>
      <c r="I588" s="94"/>
      <c r="J588" s="94"/>
      <c r="K588" s="94"/>
      <c r="L588" s="94"/>
      <c r="M588" s="94"/>
      <c r="N588" s="94"/>
      <c r="O588" s="94"/>
      <c r="P588" s="94"/>
      <c r="Q588" s="94"/>
      <c r="R588" s="94"/>
      <c r="S588" s="94"/>
      <c r="T588" s="94"/>
      <c r="U588" s="94"/>
    </row>
    <row r="589" spans="2:21">
      <c r="B589" s="93"/>
      <c r="C589" s="94"/>
      <c r="D589" s="94"/>
      <c r="E589" s="94"/>
      <c r="F589" s="94"/>
      <c r="G589" s="94"/>
      <c r="H589" s="94"/>
      <c r="I589" s="94"/>
      <c r="J589" s="94"/>
      <c r="K589" s="94"/>
      <c r="L589" s="94"/>
      <c r="M589" s="94"/>
      <c r="N589" s="94"/>
      <c r="O589" s="94"/>
      <c r="P589" s="94"/>
      <c r="Q589" s="94"/>
      <c r="R589" s="94"/>
      <c r="S589" s="94"/>
      <c r="T589" s="94"/>
      <c r="U589" s="94"/>
    </row>
    <row r="590" spans="2:21">
      <c r="B590" s="93"/>
      <c r="C590" s="94"/>
      <c r="D590" s="94"/>
      <c r="E590" s="94"/>
      <c r="F590" s="94"/>
      <c r="G590" s="94"/>
      <c r="H590" s="94"/>
      <c r="I590" s="94"/>
      <c r="J590" s="94"/>
      <c r="K590" s="94"/>
      <c r="L590" s="94"/>
      <c r="M590" s="94"/>
      <c r="N590" s="94"/>
      <c r="O590" s="94"/>
      <c r="P590" s="94"/>
      <c r="Q590" s="94"/>
      <c r="R590" s="94"/>
      <c r="S590" s="94"/>
      <c r="T590" s="94"/>
      <c r="U590" s="94"/>
    </row>
    <row r="591" spans="2:21">
      <c r="B591" s="93"/>
      <c r="C591" s="94"/>
      <c r="D591" s="94"/>
      <c r="E591" s="94"/>
      <c r="F591" s="94"/>
      <c r="G591" s="94"/>
      <c r="H591" s="94"/>
      <c r="I591" s="94"/>
      <c r="J591" s="94"/>
      <c r="K591" s="94"/>
      <c r="L591" s="94"/>
      <c r="M591" s="94"/>
      <c r="N591" s="94"/>
      <c r="O591" s="94"/>
      <c r="P591" s="94"/>
      <c r="Q591" s="94"/>
      <c r="R591" s="94"/>
      <c r="S591" s="94"/>
      <c r="T591" s="94"/>
      <c r="U591" s="94"/>
    </row>
    <row r="592" spans="2:21">
      <c r="B592" s="93"/>
      <c r="C592" s="94"/>
      <c r="D592" s="94"/>
      <c r="E592" s="94"/>
      <c r="F592" s="94"/>
      <c r="G592" s="94"/>
      <c r="H592" s="94"/>
      <c r="I592" s="94"/>
      <c r="J592" s="94"/>
      <c r="K592" s="94"/>
      <c r="L592" s="94"/>
      <c r="M592" s="94"/>
      <c r="N592" s="94"/>
      <c r="O592" s="94"/>
      <c r="P592" s="94"/>
      <c r="Q592" s="94"/>
      <c r="R592" s="94"/>
      <c r="S592" s="94"/>
      <c r="T592" s="94"/>
      <c r="U592" s="94"/>
    </row>
    <row r="593" spans="2:21">
      <c r="B593" s="93"/>
      <c r="C593" s="94"/>
      <c r="D593" s="94"/>
      <c r="E593" s="94"/>
      <c r="F593" s="94"/>
      <c r="G593" s="94"/>
      <c r="H593" s="94"/>
      <c r="I593" s="94"/>
      <c r="J593" s="94"/>
      <c r="K593" s="94"/>
      <c r="L593" s="94"/>
      <c r="M593" s="94"/>
      <c r="N593" s="94"/>
      <c r="O593" s="94"/>
      <c r="P593" s="94"/>
      <c r="Q593" s="94"/>
      <c r="R593" s="94"/>
      <c r="S593" s="94"/>
      <c r="T593" s="94"/>
      <c r="U593" s="94"/>
    </row>
    <row r="594" spans="2:21">
      <c r="B594" s="93"/>
      <c r="C594" s="94"/>
      <c r="D594" s="94"/>
      <c r="E594" s="94"/>
      <c r="F594" s="94"/>
      <c r="G594" s="94"/>
      <c r="H594" s="94"/>
      <c r="I594" s="94"/>
      <c r="J594" s="94"/>
      <c r="K594" s="94"/>
      <c r="L594" s="94"/>
      <c r="M594" s="94"/>
      <c r="N594" s="94"/>
      <c r="O594" s="94"/>
      <c r="P594" s="94"/>
      <c r="Q594" s="94"/>
      <c r="R594" s="94"/>
      <c r="S594" s="94"/>
      <c r="T594" s="94"/>
      <c r="U594" s="94"/>
    </row>
    <row r="595" spans="2:21">
      <c r="B595" s="93"/>
      <c r="C595" s="94"/>
      <c r="D595" s="94"/>
      <c r="E595" s="94"/>
      <c r="F595" s="94"/>
      <c r="G595" s="94"/>
      <c r="H595" s="94"/>
      <c r="I595" s="94"/>
      <c r="J595" s="94"/>
      <c r="K595" s="94"/>
      <c r="L595" s="94"/>
      <c r="M595" s="94"/>
      <c r="N595" s="94"/>
      <c r="O595" s="94"/>
      <c r="P595" s="94"/>
      <c r="Q595" s="94"/>
      <c r="R595" s="94"/>
      <c r="S595" s="94"/>
      <c r="T595" s="94"/>
      <c r="U595" s="94"/>
    </row>
    <row r="596" spans="2:21">
      <c r="B596" s="93"/>
      <c r="C596" s="94"/>
      <c r="D596" s="94"/>
      <c r="E596" s="94"/>
      <c r="F596" s="94"/>
      <c r="G596" s="94"/>
      <c r="H596" s="94"/>
      <c r="I596" s="94"/>
      <c r="J596" s="94"/>
      <c r="K596" s="94"/>
      <c r="L596" s="94"/>
      <c r="M596" s="94"/>
      <c r="N596" s="94"/>
      <c r="O596" s="94"/>
      <c r="P596" s="94"/>
      <c r="Q596" s="94"/>
      <c r="R596" s="94"/>
      <c r="S596" s="94"/>
      <c r="T596" s="94"/>
      <c r="U596" s="94"/>
    </row>
    <row r="597" spans="2:21">
      <c r="B597" s="93"/>
      <c r="C597" s="94"/>
      <c r="D597" s="94"/>
      <c r="E597" s="94"/>
      <c r="F597" s="94"/>
      <c r="G597" s="94"/>
      <c r="H597" s="94"/>
      <c r="I597" s="94"/>
      <c r="J597" s="94"/>
      <c r="K597" s="94"/>
      <c r="L597" s="94"/>
      <c r="M597" s="94"/>
      <c r="N597" s="94"/>
      <c r="O597" s="94"/>
      <c r="P597" s="94"/>
      <c r="Q597" s="94"/>
      <c r="R597" s="94"/>
      <c r="S597" s="94"/>
      <c r="T597" s="94"/>
      <c r="U597" s="94"/>
    </row>
    <row r="598" spans="2:21">
      <c r="B598" s="93"/>
      <c r="C598" s="94"/>
      <c r="D598" s="94"/>
      <c r="E598" s="94"/>
      <c r="F598" s="94"/>
      <c r="G598" s="94"/>
      <c r="H598" s="94"/>
      <c r="I598" s="94"/>
      <c r="J598" s="94"/>
      <c r="K598" s="94"/>
      <c r="L598" s="94"/>
      <c r="M598" s="94"/>
      <c r="N598" s="94"/>
      <c r="O598" s="94"/>
      <c r="P598" s="94"/>
      <c r="Q598" s="94"/>
      <c r="R598" s="94"/>
      <c r="S598" s="94"/>
      <c r="T598" s="94"/>
      <c r="U598" s="94"/>
    </row>
    <row r="599" spans="2:21">
      <c r="B599" s="93"/>
      <c r="C599" s="94"/>
      <c r="D599" s="94"/>
      <c r="E599" s="94"/>
      <c r="F599" s="94"/>
      <c r="G599" s="94"/>
      <c r="H599" s="94"/>
      <c r="I599" s="94"/>
      <c r="J599" s="94"/>
      <c r="K599" s="94"/>
      <c r="L599" s="94"/>
      <c r="M599" s="94"/>
      <c r="N599" s="94"/>
      <c r="O599" s="94"/>
      <c r="P599" s="94"/>
      <c r="Q599" s="94"/>
      <c r="R599" s="94"/>
      <c r="S599" s="94"/>
      <c r="T599" s="94"/>
      <c r="U599" s="94"/>
    </row>
    <row r="600" spans="2:21">
      <c r="B600" s="93"/>
      <c r="C600" s="94"/>
      <c r="D600" s="94"/>
      <c r="E600" s="94"/>
      <c r="F600" s="94"/>
      <c r="G600" s="94"/>
      <c r="H600" s="94"/>
      <c r="I600" s="94"/>
      <c r="J600" s="94"/>
      <c r="K600" s="94"/>
      <c r="L600" s="94"/>
      <c r="M600" s="94"/>
      <c r="N600" s="94"/>
      <c r="O600" s="94"/>
      <c r="P600" s="94"/>
      <c r="Q600" s="94"/>
      <c r="R600" s="94"/>
      <c r="S600" s="94"/>
      <c r="T600" s="94"/>
      <c r="U600" s="94"/>
    </row>
    <row r="601" spans="2:21">
      <c r="B601" s="93"/>
      <c r="C601" s="94"/>
      <c r="D601" s="94"/>
      <c r="E601" s="94"/>
      <c r="F601" s="94"/>
      <c r="G601" s="94"/>
      <c r="H601" s="94"/>
      <c r="I601" s="94"/>
      <c r="J601" s="94"/>
      <c r="K601" s="94"/>
      <c r="L601" s="94"/>
      <c r="M601" s="94"/>
      <c r="N601" s="94"/>
      <c r="O601" s="94"/>
      <c r="P601" s="94"/>
      <c r="Q601" s="94"/>
      <c r="R601" s="94"/>
      <c r="S601" s="94"/>
      <c r="T601" s="94"/>
      <c r="U601" s="94"/>
    </row>
    <row r="602" spans="2:21">
      <c r="B602" s="93"/>
      <c r="C602" s="94"/>
      <c r="D602" s="94"/>
      <c r="E602" s="94"/>
      <c r="F602" s="94"/>
      <c r="G602" s="94"/>
      <c r="H602" s="94"/>
      <c r="I602" s="94"/>
      <c r="J602" s="94"/>
      <c r="K602" s="94"/>
      <c r="L602" s="94"/>
      <c r="M602" s="94"/>
      <c r="N602" s="94"/>
      <c r="O602" s="94"/>
      <c r="P602" s="94"/>
      <c r="Q602" s="94"/>
      <c r="R602" s="94"/>
      <c r="S602" s="94"/>
      <c r="T602" s="94"/>
      <c r="U602" s="94"/>
    </row>
    <row r="603" spans="2:21">
      <c r="B603" s="93"/>
      <c r="C603" s="94"/>
      <c r="D603" s="94"/>
      <c r="E603" s="94"/>
      <c r="F603" s="94"/>
      <c r="G603" s="94"/>
      <c r="H603" s="94"/>
      <c r="I603" s="94"/>
      <c r="J603" s="94"/>
      <c r="K603" s="94"/>
      <c r="L603" s="94"/>
      <c r="M603" s="94"/>
      <c r="N603" s="94"/>
      <c r="O603" s="94"/>
      <c r="P603" s="94"/>
      <c r="Q603" s="94"/>
      <c r="R603" s="94"/>
      <c r="S603" s="94"/>
      <c r="T603" s="94"/>
      <c r="U603" s="94"/>
    </row>
    <row r="604" spans="2:21">
      <c r="B604" s="93"/>
      <c r="C604" s="94"/>
      <c r="D604" s="94"/>
      <c r="E604" s="94"/>
      <c r="F604" s="94"/>
      <c r="G604" s="94"/>
      <c r="H604" s="94"/>
      <c r="I604" s="94"/>
      <c r="J604" s="94"/>
      <c r="K604" s="94"/>
      <c r="L604" s="94"/>
      <c r="M604" s="94"/>
      <c r="N604" s="94"/>
      <c r="O604" s="94"/>
      <c r="P604" s="94"/>
      <c r="Q604" s="94"/>
      <c r="R604" s="94"/>
      <c r="S604" s="94"/>
      <c r="T604" s="94"/>
      <c r="U604" s="94"/>
    </row>
    <row r="605" spans="2:21">
      <c r="B605" s="93"/>
      <c r="C605" s="94"/>
      <c r="D605" s="94"/>
      <c r="E605" s="94"/>
      <c r="F605" s="94"/>
      <c r="G605" s="94"/>
      <c r="H605" s="94"/>
      <c r="I605" s="94"/>
      <c r="J605" s="94"/>
      <c r="K605" s="94"/>
      <c r="L605" s="94"/>
      <c r="M605" s="94"/>
      <c r="N605" s="94"/>
      <c r="O605" s="94"/>
      <c r="P605" s="94"/>
      <c r="Q605" s="94"/>
      <c r="R605" s="94"/>
      <c r="S605" s="94"/>
      <c r="T605" s="94"/>
      <c r="U605" s="94"/>
    </row>
    <row r="606" spans="2:21">
      <c r="B606" s="93"/>
      <c r="C606" s="94"/>
      <c r="D606" s="94"/>
      <c r="E606" s="94"/>
      <c r="F606" s="94"/>
      <c r="G606" s="94"/>
      <c r="H606" s="94"/>
      <c r="I606" s="94"/>
      <c r="J606" s="94"/>
      <c r="K606" s="94"/>
      <c r="L606" s="94"/>
      <c r="M606" s="94"/>
      <c r="N606" s="94"/>
      <c r="O606" s="94"/>
      <c r="P606" s="94"/>
      <c r="Q606" s="94"/>
      <c r="R606" s="94"/>
      <c r="S606" s="94"/>
      <c r="T606" s="94"/>
      <c r="U606" s="94"/>
    </row>
    <row r="607" spans="2:21">
      <c r="B607" s="93"/>
      <c r="C607" s="94"/>
      <c r="D607" s="94"/>
      <c r="E607" s="94"/>
      <c r="F607" s="94"/>
      <c r="G607" s="94"/>
      <c r="H607" s="94"/>
      <c r="I607" s="94"/>
      <c r="J607" s="94"/>
      <c r="K607" s="94"/>
      <c r="L607" s="94"/>
      <c r="M607" s="94"/>
      <c r="N607" s="94"/>
      <c r="O607" s="94"/>
      <c r="P607" s="94"/>
      <c r="Q607" s="94"/>
      <c r="R607" s="94"/>
      <c r="S607" s="94"/>
      <c r="T607" s="94"/>
      <c r="U607" s="94"/>
    </row>
    <row r="608" spans="2:21">
      <c r="B608" s="93"/>
      <c r="C608" s="94"/>
      <c r="D608" s="94"/>
      <c r="E608" s="94"/>
      <c r="F608" s="94"/>
      <c r="G608" s="94"/>
      <c r="H608" s="94"/>
      <c r="I608" s="94"/>
      <c r="J608" s="94"/>
      <c r="K608" s="94"/>
      <c r="L608" s="94"/>
      <c r="M608" s="94"/>
      <c r="N608" s="94"/>
      <c r="O608" s="94"/>
      <c r="P608" s="94"/>
      <c r="Q608" s="94"/>
      <c r="R608" s="94"/>
      <c r="S608" s="94"/>
      <c r="T608" s="94"/>
      <c r="U608" s="94"/>
    </row>
    <row r="609" spans="2:21">
      <c r="B609" s="93"/>
      <c r="C609" s="94"/>
      <c r="D609" s="94"/>
      <c r="E609" s="94"/>
      <c r="F609" s="94"/>
      <c r="G609" s="94"/>
      <c r="H609" s="94"/>
      <c r="I609" s="94"/>
      <c r="J609" s="94"/>
      <c r="K609" s="94"/>
      <c r="L609" s="94"/>
      <c r="M609" s="94"/>
      <c r="N609" s="94"/>
      <c r="O609" s="94"/>
      <c r="P609" s="94"/>
      <c r="Q609" s="94"/>
      <c r="R609" s="94"/>
      <c r="S609" s="94"/>
      <c r="T609" s="94"/>
      <c r="U609" s="94"/>
    </row>
    <row r="610" spans="2:21">
      <c r="B610" s="93"/>
      <c r="C610" s="94"/>
      <c r="D610" s="94"/>
      <c r="E610" s="94"/>
      <c r="F610" s="94"/>
      <c r="G610" s="94"/>
      <c r="H610" s="94"/>
      <c r="I610" s="94"/>
      <c r="J610" s="94"/>
      <c r="K610" s="94"/>
      <c r="L610" s="94"/>
      <c r="M610" s="94"/>
      <c r="N610" s="94"/>
      <c r="O610" s="94"/>
      <c r="P610" s="94"/>
      <c r="Q610" s="94"/>
      <c r="R610" s="94"/>
      <c r="S610" s="94"/>
      <c r="T610" s="94"/>
      <c r="U610" s="94"/>
    </row>
    <row r="611" spans="2:21">
      <c r="B611" s="93"/>
      <c r="C611" s="94"/>
      <c r="D611" s="94"/>
      <c r="E611" s="94"/>
      <c r="F611" s="94"/>
      <c r="G611" s="94"/>
      <c r="H611" s="94"/>
      <c r="I611" s="94"/>
      <c r="J611" s="94"/>
      <c r="K611" s="94"/>
      <c r="L611" s="94"/>
      <c r="M611" s="94"/>
      <c r="N611" s="94"/>
      <c r="O611" s="94"/>
      <c r="P611" s="94"/>
      <c r="Q611" s="94"/>
      <c r="R611" s="94"/>
      <c r="S611" s="94"/>
      <c r="T611" s="94"/>
      <c r="U611" s="94"/>
    </row>
    <row r="612" spans="2:21">
      <c r="B612" s="93"/>
      <c r="C612" s="94"/>
      <c r="D612" s="94"/>
      <c r="E612" s="94"/>
      <c r="F612" s="94"/>
      <c r="G612" s="94"/>
      <c r="H612" s="94"/>
      <c r="I612" s="94"/>
      <c r="J612" s="94"/>
      <c r="K612" s="94"/>
      <c r="L612" s="94"/>
      <c r="M612" s="94"/>
      <c r="N612" s="94"/>
      <c r="O612" s="94"/>
      <c r="P612" s="94"/>
      <c r="Q612" s="94"/>
      <c r="R612" s="94"/>
      <c r="S612" s="94"/>
      <c r="T612" s="94"/>
      <c r="U612" s="94"/>
    </row>
    <row r="613" spans="2:21">
      <c r="B613" s="93"/>
      <c r="C613" s="94"/>
      <c r="D613" s="94"/>
      <c r="E613" s="94"/>
      <c r="F613" s="94"/>
      <c r="G613" s="94"/>
      <c r="H613" s="94"/>
      <c r="I613" s="94"/>
      <c r="J613" s="94"/>
      <c r="K613" s="94"/>
      <c r="L613" s="94"/>
      <c r="M613" s="94"/>
      <c r="N613" s="94"/>
      <c r="O613" s="94"/>
      <c r="P613" s="94"/>
      <c r="Q613" s="94"/>
      <c r="R613" s="94"/>
      <c r="S613" s="94"/>
      <c r="T613" s="94"/>
      <c r="U613" s="94"/>
    </row>
    <row r="614" spans="2:21">
      <c r="B614" s="93"/>
      <c r="C614" s="94"/>
      <c r="D614" s="94"/>
      <c r="E614" s="94"/>
      <c r="F614" s="94"/>
      <c r="G614" s="94"/>
      <c r="H614" s="94"/>
      <c r="I614" s="94"/>
      <c r="J614" s="94"/>
      <c r="K614" s="94"/>
      <c r="L614" s="94"/>
      <c r="M614" s="94"/>
      <c r="N614" s="94"/>
      <c r="O614" s="94"/>
      <c r="P614" s="94"/>
      <c r="Q614" s="94"/>
      <c r="R614" s="94"/>
      <c r="S614" s="94"/>
      <c r="T614" s="94"/>
      <c r="U614" s="94"/>
    </row>
    <row r="615" spans="2:21">
      <c r="B615" s="93"/>
      <c r="C615" s="94"/>
      <c r="D615" s="94"/>
      <c r="E615" s="94"/>
      <c r="F615" s="94"/>
      <c r="G615" s="94"/>
      <c r="H615" s="94"/>
      <c r="I615" s="94"/>
      <c r="J615" s="94"/>
      <c r="K615" s="94"/>
      <c r="L615" s="94"/>
      <c r="M615" s="94"/>
      <c r="N615" s="94"/>
      <c r="O615" s="94"/>
      <c r="P615" s="94"/>
      <c r="Q615" s="94"/>
      <c r="R615" s="94"/>
      <c r="S615" s="94"/>
      <c r="T615" s="94"/>
      <c r="U615" s="94"/>
    </row>
    <row r="616" spans="2:21">
      <c r="B616" s="93"/>
      <c r="C616" s="94"/>
      <c r="D616" s="94"/>
      <c r="E616" s="94"/>
      <c r="F616" s="94"/>
      <c r="G616" s="94"/>
      <c r="H616" s="94"/>
      <c r="I616" s="94"/>
      <c r="J616" s="94"/>
      <c r="K616" s="94"/>
      <c r="L616" s="94"/>
      <c r="M616" s="94"/>
      <c r="N616" s="94"/>
      <c r="O616" s="94"/>
      <c r="P616" s="94"/>
      <c r="Q616" s="94"/>
      <c r="R616" s="94"/>
      <c r="S616" s="94"/>
      <c r="T616" s="94"/>
      <c r="U616" s="94"/>
    </row>
    <row r="617" spans="2:21">
      <c r="B617" s="93"/>
      <c r="C617" s="94"/>
      <c r="D617" s="94"/>
      <c r="E617" s="94"/>
      <c r="F617" s="94"/>
      <c r="G617" s="94"/>
      <c r="H617" s="94"/>
      <c r="I617" s="94"/>
      <c r="J617" s="94"/>
      <c r="K617" s="94"/>
      <c r="L617" s="94"/>
      <c r="M617" s="94"/>
      <c r="N617" s="94"/>
      <c r="O617" s="94"/>
      <c r="P617" s="94"/>
      <c r="Q617" s="94"/>
      <c r="R617" s="94"/>
      <c r="S617" s="94"/>
      <c r="T617" s="94"/>
      <c r="U617" s="94"/>
    </row>
    <row r="618" spans="2:21">
      <c r="B618" s="93"/>
      <c r="C618" s="94"/>
      <c r="D618" s="94"/>
      <c r="E618" s="94"/>
      <c r="F618" s="94"/>
      <c r="G618" s="94"/>
      <c r="H618" s="94"/>
      <c r="I618" s="94"/>
      <c r="J618" s="94"/>
      <c r="K618" s="94"/>
      <c r="L618" s="94"/>
      <c r="M618" s="94"/>
      <c r="N618" s="94"/>
      <c r="O618" s="94"/>
      <c r="P618" s="94"/>
      <c r="Q618" s="94"/>
      <c r="R618" s="94"/>
      <c r="S618" s="94"/>
      <c r="T618" s="94"/>
      <c r="U618" s="94"/>
    </row>
    <row r="619" spans="2:21">
      <c r="B619" s="93"/>
      <c r="C619" s="94"/>
      <c r="D619" s="94"/>
      <c r="E619" s="94"/>
      <c r="F619" s="94"/>
      <c r="G619" s="94"/>
      <c r="H619" s="94"/>
      <c r="I619" s="94"/>
      <c r="J619" s="94"/>
      <c r="K619" s="94"/>
      <c r="L619" s="94"/>
      <c r="M619" s="94"/>
      <c r="N619" s="94"/>
      <c r="O619" s="94"/>
      <c r="P619" s="94"/>
      <c r="Q619" s="94"/>
      <c r="R619" s="94"/>
      <c r="S619" s="94"/>
      <c r="T619" s="94"/>
      <c r="U619" s="94"/>
    </row>
    <row r="620" spans="2:21">
      <c r="B620" s="93"/>
      <c r="C620" s="94"/>
      <c r="D620" s="94"/>
      <c r="E620" s="94"/>
      <c r="F620" s="94"/>
      <c r="G620" s="94"/>
      <c r="H620" s="94"/>
      <c r="I620" s="94"/>
      <c r="J620" s="94"/>
      <c r="K620" s="94"/>
      <c r="L620" s="94"/>
      <c r="M620" s="94"/>
      <c r="N620" s="94"/>
      <c r="O620" s="94"/>
      <c r="P620" s="94"/>
      <c r="Q620" s="94"/>
      <c r="R620" s="94"/>
      <c r="S620" s="94"/>
      <c r="T620" s="94"/>
      <c r="U620" s="94"/>
    </row>
    <row r="621" spans="2:21">
      <c r="B621" s="93"/>
      <c r="C621" s="94"/>
      <c r="D621" s="94"/>
      <c r="E621" s="94"/>
      <c r="F621" s="94"/>
      <c r="G621" s="94"/>
      <c r="H621" s="94"/>
      <c r="I621" s="94"/>
      <c r="J621" s="94"/>
      <c r="K621" s="94"/>
      <c r="L621" s="94"/>
      <c r="M621" s="94"/>
      <c r="N621" s="94"/>
      <c r="O621" s="94"/>
      <c r="P621" s="94"/>
      <c r="Q621" s="94"/>
      <c r="R621" s="94"/>
      <c r="S621" s="94"/>
      <c r="T621" s="94"/>
      <c r="U621" s="94"/>
    </row>
    <row r="622" spans="2:21">
      <c r="B622" s="93"/>
      <c r="C622" s="94"/>
      <c r="D622" s="94"/>
      <c r="E622" s="94"/>
      <c r="F622" s="94"/>
      <c r="G622" s="94"/>
      <c r="H622" s="94"/>
      <c r="I622" s="94"/>
      <c r="J622" s="94"/>
      <c r="K622" s="94"/>
      <c r="L622" s="94"/>
      <c r="M622" s="94"/>
      <c r="N622" s="94"/>
      <c r="O622" s="94"/>
      <c r="P622" s="94"/>
      <c r="Q622" s="94"/>
      <c r="R622" s="94"/>
      <c r="S622" s="94"/>
      <c r="T622" s="94"/>
      <c r="U622" s="94"/>
    </row>
    <row r="623" spans="2:21">
      <c r="B623" s="93"/>
      <c r="C623" s="94"/>
      <c r="D623" s="94"/>
      <c r="E623" s="94"/>
      <c r="F623" s="94"/>
      <c r="G623" s="94"/>
      <c r="H623" s="94"/>
      <c r="I623" s="94"/>
      <c r="J623" s="94"/>
      <c r="K623" s="94"/>
      <c r="L623" s="94"/>
      <c r="M623" s="94"/>
      <c r="N623" s="94"/>
      <c r="O623" s="94"/>
      <c r="P623" s="94"/>
      <c r="Q623" s="94"/>
      <c r="R623" s="94"/>
      <c r="S623" s="94"/>
      <c r="T623" s="94"/>
      <c r="U623" s="94"/>
    </row>
    <row r="624" spans="2:21">
      <c r="B624" s="93"/>
      <c r="C624" s="94"/>
      <c r="D624" s="94"/>
      <c r="E624" s="94"/>
      <c r="F624" s="94"/>
      <c r="G624" s="94"/>
      <c r="H624" s="94"/>
      <c r="I624" s="94"/>
      <c r="J624" s="94"/>
      <c r="K624" s="94"/>
      <c r="L624" s="94"/>
      <c r="M624" s="94"/>
      <c r="N624" s="94"/>
      <c r="O624" s="94"/>
      <c r="P624" s="94"/>
      <c r="Q624" s="94"/>
      <c r="R624" s="94"/>
      <c r="S624" s="94"/>
      <c r="T624" s="94"/>
      <c r="U624" s="94"/>
    </row>
    <row r="625" spans="2:21">
      <c r="B625" s="93"/>
      <c r="C625" s="94"/>
      <c r="D625" s="94"/>
      <c r="E625" s="94"/>
      <c r="F625" s="94"/>
      <c r="G625" s="94"/>
      <c r="H625" s="94"/>
      <c r="I625" s="94"/>
      <c r="J625" s="94"/>
      <c r="K625" s="94"/>
      <c r="L625" s="94"/>
      <c r="M625" s="94"/>
      <c r="N625" s="94"/>
      <c r="O625" s="94"/>
      <c r="P625" s="94"/>
      <c r="Q625" s="94"/>
      <c r="R625" s="94"/>
      <c r="S625" s="94"/>
      <c r="T625" s="94"/>
      <c r="U625" s="94"/>
    </row>
    <row r="626" spans="2:21">
      <c r="B626" s="93"/>
      <c r="C626" s="94"/>
      <c r="D626" s="94"/>
      <c r="E626" s="94"/>
      <c r="F626" s="94"/>
      <c r="G626" s="94"/>
      <c r="H626" s="94"/>
      <c r="I626" s="94"/>
      <c r="J626" s="94"/>
      <c r="K626" s="94"/>
      <c r="L626" s="94"/>
      <c r="M626" s="94"/>
      <c r="N626" s="94"/>
      <c r="O626" s="94"/>
      <c r="P626" s="94"/>
      <c r="Q626" s="94"/>
      <c r="R626" s="94"/>
      <c r="S626" s="94"/>
      <c r="T626" s="94"/>
      <c r="U626" s="94"/>
    </row>
    <row r="627" spans="2:21">
      <c r="B627" s="93"/>
      <c r="C627" s="94"/>
      <c r="D627" s="94"/>
      <c r="E627" s="94"/>
      <c r="F627" s="94"/>
      <c r="G627" s="94"/>
      <c r="H627" s="94"/>
      <c r="I627" s="94"/>
      <c r="J627" s="94"/>
      <c r="K627" s="94"/>
      <c r="L627" s="94"/>
      <c r="M627" s="94"/>
      <c r="N627" s="94"/>
      <c r="O627" s="94"/>
      <c r="P627" s="94"/>
      <c r="Q627" s="94"/>
      <c r="R627" s="94"/>
      <c r="S627" s="94"/>
      <c r="T627" s="94"/>
      <c r="U627" s="94"/>
    </row>
    <row r="628" spans="2:21">
      <c r="B628" s="93"/>
      <c r="C628" s="94"/>
      <c r="D628" s="94"/>
      <c r="E628" s="94"/>
      <c r="F628" s="94"/>
      <c r="G628" s="94"/>
      <c r="H628" s="94"/>
      <c r="I628" s="94"/>
      <c r="J628" s="94"/>
      <c r="K628" s="94"/>
      <c r="L628" s="94"/>
      <c r="M628" s="94"/>
      <c r="N628" s="94"/>
      <c r="O628" s="94"/>
      <c r="P628" s="94"/>
      <c r="Q628" s="94"/>
      <c r="R628" s="94"/>
      <c r="S628" s="94"/>
      <c r="T628" s="94"/>
      <c r="U628" s="94"/>
    </row>
    <row r="629" spans="2:21">
      <c r="B629" s="93"/>
      <c r="C629" s="94"/>
      <c r="D629" s="94"/>
      <c r="E629" s="94"/>
      <c r="F629" s="94"/>
      <c r="G629" s="94"/>
      <c r="H629" s="94"/>
      <c r="I629" s="94"/>
      <c r="J629" s="94"/>
      <c r="K629" s="94"/>
      <c r="L629" s="94"/>
      <c r="M629" s="94"/>
      <c r="N629" s="94"/>
      <c r="O629" s="94"/>
      <c r="P629" s="94"/>
      <c r="Q629" s="94"/>
      <c r="R629" s="94"/>
      <c r="S629" s="94"/>
      <c r="T629" s="94"/>
      <c r="U629" s="94"/>
    </row>
    <row r="630" spans="2:21">
      <c r="B630" s="93"/>
      <c r="C630" s="94"/>
      <c r="D630" s="94"/>
      <c r="E630" s="94"/>
      <c r="F630" s="94"/>
      <c r="G630" s="94"/>
      <c r="H630" s="94"/>
      <c r="I630" s="94"/>
      <c r="J630" s="94"/>
      <c r="K630" s="94"/>
      <c r="L630" s="94"/>
      <c r="M630" s="94"/>
      <c r="N630" s="94"/>
      <c r="O630" s="94"/>
      <c r="P630" s="94"/>
      <c r="Q630" s="94"/>
      <c r="R630" s="94"/>
      <c r="S630" s="94"/>
      <c r="T630" s="94"/>
      <c r="U630" s="94"/>
    </row>
    <row r="631" spans="2:21">
      <c r="B631" s="93"/>
      <c r="C631" s="94"/>
      <c r="D631" s="94"/>
      <c r="E631" s="94"/>
      <c r="F631" s="94"/>
      <c r="G631" s="94"/>
      <c r="H631" s="94"/>
      <c r="I631" s="94"/>
      <c r="J631" s="94"/>
      <c r="K631" s="94"/>
      <c r="L631" s="94"/>
      <c r="M631" s="94"/>
      <c r="N631" s="94"/>
      <c r="O631" s="94"/>
      <c r="P631" s="94"/>
      <c r="Q631" s="94"/>
      <c r="R631" s="94"/>
      <c r="S631" s="94"/>
      <c r="T631" s="94"/>
      <c r="U631" s="94"/>
    </row>
    <row r="632" spans="2:21">
      <c r="B632" s="93"/>
      <c r="C632" s="94"/>
      <c r="D632" s="94"/>
      <c r="E632" s="94"/>
      <c r="F632" s="94"/>
      <c r="G632" s="94"/>
      <c r="H632" s="94"/>
      <c r="I632" s="94"/>
      <c r="J632" s="94"/>
      <c r="K632" s="94"/>
      <c r="L632" s="94"/>
      <c r="M632" s="94"/>
      <c r="N632" s="94"/>
      <c r="O632" s="94"/>
      <c r="P632" s="94"/>
      <c r="Q632" s="94"/>
      <c r="R632" s="94"/>
      <c r="S632" s="94"/>
      <c r="T632" s="94"/>
      <c r="U632" s="94"/>
    </row>
    <row r="633" spans="2:21">
      <c r="B633" s="93"/>
      <c r="C633" s="94"/>
      <c r="D633" s="94"/>
      <c r="E633" s="94"/>
      <c r="F633" s="94"/>
      <c r="G633" s="94"/>
      <c r="H633" s="94"/>
      <c r="I633" s="94"/>
      <c r="J633" s="94"/>
      <c r="K633" s="94"/>
      <c r="L633" s="94"/>
      <c r="M633" s="94"/>
      <c r="N633" s="94"/>
      <c r="O633" s="94"/>
      <c r="P633" s="94"/>
      <c r="Q633" s="94"/>
      <c r="R633" s="94"/>
      <c r="S633" s="94"/>
      <c r="T633" s="94"/>
      <c r="U633" s="94"/>
    </row>
    <row r="634" spans="2:21">
      <c r="B634" s="93"/>
      <c r="C634" s="94"/>
      <c r="D634" s="94"/>
      <c r="E634" s="94"/>
      <c r="F634" s="94"/>
      <c r="G634" s="94"/>
      <c r="H634" s="94"/>
      <c r="I634" s="94"/>
      <c r="J634" s="94"/>
      <c r="K634" s="94"/>
      <c r="L634" s="94"/>
      <c r="M634" s="94"/>
      <c r="N634" s="94"/>
      <c r="O634" s="94"/>
      <c r="P634" s="94"/>
      <c r="Q634" s="94"/>
      <c r="R634" s="94"/>
      <c r="S634" s="94"/>
      <c r="T634" s="94"/>
      <c r="U634" s="94"/>
    </row>
    <row r="635" spans="2:21">
      <c r="B635" s="93"/>
      <c r="C635" s="94"/>
      <c r="D635" s="94"/>
      <c r="E635" s="94"/>
      <c r="F635" s="94"/>
      <c r="G635" s="94"/>
      <c r="H635" s="94"/>
      <c r="I635" s="94"/>
      <c r="J635" s="94"/>
      <c r="K635" s="94"/>
      <c r="L635" s="94"/>
      <c r="M635" s="94"/>
      <c r="N635" s="94"/>
      <c r="O635" s="94"/>
      <c r="P635" s="94"/>
      <c r="Q635" s="94"/>
      <c r="R635" s="94"/>
      <c r="S635" s="94"/>
      <c r="T635" s="94"/>
      <c r="U635" s="94"/>
    </row>
    <row r="636" spans="2:21">
      <c r="B636" s="93"/>
      <c r="C636" s="94"/>
      <c r="D636" s="94"/>
      <c r="E636" s="94"/>
      <c r="F636" s="94"/>
      <c r="G636" s="94"/>
      <c r="H636" s="94"/>
      <c r="I636" s="94"/>
      <c r="J636" s="94"/>
      <c r="K636" s="94"/>
      <c r="L636" s="94"/>
      <c r="M636" s="94"/>
      <c r="N636" s="94"/>
      <c r="O636" s="94"/>
      <c r="P636" s="94"/>
      <c r="Q636" s="94"/>
      <c r="R636" s="94"/>
      <c r="S636" s="94"/>
      <c r="T636" s="94"/>
      <c r="U636" s="94"/>
    </row>
    <row r="637" spans="2:21">
      <c r="B637" s="93"/>
      <c r="C637" s="94"/>
      <c r="D637" s="94"/>
      <c r="E637" s="94"/>
      <c r="F637" s="94"/>
      <c r="G637" s="94"/>
      <c r="H637" s="94"/>
      <c r="I637" s="94"/>
      <c r="J637" s="94"/>
      <c r="K637" s="94"/>
      <c r="L637" s="94"/>
      <c r="M637" s="94"/>
      <c r="N637" s="94"/>
      <c r="O637" s="94"/>
      <c r="P637" s="94"/>
      <c r="Q637" s="94"/>
      <c r="R637" s="94"/>
      <c r="S637" s="94"/>
      <c r="T637" s="94"/>
      <c r="U637" s="94"/>
    </row>
    <row r="638" spans="2:21">
      <c r="B638" s="93"/>
      <c r="C638" s="94"/>
      <c r="D638" s="94"/>
      <c r="E638" s="94"/>
      <c r="F638" s="94"/>
      <c r="G638" s="94"/>
      <c r="H638" s="94"/>
      <c r="I638" s="94"/>
      <c r="J638" s="94"/>
      <c r="K638" s="94"/>
      <c r="L638" s="94"/>
      <c r="M638" s="94"/>
      <c r="N638" s="94"/>
      <c r="O638" s="94"/>
      <c r="P638" s="94"/>
      <c r="Q638" s="94"/>
      <c r="R638" s="94"/>
      <c r="S638" s="94"/>
      <c r="T638" s="94"/>
      <c r="U638" s="94"/>
    </row>
    <row r="639" spans="2:21">
      <c r="B639" s="93"/>
      <c r="C639" s="94"/>
      <c r="D639" s="94"/>
      <c r="E639" s="94"/>
      <c r="F639" s="94"/>
      <c r="G639" s="94"/>
      <c r="H639" s="94"/>
      <c r="I639" s="94"/>
      <c r="J639" s="94"/>
      <c r="K639" s="94"/>
      <c r="L639" s="94"/>
      <c r="M639" s="94"/>
      <c r="N639" s="94"/>
      <c r="O639" s="94"/>
      <c r="P639" s="94"/>
      <c r="Q639" s="94"/>
      <c r="R639" s="94"/>
      <c r="S639" s="94"/>
      <c r="T639" s="94"/>
      <c r="U639" s="94"/>
    </row>
    <row r="640" spans="2:21">
      <c r="B640" s="93"/>
      <c r="C640" s="94"/>
      <c r="D640" s="94"/>
      <c r="E640" s="94"/>
      <c r="F640" s="94"/>
      <c r="G640" s="94"/>
      <c r="H640" s="94"/>
      <c r="I640" s="94"/>
      <c r="J640" s="94"/>
      <c r="K640" s="94"/>
      <c r="L640" s="94"/>
      <c r="M640" s="94"/>
      <c r="N640" s="94"/>
      <c r="O640" s="94"/>
      <c r="P640" s="94"/>
      <c r="Q640" s="94"/>
      <c r="R640" s="94"/>
      <c r="S640" s="94"/>
      <c r="T640" s="94"/>
      <c r="U640" s="94"/>
    </row>
    <row r="641" spans="2:21">
      <c r="B641" s="93"/>
      <c r="C641" s="94"/>
      <c r="D641" s="94"/>
      <c r="E641" s="94"/>
      <c r="F641" s="94"/>
      <c r="G641" s="94"/>
      <c r="H641" s="94"/>
      <c r="I641" s="94"/>
      <c r="J641" s="94"/>
      <c r="K641" s="94"/>
      <c r="L641" s="94"/>
      <c r="M641" s="94"/>
      <c r="N641" s="94"/>
      <c r="O641" s="94"/>
      <c r="P641" s="94"/>
      <c r="Q641" s="94"/>
      <c r="R641" s="94"/>
      <c r="S641" s="94"/>
      <c r="T641" s="94"/>
      <c r="U641" s="94"/>
    </row>
    <row r="642" spans="2:21">
      <c r="B642" s="93"/>
      <c r="C642" s="94"/>
      <c r="D642" s="94"/>
      <c r="E642" s="94"/>
      <c r="F642" s="94"/>
      <c r="G642" s="94"/>
      <c r="H642" s="94"/>
      <c r="I642" s="94"/>
      <c r="J642" s="94"/>
      <c r="K642" s="94"/>
      <c r="L642" s="94"/>
      <c r="M642" s="94"/>
      <c r="N642" s="94"/>
      <c r="O642" s="94"/>
      <c r="P642" s="94"/>
      <c r="Q642" s="94"/>
      <c r="R642" s="94"/>
      <c r="S642" s="94"/>
      <c r="T642" s="94"/>
      <c r="U642" s="94"/>
    </row>
    <row r="643" spans="2:21">
      <c r="B643" s="93"/>
      <c r="C643" s="94"/>
      <c r="D643" s="94"/>
      <c r="E643" s="94"/>
      <c r="F643" s="94"/>
      <c r="G643" s="94"/>
      <c r="H643" s="94"/>
      <c r="I643" s="94"/>
      <c r="J643" s="94"/>
      <c r="K643" s="94"/>
      <c r="L643" s="94"/>
      <c r="M643" s="94"/>
      <c r="N643" s="94"/>
      <c r="O643" s="94"/>
      <c r="P643" s="94"/>
      <c r="Q643" s="94"/>
      <c r="R643" s="94"/>
      <c r="S643" s="94"/>
      <c r="T643" s="94"/>
      <c r="U643" s="94"/>
    </row>
    <row r="644" spans="2:21">
      <c r="B644" s="93"/>
      <c r="C644" s="94"/>
      <c r="D644" s="94"/>
      <c r="E644" s="94"/>
      <c r="F644" s="94"/>
      <c r="G644" s="94"/>
      <c r="H644" s="94"/>
      <c r="I644" s="94"/>
      <c r="J644" s="94"/>
      <c r="K644" s="94"/>
      <c r="L644" s="94"/>
      <c r="M644" s="94"/>
      <c r="N644" s="94"/>
      <c r="O644" s="94"/>
      <c r="P644" s="94"/>
      <c r="Q644" s="94"/>
      <c r="R644" s="94"/>
      <c r="S644" s="94"/>
      <c r="T644" s="94"/>
      <c r="U644" s="94"/>
    </row>
    <row r="645" spans="2:21">
      <c r="B645" s="93"/>
      <c r="C645" s="94"/>
      <c r="D645" s="94"/>
      <c r="E645" s="94"/>
      <c r="F645" s="94"/>
      <c r="G645" s="94"/>
      <c r="H645" s="94"/>
      <c r="I645" s="94"/>
      <c r="J645" s="94"/>
      <c r="K645" s="94"/>
      <c r="L645" s="94"/>
      <c r="M645" s="94"/>
      <c r="N645" s="94"/>
      <c r="O645" s="94"/>
      <c r="P645" s="94"/>
      <c r="Q645" s="94"/>
      <c r="R645" s="94"/>
      <c r="S645" s="94"/>
      <c r="T645" s="94"/>
      <c r="U645" s="94"/>
    </row>
    <row r="646" spans="2:21">
      <c r="B646" s="93"/>
      <c r="C646" s="94"/>
      <c r="D646" s="94"/>
      <c r="E646" s="94"/>
      <c r="F646" s="94"/>
      <c r="G646" s="94"/>
      <c r="H646" s="94"/>
      <c r="I646" s="94"/>
      <c r="J646" s="94"/>
      <c r="K646" s="94"/>
      <c r="L646" s="94"/>
      <c r="M646" s="94"/>
      <c r="N646" s="94"/>
      <c r="O646" s="94"/>
      <c r="P646" s="94"/>
      <c r="Q646" s="94"/>
      <c r="R646" s="94"/>
      <c r="S646" s="94"/>
      <c r="T646" s="94"/>
      <c r="U646" s="94"/>
    </row>
    <row r="647" spans="2:21">
      <c r="B647" s="93"/>
      <c r="C647" s="94"/>
      <c r="D647" s="94"/>
      <c r="E647" s="94"/>
      <c r="F647" s="94"/>
      <c r="G647" s="94"/>
      <c r="H647" s="94"/>
      <c r="I647" s="94"/>
      <c r="J647" s="94"/>
      <c r="K647" s="94"/>
      <c r="L647" s="94"/>
      <c r="M647" s="94"/>
      <c r="N647" s="94"/>
      <c r="O647" s="94"/>
      <c r="P647" s="94"/>
      <c r="Q647" s="94"/>
      <c r="R647" s="94"/>
      <c r="S647" s="94"/>
      <c r="T647" s="94"/>
      <c r="U647" s="94"/>
    </row>
    <row r="648" spans="2:21">
      <c r="B648" s="93"/>
      <c r="C648" s="94"/>
      <c r="D648" s="94"/>
      <c r="E648" s="94"/>
      <c r="F648" s="94"/>
      <c r="G648" s="94"/>
      <c r="H648" s="94"/>
      <c r="I648" s="94"/>
      <c r="J648" s="94"/>
      <c r="K648" s="94"/>
      <c r="L648" s="94"/>
      <c r="M648" s="94"/>
      <c r="N648" s="94"/>
      <c r="O648" s="94"/>
      <c r="P648" s="94"/>
      <c r="Q648" s="94"/>
      <c r="R648" s="94"/>
      <c r="S648" s="94"/>
      <c r="T648" s="94"/>
      <c r="U648" s="94"/>
    </row>
    <row r="649" spans="2:21">
      <c r="B649" s="93"/>
      <c r="C649" s="94"/>
      <c r="D649" s="94"/>
      <c r="E649" s="94"/>
      <c r="F649" s="94"/>
      <c r="G649" s="94"/>
      <c r="H649" s="94"/>
      <c r="I649" s="94"/>
      <c r="J649" s="94"/>
      <c r="K649" s="94"/>
      <c r="L649" s="94"/>
      <c r="M649" s="94"/>
      <c r="N649" s="94"/>
      <c r="O649" s="94"/>
      <c r="P649" s="94"/>
      <c r="Q649" s="94"/>
      <c r="R649" s="94"/>
      <c r="S649" s="94"/>
      <c r="T649" s="94"/>
      <c r="U649" s="94"/>
    </row>
    <row r="650" spans="2:21">
      <c r="B650" s="93"/>
      <c r="C650" s="94"/>
      <c r="D650" s="94"/>
      <c r="E650" s="94"/>
      <c r="F650" s="94"/>
      <c r="G650" s="94"/>
      <c r="H650" s="94"/>
      <c r="I650" s="94"/>
      <c r="J650" s="94"/>
      <c r="K650" s="94"/>
      <c r="L650" s="94"/>
      <c r="M650" s="94"/>
      <c r="N650" s="94"/>
      <c r="O650" s="94"/>
      <c r="P650" s="94"/>
      <c r="Q650" s="94"/>
      <c r="R650" s="94"/>
      <c r="S650" s="94"/>
      <c r="T650" s="94"/>
      <c r="U650" s="94"/>
    </row>
    <row r="651" spans="2:21">
      <c r="B651" s="93"/>
      <c r="C651" s="94"/>
      <c r="D651" s="94"/>
      <c r="E651" s="94"/>
      <c r="F651" s="94"/>
      <c r="G651" s="94"/>
      <c r="H651" s="94"/>
      <c r="I651" s="94"/>
      <c r="J651" s="94"/>
      <c r="K651" s="94"/>
      <c r="L651" s="94"/>
      <c r="M651" s="94"/>
      <c r="N651" s="94"/>
      <c r="O651" s="94"/>
      <c r="P651" s="94"/>
      <c r="Q651" s="94"/>
      <c r="R651" s="94"/>
      <c r="S651" s="94"/>
      <c r="T651" s="94"/>
      <c r="U651" s="94"/>
    </row>
    <row r="652" spans="2:21">
      <c r="B652" s="93"/>
      <c r="C652" s="94"/>
      <c r="D652" s="94"/>
      <c r="E652" s="94"/>
      <c r="F652" s="94"/>
      <c r="G652" s="94"/>
      <c r="H652" s="94"/>
      <c r="I652" s="94"/>
      <c r="J652" s="94"/>
      <c r="K652" s="94"/>
      <c r="L652" s="94"/>
      <c r="M652" s="94"/>
      <c r="N652" s="94"/>
      <c r="O652" s="94"/>
      <c r="P652" s="94"/>
      <c r="Q652" s="94"/>
      <c r="R652" s="94"/>
      <c r="S652" s="94"/>
      <c r="T652" s="94"/>
      <c r="U652" s="94"/>
    </row>
    <row r="653" spans="2:21">
      <c r="B653" s="93"/>
      <c r="C653" s="94"/>
      <c r="D653" s="94"/>
      <c r="E653" s="94"/>
      <c r="F653" s="94"/>
      <c r="G653" s="94"/>
      <c r="H653" s="94"/>
      <c r="I653" s="94"/>
      <c r="J653" s="94"/>
      <c r="K653" s="94"/>
      <c r="L653" s="94"/>
      <c r="M653" s="94"/>
      <c r="N653" s="94"/>
      <c r="O653" s="94"/>
      <c r="P653" s="94"/>
      <c r="Q653" s="94"/>
      <c r="R653" s="94"/>
      <c r="S653" s="94"/>
      <c r="T653" s="94"/>
      <c r="U653" s="94"/>
    </row>
    <row r="654" spans="2:21">
      <c r="B654" s="93"/>
      <c r="C654" s="94"/>
      <c r="D654" s="94"/>
      <c r="E654" s="94"/>
      <c r="F654" s="94"/>
      <c r="G654" s="94"/>
      <c r="H654" s="94"/>
      <c r="I654" s="94"/>
      <c r="J654" s="94"/>
      <c r="K654" s="94"/>
      <c r="L654" s="94"/>
      <c r="M654" s="94"/>
      <c r="N654" s="94"/>
      <c r="O654" s="94"/>
      <c r="P654" s="94"/>
      <c r="Q654" s="94"/>
      <c r="R654" s="94"/>
      <c r="S654" s="94"/>
      <c r="T654" s="94"/>
      <c r="U654" s="94"/>
    </row>
    <row r="655" spans="2:21">
      <c r="B655" s="93"/>
      <c r="C655" s="94"/>
      <c r="D655" s="94"/>
      <c r="E655" s="94"/>
      <c r="F655" s="94"/>
      <c r="G655" s="94"/>
      <c r="H655" s="94"/>
      <c r="I655" s="94"/>
      <c r="J655" s="94"/>
      <c r="K655" s="94"/>
      <c r="L655" s="94"/>
      <c r="M655" s="94"/>
      <c r="N655" s="94"/>
      <c r="O655" s="94"/>
      <c r="P655" s="94"/>
      <c r="Q655" s="94"/>
      <c r="R655" s="94"/>
      <c r="S655" s="94"/>
      <c r="T655" s="94"/>
      <c r="U655" s="94"/>
    </row>
    <row r="656" spans="2:21">
      <c r="B656" s="93"/>
      <c r="C656" s="94"/>
      <c r="D656" s="94"/>
      <c r="E656" s="94"/>
      <c r="F656" s="94"/>
      <c r="G656" s="94"/>
      <c r="H656" s="94"/>
      <c r="I656" s="94"/>
      <c r="J656" s="94"/>
      <c r="K656" s="94"/>
      <c r="L656" s="94"/>
      <c r="M656" s="94"/>
      <c r="N656" s="94"/>
      <c r="O656" s="94"/>
      <c r="P656" s="94"/>
      <c r="Q656" s="94"/>
      <c r="R656" s="94"/>
      <c r="S656" s="94"/>
      <c r="T656" s="94"/>
      <c r="U656" s="94"/>
    </row>
    <row r="657" spans="2:21">
      <c r="B657" s="93"/>
      <c r="C657" s="94"/>
      <c r="D657" s="94"/>
      <c r="E657" s="94"/>
      <c r="F657" s="94"/>
      <c r="G657" s="94"/>
      <c r="H657" s="94"/>
      <c r="I657" s="94"/>
      <c r="J657" s="94"/>
      <c r="K657" s="94"/>
      <c r="L657" s="94"/>
      <c r="M657" s="94"/>
      <c r="N657" s="94"/>
      <c r="O657" s="94"/>
      <c r="P657" s="94"/>
      <c r="Q657" s="94"/>
      <c r="R657" s="94"/>
      <c r="S657" s="94"/>
      <c r="T657" s="94"/>
      <c r="U657" s="94"/>
    </row>
    <row r="658" spans="2:21">
      <c r="B658" s="93"/>
      <c r="C658" s="94"/>
      <c r="D658" s="94"/>
      <c r="E658" s="94"/>
      <c r="F658" s="94"/>
      <c r="G658" s="94"/>
      <c r="H658" s="94"/>
      <c r="I658" s="94"/>
      <c r="J658" s="94"/>
      <c r="K658" s="94"/>
      <c r="L658" s="94"/>
      <c r="M658" s="94"/>
      <c r="N658" s="94"/>
      <c r="O658" s="94"/>
      <c r="P658" s="94"/>
      <c r="Q658" s="94"/>
      <c r="R658" s="94"/>
      <c r="S658" s="94"/>
      <c r="T658" s="94"/>
      <c r="U658" s="94"/>
    </row>
    <row r="659" spans="2:21">
      <c r="B659" s="93"/>
      <c r="C659" s="94"/>
      <c r="D659" s="94"/>
      <c r="E659" s="94"/>
      <c r="F659" s="94"/>
      <c r="G659" s="94"/>
      <c r="H659" s="94"/>
      <c r="I659" s="94"/>
      <c r="J659" s="94"/>
      <c r="K659" s="94"/>
      <c r="L659" s="94"/>
      <c r="M659" s="94"/>
      <c r="N659" s="94"/>
      <c r="O659" s="94"/>
      <c r="P659" s="94"/>
      <c r="Q659" s="94"/>
      <c r="R659" s="94"/>
      <c r="S659" s="94"/>
      <c r="T659" s="94"/>
      <c r="U659" s="94"/>
    </row>
    <row r="660" spans="2:21">
      <c r="B660" s="93"/>
      <c r="C660" s="94"/>
      <c r="D660" s="94"/>
      <c r="E660" s="94"/>
      <c r="F660" s="94"/>
      <c r="G660" s="94"/>
      <c r="H660" s="94"/>
      <c r="I660" s="94"/>
      <c r="J660" s="94"/>
      <c r="K660" s="94"/>
      <c r="L660" s="94"/>
      <c r="M660" s="94"/>
      <c r="N660" s="94"/>
      <c r="O660" s="94"/>
      <c r="P660" s="94"/>
      <c r="Q660" s="94"/>
      <c r="R660" s="94"/>
      <c r="S660" s="94"/>
      <c r="T660" s="94"/>
      <c r="U660" s="94"/>
    </row>
    <row r="661" spans="2:21">
      <c r="B661" s="93"/>
      <c r="C661" s="94"/>
      <c r="D661" s="94"/>
      <c r="E661" s="94"/>
      <c r="F661" s="94"/>
      <c r="G661" s="94"/>
      <c r="H661" s="94"/>
      <c r="I661" s="94"/>
      <c r="J661" s="94"/>
      <c r="K661" s="94"/>
      <c r="L661" s="94"/>
      <c r="M661" s="94"/>
      <c r="N661" s="94"/>
      <c r="O661" s="94"/>
      <c r="P661" s="94"/>
      <c r="Q661" s="94"/>
      <c r="R661" s="94"/>
      <c r="S661" s="94"/>
      <c r="T661" s="94"/>
      <c r="U661" s="94"/>
    </row>
    <row r="662" spans="2:21">
      <c r="B662" s="93"/>
      <c r="C662" s="94"/>
      <c r="D662" s="94"/>
      <c r="E662" s="94"/>
      <c r="F662" s="94"/>
      <c r="G662" s="94"/>
      <c r="H662" s="94"/>
      <c r="I662" s="94"/>
      <c r="J662" s="94"/>
      <c r="K662" s="94"/>
      <c r="L662" s="94"/>
      <c r="M662" s="94"/>
      <c r="N662" s="94"/>
      <c r="O662" s="94"/>
      <c r="P662" s="94"/>
      <c r="Q662" s="94"/>
      <c r="R662" s="94"/>
      <c r="S662" s="94"/>
      <c r="T662" s="94"/>
      <c r="U662" s="94"/>
    </row>
    <row r="663" spans="2:21">
      <c r="B663" s="93"/>
      <c r="C663" s="94"/>
      <c r="D663" s="94"/>
      <c r="E663" s="94"/>
      <c r="F663" s="94"/>
      <c r="G663" s="94"/>
      <c r="H663" s="94"/>
      <c r="I663" s="94"/>
      <c r="J663" s="94"/>
      <c r="K663" s="94"/>
      <c r="L663" s="94"/>
      <c r="M663" s="94"/>
      <c r="N663" s="94"/>
      <c r="O663" s="94"/>
      <c r="P663" s="94"/>
      <c r="Q663" s="94"/>
      <c r="R663" s="94"/>
      <c r="S663" s="94"/>
      <c r="T663" s="94"/>
      <c r="U663" s="94"/>
    </row>
    <row r="664" spans="2:21">
      <c r="B664" s="93"/>
      <c r="C664" s="94"/>
      <c r="D664" s="94"/>
      <c r="E664" s="94"/>
      <c r="F664" s="94"/>
      <c r="G664" s="94"/>
      <c r="H664" s="94"/>
      <c r="I664" s="94"/>
      <c r="J664" s="94"/>
      <c r="K664" s="94"/>
      <c r="L664" s="94"/>
      <c r="M664" s="94"/>
      <c r="N664" s="94"/>
      <c r="O664" s="94"/>
      <c r="P664" s="94"/>
      <c r="Q664" s="94"/>
      <c r="R664" s="94"/>
      <c r="S664" s="94"/>
      <c r="T664" s="94"/>
      <c r="U664" s="94"/>
    </row>
    <row r="665" spans="2:21">
      <c r="B665" s="93"/>
      <c r="C665" s="94"/>
      <c r="D665" s="94"/>
      <c r="E665" s="94"/>
      <c r="F665" s="94"/>
      <c r="G665" s="94"/>
      <c r="H665" s="94"/>
      <c r="I665" s="94"/>
      <c r="J665" s="94"/>
      <c r="K665" s="94"/>
      <c r="L665" s="94"/>
      <c r="M665" s="94"/>
      <c r="N665" s="94"/>
      <c r="O665" s="94"/>
      <c r="P665" s="94"/>
      <c r="Q665" s="94"/>
      <c r="R665" s="94"/>
      <c r="S665" s="94"/>
      <c r="T665" s="94"/>
      <c r="U665" s="94"/>
    </row>
    <row r="666" spans="2:21">
      <c r="B666" s="93"/>
      <c r="C666" s="94"/>
      <c r="D666" s="94"/>
      <c r="E666" s="94"/>
      <c r="F666" s="94"/>
      <c r="G666" s="94"/>
      <c r="H666" s="94"/>
      <c r="I666" s="94"/>
      <c r="J666" s="94"/>
      <c r="K666" s="94"/>
      <c r="L666" s="94"/>
      <c r="M666" s="94"/>
      <c r="N666" s="94"/>
      <c r="O666" s="94"/>
      <c r="P666" s="94"/>
      <c r="Q666" s="94"/>
      <c r="R666" s="94"/>
      <c r="S666" s="94"/>
      <c r="T666" s="94"/>
      <c r="U666" s="94"/>
    </row>
    <row r="667" spans="2:21">
      <c r="B667" s="93"/>
      <c r="C667" s="94"/>
      <c r="D667" s="94"/>
      <c r="E667" s="94"/>
      <c r="F667" s="94"/>
      <c r="G667" s="94"/>
      <c r="H667" s="94"/>
      <c r="I667" s="94"/>
      <c r="J667" s="94"/>
      <c r="K667" s="94"/>
      <c r="L667" s="94"/>
      <c r="M667" s="94"/>
      <c r="N667" s="94"/>
      <c r="O667" s="94"/>
      <c r="P667" s="94"/>
      <c r="Q667" s="94"/>
      <c r="R667" s="94"/>
      <c r="S667" s="94"/>
      <c r="T667" s="94"/>
      <c r="U667" s="94"/>
    </row>
    <row r="668" spans="2:21">
      <c r="B668" s="93"/>
      <c r="C668" s="94"/>
      <c r="D668" s="94"/>
      <c r="E668" s="94"/>
      <c r="F668" s="94"/>
      <c r="G668" s="94"/>
      <c r="H668" s="94"/>
      <c r="I668" s="94"/>
      <c r="J668" s="94"/>
      <c r="K668" s="94"/>
      <c r="L668" s="94"/>
      <c r="M668" s="94"/>
      <c r="N668" s="94"/>
      <c r="O668" s="94"/>
      <c r="P668" s="94"/>
      <c r="Q668" s="94"/>
      <c r="R668" s="94"/>
      <c r="S668" s="94"/>
      <c r="T668" s="94"/>
      <c r="U668" s="94"/>
    </row>
    <row r="669" spans="2:21">
      <c r="B669" s="93"/>
      <c r="C669" s="94"/>
      <c r="D669" s="94"/>
      <c r="E669" s="94"/>
      <c r="F669" s="94"/>
      <c r="G669" s="94"/>
      <c r="H669" s="94"/>
      <c r="I669" s="94"/>
      <c r="J669" s="94"/>
      <c r="K669" s="94"/>
      <c r="L669" s="94"/>
      <c r="M669" s="94"/>
      <c r="N669" s="94"/>
      <c r="O669" s="94"/>
      <c r="P669" s="94"/>
      <c r="Q669" s="94"/>
      <c r="R669" s="94"/>
      <c r="S669" s="94"/>
      <c r="T669" s="94"/>
      <c r="U669" s="94"/>
    </row>
    <row r="670" spans="2:21">
      <c r="B670" s="93"/>
      <c r="C670" s="94"/>
      <c r="D670" s="94"/>
      <c r="E670" s="94"/>
      <c r="F670" s="94"/>
      <c r="G670" s="94"/>
      <c r="H670" s="94"/>
      <c r="I670" s="94"/>
      <c r="J670" s="94"/>
      <c r="K670" s="94"/>
      <c r="L670" s="94"/>
      <c r="M670" s="94"/>
      <c r="N670" s="94"/>
      <c r="O670" s="94"/>
      <c r="P670" s="94"/>
      <c r="Q670" s="94"/>
      <c r="R670" s="94"/>
      <c r="S670" s="94"/>
      <c r="T670" s="94"/>
      <c r="U670" s="94"/>
    </row>
    <row r="671" spans="2:21">
      <c r="B671" s="93"/>
      <c r="C671" s="94"/>
      <c r="D671" s="94"/>
      <c r="E671" s="94"/>
      <c r="F671" s="94"/>
      <c r="G671" s="94"/>
      <c r="H671" s="94"/>
      <c r="I671" s="94"/>
      <c r="J671" s="94"/>
      <c r="K671" s="94"/>
      <c r="L671" s="94"/>
      <c r="M671" s="94"/>
      <c r="N671" s="94"/>
      <c r="O671" s="94"/>
      <c r="P671" s="94"/>
      <c r="Q671" s="94"/>
      <c r="R671" s="94"/>
      <c r="S671" s="94"/>
      <c r="T671" s="94"/>
      <c r="U671" s="94"/>
    </row>
    <row r="672" spans="2:21">
      <c r="B672" s="93"/>
      <c r="C672" s="94"/>
      <c r="D672" s="94"/>
      <c r="E672" s="94"/>
      <c r="F672" s="94"/>
      <c r="G672" s="94"/>
      <c r="H672" s="94"/>
      <c r="I672" s="94"/>
      <c r="J672" s="94"/>
      <c r="K672" s="94"/>
      <c r="L672" s="94"/>
      <c r="M672" s="94"/>
      <c r="N672" s="94"/>
      <c r="O672" s="94"/>
      <c r="P672" s="94"/>
      <c r="Q672" s="94"/>
      <c r="R672" s="94"/>
      <c r="S672" s="94"/>
      <c r="T672" s="94"/>
      <c r="U672" s="94"/>
    </row>
    <row r="673" spans="2:21">
      <c r="B673" s="93"/>
      <c r="C673" s="94"/>
      <c r="D673" s="94"/>
      <c r="E673" s="94"/>
      <c r="F673" s="94"/>
      <c r="G673" s="94"/>
      <c r="H673" s="94"/>
      <c r="I673" s="94"/>
      <c r="J673" s="94"/>
      <c r="K673" s="94"/>
      <c r="L673" s="94"/>
      <c r="M673" s="94"/>
      <c r="N673" s="94"/>
      <c r="O673" s="94"/>
      <c r="P673" s="94"/>
      <c r="Q673" s="94"/>
      <c r="R673" s="94"/>
      <c r="S673" s="94"/>
      <c r="T673" s="94"/>
      <c r="U673" s="94"/>
    </row>
    <row r="674" spans="2:21">
      <c r="B674" s="93"/>
      <c r="C674" s="94"/>
      <c r="D674" s="94"/>
      <c r="E674" s="94"/>
      <c r="F674" s="94"/>
      <c r="G674" s="94"/>
      <c r="H674" s="94"/>
      <c r="I674" s="94"/>
      <c r="J674" s="94"/>
      <c r="K674" s="94"/>
      <c r="L674" s="94"/>
      <c r="M674" s="94"/>
      <c r="N674" s="94"/>
      <c r="O674" s="94"/>
      <c r="P674" s="94"/>
      <c r="Q674" s="94"/>
      <c r="R674" s="94"/>
      <c r="S674" s="94"/>
      <c r="T674" s="94"/>
      <c r="U674" s="94"/>
    </row>
    <row r="675" spans="2:21">
      <c r="B675" s="93"/>
      <c r="C675" s="94"/>
      <c r="D675" s="94"/>
      <c r="E675" s="94"/>
      <c r="F675" s="94"/>
      <c r="G675" s="94"/>
      <c r="H675" s="94"/>
      <c r="I675" s="94"/>
      <c r="J675" s="94"/>
      <c r="K675" s="94"/>
      <c r="L675" s="94"/>
      <c r="M675" s="94"/>
      <c r="N675" s="94"/>
      <c r="O675" s="94"/>
      <c r="P675" s="94"/>
      <c r="Q675" s="94"/>
      <c r="R675" s="94"/>
      <c r="S675" s="94"/>
      <c r="T675" s="94"/>
      <c r="U675" s="94"/>
    </row>
    <row r="676" spans="2:21">
      <c r="B676" s="93"/>
      <c r="C676" s="94"/>
      <c r="D676" s="94"/>
      <c r="E676" s="94"/>
      <c r="F676" s="94"/>
      <c r="G676" s="94"/>
      <c r="H676" s="94"/>
      <c r="I676" s="94"/>
      <c r="J676" s="94"/>
      <c r="K676" s="94"/>
      <c r="L676" s="94"/>
      <c r="M676" s="94"/>
      <c r="N676" s="94"/>
      <c r="O676" s="94"/>
      <c r="P676" s="94"/>
      <c r="Q676" s="94"/>
      <c r="R676" s="94"/>
      <c r="S676" s="94"/>
      <c r="T676" s="94"/>
      <c r="U676" s="94"/>
    </row>
    <row r="677" spans="2:21">
      <c r="B677" s="93"/>
      <c r="C677" s="94"/>
      <c r="D677" s="94"/>
      <c r="E677" s="94"/>
      <c r="F677" s="94"/>
      <c r="G677" s="94"/>
      <c r="H677" s="94"/>
      <c r="I677" s="94"/>
      <c r="J677" s="94"/>
      <c r="K677" s="94"/>
      <c r="L677" s="94"/>
      <c r="M677" s="94"/>
      <c r="N677" s="94"/>
      <c r="O677" s="94"/>
      <c r="P677" s="94"/>
      <c r="Q677" s="94"/>
      <c r="R677" s="94"/>
      <c r="S677" s="94"/>
      <c r="T677" s="94"/>
      <c r="U677" s="94"/>
    </row>
    <row r="678" spans="2:21">
      <c r="B678" s="93"/>
      <c r="C678" s="94"/>
      <c r="D678" s="94"/>
      <c r="E678" s="94"/>
      <c r="F678" s="94"/>
      <c r="G678" s="94"/>
      <c r="H678" s="94"/>
      <c r="I678" s="94"/>
      <c r="J678" s="94"/>
      <c r="K678" s="94"/>
      <c r="L678" s="94"/>
      <c r="M678" s="94"/>
      <c r="N678" s="94"/>
      <c r="O678" s="94"/>
      <c r="P678" s="94"/>
      <c r="Q678" s="94"/>
      <c r="R678" s="94"/>
      <c r="S678" s="94"/>
      <c r="T678" s="94"/>
      <c r="U678" s="94"/>
    </row>
    <row r="679" spans="2:21">
      <c r="B679" s="93"/>
      <c r="C679" s="94"/>
      <c r="D679" s="94"/>
      <c r="E679" s="94"/>
      <c r="F679" s="94"/>
      <c r="G679" s="94"/>
      <c r="H679" s="94"/>
      <c r="I679" s="94"/>
      <c r="J679" s="94"/>
      <c r="K679" s="94"/>
      <c r="L679" s="94"/>
      <c r="M679" s="94"/>
      <c r="N679" s="94"/>
      <c r="O679" s="94"/>
      <c r="P679" s="94"/>
      <c r="Q679" s="94"/>
      <c r="R679" s="94"/>
      <c r="S679" s="94"/>
      <c r="T679" s="94"/>
      <c r="U679" s="94"/>
    </row>
    <row r="680" spans="2:21">
      <c r="B680" s="93"/>
      <c r="C680" s="94"/>
      <c r="D680" s="94"/>
      <c r="E680" s="94"/>
      <c r="F680" s="94"/>
      <c r="G680" s="94"/>
      <c r="H680" s="94"/>
      <c r="I680" s="94"/>
      <c r="J680" s="94"/>
      <c r="K680" s="94"/>
      <c r="L680" s="94"/>
      <c r="M680" s="94"/>
      <c r="N680" s="94"/>
      <c r="O680" s="94"/>
      <c r="P680" s="94"/>
      <c r="Q680" s="94"/>
      <c r="R680" s="94"/>
      <c r="S680" s="94"/>
      <c r="T680" s="94"/>
      <c r="U680" s="94"/>
    </row>
    <row r="681" spans="2:21">
      <c r="B681" s="93"/>
      <c r="C681" s="94"/>
      <c r="D681" s="94"/>
      <c r="E681" s="94"/>
      <c r="F681" s="94"/>
      <c r="G681" s="94"/>
      <c r="H681" s="94"/>
      <c r="I681" s="94"/>
      <c r="J681" s="94"/>
      <c r="K681" s="94"/>
      <c r="L681" s="94"/>
      <c r="M681" s="94"/>
      <c r="N681" s="94"/>
      <c r="O681" s="94"/>
      <c r="P681" s="94"/>
      <c r="Q681" s="94"/>
      <c r="R681" s="94"/>
      <c r="S681" s="94"/>
      <c r="T681" s="94"/>
      <c r="U681" s="94"/>
    </row>
    <row r="682" spans="2:21">
      <c r="B682" s="93"/>
      <c r="C682" s="94"/>
      <c r="D682" s="94"/>
      <c r="E682" s="94"/>
      <c r="F682" s="94"/>
      <c r="G682" s="94"/>
      <c r="H682" s="94"/>
      <c r="I682" s="94"/>
      <c r="J682" s="94"/>
      <c r="K682" s="94"/>
      <c r="L682" s="94"/>
      <c r="M682" s="94"/>
      <c r="N682" s="94"/>
      <c r="O682" s="94"/>
      <c r="P682" s="94"/>
      <c r="Q682" s="94"/>
      <c r="R682" s="94"/>
      <c r="S682" s="94"/>
      <c r="T682" s="94"/>
      <c r="U682" s="94"/>
    </row>
    <row r="683" spans="2:21">
      <c r="B683" s="93"/>
      <c r="C683" s="94"/>
      <c r="D683" s="94"/>
      <c r="E683" s="94"/>
      <c r="F683" s="94"/>
      <c r="G683" s="94"/>
      <c r="H683" s="94"/>
      <c r="I683" s="94"/>
      <c r="J683" s="94"/>
      <c r="K683" s="94"/>
      <c r="L683" s="94"/>
      <c r="M683" s="94"/>
      <c r="N683" s="94"/>
      <c r="O683" s="94"/>
      <c r="P683" s="94"/>
      <c r="Q683" s="94"/>
      <c r="R683" s="94"/>
      <c r="S683" s="94"/>
      <c r="T683" s="94"/>
      <c r="U683" s="94"/>
    </row>
    <row r="684" spans="2:21">
      <c r="B684" s="93"/>
      <c r="C684" s="94"/>
      <c r="D684" s="94"/>
      <c r="E684" s="94"/>
      <c r="F684" s="94"/>
      <c r="G684" s="94"/>
      <c r="H684" s="94"/>
      <c r="I684" s="94"/>
      <c r="J684" s="94"/>
      <c r="K684" s="94"/>
      <c r="L684" s="94"/>
      <c r="M684" s="94"/>
      <c r="N684" s="94"/>
      <c r="O684" s="94"/>
      <c r="P684" s="94"/>
      <c r="Q684" s="94"/>
      <c r="R684" s="94"/>
      <c r="S684" s="94"/>
      <c r="T684" s="94"/>
      <c r="U684" s="94"/>
    </row>
    <row r="685" spans="2:21">
      <c r="B685" s="93"/>
      <c r="C685" s="94"/>
      <c r="D685" s="94"/>
      <c r="E685" s="94"/>
      <c r="F685" s="94"/>
      <c r="G685" s="94"/>
      <c r="H685" s="94"/>
      <c r="I685" s="94"/>
      <c r="J685" s="94"/>
      <c r="K685" s="94"/>
      <c r="L685" s="94"/>
      <c r="M685" s="94"/>
      <c r="N685" s="94"/>
      <c r="O685" s="94"/>
      <c r="P685" s="94"/>
      <c r="Q685" s="94"/>
      <c r="R685" s="94"/>
      <c r="S685" s="94"/>
      <c r="T685" s="94"/>
      <c r="U685" s="94"/>
    </row>
    <row r="686" spans="2:21">
      <c r="B686" s="93"/>
      <c r="C686" s="94"/>
      <c r="D686" s="94"/>
      <c r="E686" s="94"/>
      <c r="F686" s="94"/>
      <c r="G686" s="94"/>
      <c r="H686" s="94"/>
      <c r="I686" s="94"/>
      <c r="J686" s="94"/>
      <c r="K686" s="94"/>
      <c r="L686" s="94"/>
      <c r="M686" s="94"/>
      <c r="N686" s="94"/>
      <c r="O686" s="94"/>
      <c r="P686" s="94"/>
      <c r="Q686" s="94"/>
      <c r="R686" s="94"/>
      <c r="S686" s="94"/>
      <c r="T686" s="94"/>
      <c r="U686" s="94"/>
    </row>
    <row r="687" spans="2:21">
      <c r="B687" s="93"/>
      <c r="C687" s="94"/>
      <c r="D687" s="94"/>
      <c r="E687" s="94"/>
      <c r="F687" s="94"/>
      <c r="G687" s="94"/>
      <c r="H687" s="94"/>
      <c r="I687" s="94"/>
      <c r="J687" s="94"/>
      <c r="K687" s="94"/>
      <c r="L687" s="94"/>
      <c r="M687" s="94"/>
      <c r="N687" s="94"/>
      <c r="O687" s="94"/>
      <c r="P687" s="94"/>
      <c r="Q687" s="94"/>
      <c r="R687" s="94"/>
      <c r="S687" s="94"/>
      <c r="T687" s="94"/>
      <c r="U687" s="94"/>
    </row>
    <row r="688" spans="2:21">
      <c r="B688" s="93"/>
      <c r="C688" s="94"/>
      <c r="D688" s="94"/>
      <c r="E688" s="94"/>
      <c r="F688" s="94"/>
      <c r="G688" s="94"/>
      <c r="H688" s="94"/>
      <c r="I688" s="94"/>
      <c r="J688" s="94"/>
      <c r="K688" s="94"/>
      <c r="L688" s="94"/>
      <c r="M688" s="94"/>
      <c r="N688" s="94"/>
      <c r="O688" s="94"/>
      <c r="P688" s="94"/>
      <c r="Q688" s="94"/>
      <c r="R688" s="94"/>
      <c r="S688" s="94"/>
      <c r="T688" s="94"/>
      <c r="U688" s="94"/>
    </row>
    <row r="689" spans="2:21">
      <c r="B689" s="93"/>
      <c r="C689" s="94"/>
      <c r="D689" s="94"/>
      <c r="E689" s="94"/>
      <c r="F689" s="94"/>
      <c r="G689" s="94"/>
      <c r="H689" s="94"/>
      <c r="I689" s="94"/>
      <c r="J689" s="94"/>
      <c r="K689" s="94"/>
      <c r="L689" s="94"/>
      <c r="M689" s="94"/>
      <c r="N689" s="94"/>
      <c r="O689" s="94"/>
      <c r="P689" s="94"/>
      <c r="Q689" s="94"/>
      <c r="R689" s="94"/>
      <c r="S689" s="94"/>
      <c r="T689" s="94"/>
      <c r="U689" s="94"/>
    </row>
    <row r="690" spans="2:21">
      <c r="B690" s="93"/>
      <c r="C690" s="94"/>
      <c r="D690" s="94"/>
      <c r="E690" s="94"/>
      <c r="F690" s="94"/>
      <c r="G690" s="94"/>
      <c r="H690" s="94"/>
      <c r="I690" s="94"/>
      <c r="J690" s="94"/>
      <c r="K690" s="94"/>
      <c r="L690" s="94"/>
      <c r="M690" s="94"/>
      <c r="N690" s="94"/>
      <c r="O690" s="94"/>
      <c r="P690" s="94"/>
      <c r="Q690" s="94"/>
      <c r="R690" s="94"/>
      <c r="S690" s="94"/>
      <c r="T690" s="94"/>
      <c r="U690" s="94"/>
    </row>
    <row r="691" spans="2:21">
      <c r="B691" s="93"/>
      <c r="C691" s="94"/>
      <c r="D691" s="94"/>
      <c r="E691" s="94"/>
      <c r="F691" s="94"/>
      <c r="G691" s="94"/>
      <c r="H691" s="94"/>
      <c r="I691" s="94"/>
      <c r="J691" s="94"/>
      <c r="K691" s="94"/>
      <c r="L691" s="94"/>
      <c r="M691" s="94"/>
      <c r="N691" s="94"/>
      <c r="O691" s="94"/>
      <c r="P691" s="94"/>
      <c r="Q691" s="94"/>
      <c r="R691" s="94"/>
      <c r="S691" s="94"/>
      <c r="T691" s="94"/>
      <c r="U691" s="94"/>
    </row>
    <row r="692" spans="2:21">
      <c r="B692" s="93"/>
      <c r="C692" s="94"/>
      <c r="D692" s="94"/>
      <c r="E692" s="94"/>
      <c r="F692" s="94"/>
      <c r="G692" s="94"/>
      <c r="H692" s="94"/>
      <c r="I692" s="94"/>
      <c r="J692" s="94"/>
      <c r="K692" s="94"/>
      <c r="L692" s="94"/>
      <c r="M692" s="94"/>
      <c r="N692" s="94"/>
      <c r="O692" s="94"/>
      <c r="P692" s="94"/>
      <c r="Q692" s="94"/>
      <c r="R692" s="94"/>
      <c r="S692" s="94"/>
      <c r="T692" s="94"/>
      <c r="U692" s="94"/>
    </row>
    <row r="693" spans="2:21">
      <c r="B693" s="93"/>
      <c r="C693" s="94"/>
      <c r="D693" s="94"/>
      <c r="E693" s="94"/>
      <c r="F693" s="94"/>
      <c r="G693" s="94"/>
      <c r="H693" s="94"/>
      <c r="I693" s="94"/>
      <c r="J693" s="94"/>
      <c r="K693" s="94"/>
      <c r="L693" s="94"/>
      <c r="M693" s="94"/>
      <c r="N693" s="94"/>
      <c r="O693" s="94"/>
      <c r="P693" s="94"/>
      <c r="Q693" s="94"/>
      <c r="R693" s="94"/>
      <c r="S693" s="94"/>
      <c r="T693" s="94"/>
      <c r="U693" s="94"/>
    </row>
    <row r="694" spans="2:21">
      <c r="B694" s="93"/>
      <c r="C694" s="94"/>
      <c r="D694" s="94"/>
      <c r="E694" s="94"/>
      <c r="F694" s="94"/>
      <c r="G694" s="94"/>
      <c r="H694" s="94"/>
      <c r="I694" s="94"/>
      <c r="J694" s="94"/>
      <c r="K694" s="94"/>
      <c r="L694" s="94"/>
      <c r="M694" s="94"/>
      <c r="N694" s="94"/>
      <c r="O694" s="94"/>
      <c r="P694" s="94"/>
      <c r="Q694" s="94"/>
      <c r="R694" s="94"/>
      <c r="S694" s="94"/>
      <c r="T694" s="94"/>
      <c r="U694" s="94"/>
    </row>
    <row r="695" spans="2:21">
      <c r="B695" s="93"/>
      <c r="C695" s="94"/>
      <c r="D695" s="94"/>
      <c r="E695" s="94"/>
      <c r="F695" s="94"/>
      <c r="G695" s="94"/>
      <c r="H695" s="94"/>
      <c r="I695" s="94"/>
      <c r="J695" s="94"/>
      <c r="K695" s="94"/>
      <c r="L695" s="94"/>
      <c r="M695" s="94"/>
      <c r="N695" s="94"/>
      <c r="O695" s="94"/>
      <c r="P695" s="94"/>
      <c r="Q695" s="94"/>
      <c r="R695" s="94"/>
      <c r="S695" s="94"/>
      <c r="T695" s="94"/>
      <c r="U695" s="94"/>
    </row>
    <row r="696" spans="2:21">
      <c r="B696" s="93"/>
      <c r="C696" s="94"/>
      <c r="D696" s="94"/>
      <c r="E696" s="94"/>
      <c r="F696" s="94"/>
      <c r="G696" s="94"/>
      <c r="H696" s="94"/>
      <c r="I696" s="94"/>
      <c r="J696" s="94"/>
      <c r="K696" s="94"/>
      <c r="L696" s="94"/>
      <c r="M696" s="94"/>
      <c r="N696" s="94"/>
      <c r="O696" s="94"/>
      <c r="P696" s="94"/>
      <c r="Q696" s="94"/>
      <c r="R696" s="94"/>
      <c r="S696" s="94"/>
      <c r="T696" s="94"/>
      <c r="U696" s="94"/>
    </row>
    <row r="697" spans="2:21">
      <c r="B697" s="93"/>
      <c r="C697" s="94"/>
      <c r="D697" s="94"/>
      <c r="E697" s="94"/>
      <c r="F697" s="94"/>
      <c r="G697" s="94"/>
      <c r="H697" s="94"/>
      <c r="I697" s="94"/>
      <c r="J697" s="94"/>
      <c r="K697" s="94"/>
      <c r="L697" s="94"/>
      <c r="M697" s="94"/>
      <c r="N697" s="94"/>
      <c r="O697" s="94"/>
      <c r="P697" s="94"/>
      <c r="Q697" s="94"/>
      <c r="R697" s="94"/>
      <c r="S697" s="94"/>
      <c r="T697" s="94"/>
      <c r="U697" s="94"/>
    </row>
    <row r="698" spans="2:21">
      <c r="B698" s="93"/>
      <c r="C698" s="94"/>
      <c r="D698" s="94"/>
      <c r="E698" s="94"/>
      <c r="F698" s="94"/>
      <c r="G698" s="94"/>
      <c r="H698" s="94"/>
      <c r="I698" s="94"/>
      <c r="J698" s="94"/>
      <c r="K698" s="94"/>
      <c r="L698" s="94"/>
      <c r="M698" s="94"/>
      <c r="N698" s="94"/>
      <c r="O698" s="94"/>
      <c r="P698" s="94"/>
      <c r="Q698" s="94"/>
      <c r="R698" s="94"/>
      <c r="S698" s="94"/>
      <c r="T698" s="94"/>
      <c r="U698" s="94"/>
    </row>
    <row r="699" spans="2:21">
      <c r="B699" s="93"/>
      <c r="C699" s="94"/>
      <c r="D699" s="94"/>
      <c r="E699" s="94"/>
      <c r="F699" s="94"/>
      <c r="G699" s="94"/>
      <c r="H699" s="94"/>
      <c r="I699" s="94"/>
      <c r="J699" s="94"/>
      <c r="K699" s="94"/>
      <c r="L699" s="94"/>
      <c r="M699" s="94"/>
      <c r="N699" s="94"/>
      <c r="O699" s="94"/>
      <c r="P699" s="94"/>
      <c r="Q699" s="94"/>
      <c r="R699" s="94"/>
      <c r="S699" s="94"/>
      <c r="T699" s="94"/>
      <c r="U699" s="94"/>
    </row>
    <row r="700" spans="2:21">
      <c r="B700" s="93"/>
      <c r="C700" s="94"/>
      <c r="D700" s="94"/>
      <c r="E700" s="94"/>
      <c r="F700" s="94"/>
      <c r="G700" s="94"/>
      <c r="H700" s="94"/>
      <c r="I700" s="94"/>
      <c r="J700" s="94"/>
      <c r="K700" s="94"/>
      <c r="L700" s="94"/>
      <c r="M700" s="94"/>
      <c r="N700" s="94"/>
      <c r="O700" s="94"/>
      <c r="P700" s="94"/>
      <c r="Q700" s="94"/>
      <c r="R700" s="94"/>
      <c r="S700" s="94"/>
      <c r="T700" s="94"/>
      <c r="U700" s="94"/>
    </row>
    <row r="701" spans="2:21">
      <c r="B701" s="93"/>
      <c r="C701" s="94"/>
      <c r="D701" s="94"/>
      <c r="E701" s="94"/>
      <c r="F701" s="94"/>
      <c r="G701" s="94"/>
      <c r="H701" s="94"/>
      <c r="I701" s="94"/>
      <c r="J701" s="94"/>
      <c r="K701" s="94"/>
      <c r="L701" s="94"/>
      <c r="M701" s="94"/>
      <c r="N701" s="94"/>
      <c r="O701" s="94"/>
      <c r="P701" s="94"/>
      <c r="Q701" s="94"/>
      <c r="R701" s="94"/>
      <c r="S701" s="94"/>
      <c r="T701" s="94"/>
      <c r="U701" s="94"/>
    </row>
    <row r="702" spans="2:21">
      <c r="B702" s="93"/>
      <c r="C702" s="94"/>
      <c r="D702" s="94"/>
      <c r="E702" s="94"/>
      <c r="F702" s="94"/>
      <c r="G702" s="94"/>
      <c r="H702" s="94"/>
      <c r="I702" s="94"/>
      <c r="J702" s="94"/>
      <c r="K702" s="94"/>
      <c r="L702" s="94"/>
      <c r="M702" s="94"/>
      <c r="N702" s="94"/>
      <c r="O702" s="94"/>
      <c r="P702" s="94"/>
      <c r="Q702" s="94"/>
      <c r="R702" s="94"/>
      <c r="S702" s="94"/>
      <c r="T702" s="94"/>
      <c r="U702" s="94"/>
    </row>
    <row r="703" spans="2:21">
      <c r="B703" s="93"/>
      <c r="C703" s="94"/>
      <c r="D703" s="94"/>
      <c r="E703" s="94"/>
      <c r="F703" s="94"/>
      <c r="G703" s="94"/>
      <c r="H703" s="94"/>
      <c r="I703" s="94"/>
      <c r="J703" s="94"/>
      <c r="K703" s="94"/>
      <c r="L703" s="94"/>
      <c r="M703" s="94"/>
      <c r="N703" s="94"/>
      <c r="O703" s="94"/>
      <c r="P703" s="94"/>
      <c r="Q703" s="94"/>
      <c r="R703" s="94"/>
      <c r="S703" s="94"/>
      <c r="T703" s="94"/>
      <c r="U703" s="94"/>
    </row>
    <row r="704" spans="2:21">
      <c r="B704" s="93"/>
      <c r="C704" s="94"/>
      <c r="D704" s="94"/>
      <c r="E704" s="94"/>
      <c r="F704" s="94"/>
      <c r="G704" s="94"/>
      <c r="H704" s="94"/>
      <c r="I704" s="94"/>
      <c r="J704" s="94"/>
      <c r="K704" s="94"/>
      <c r="L704" s="94"/>
      <c r="M704" s="94"/>
      <c r="N704" s="94"/>
      <c r="O704" s="94"/>
      <c r="P704" s="94"/>
      <c r="Q704" s="94"/>
      <c r="R704" s="94"/>
      <c r="S704" s="94"/>
      <c r="T704" s="94"/>
      <c r="U704" s="94"/>
    </row>
    <row r="705" spans="2:21">
      <c r="B705" s="93"/>
      <c r="C705" s="94"/>
      <c r="D705" s="94"/>
      <c r="E705" s="94"/>
      <c r="F705" s="94"/>
      <c r="G705" s="94"/>
      <c r="H705" s="94"/>
      <c r="I705" s="94"/>
      <c r="J705" s="94"/>
      <c r="K705" s="94"/>
      <c r="L705" s="94"/>
      <c r="M705" s="94"/>
      <c r="N705" s="94"/>
      <c r="O705" s="94"/>
      <c r="P705" s="94"/>
      <c r="Q705" s="94"/>
      <c r="R705" s="94"/>
      <c r="S705" s="94"/>
      <c r="T705" s="94"/>
      <c r="U705" s="94"/>
    </row>
    <row r="706" spans="2:21">
      <c r="B706" s="93"/>
      <c r="C706" s="94"/>
      <c r="D706" s="94"/>
      <c r="E706" s="94"/>
      <c r="F706" s="94"/>
      <c r="G706" s="94"/>
      <c r="H706" s="94"/>
      <c r="I706" s="94"/>
      <c r="J706" s="94"/>
      <c r="K706" s="94"/>
      <c r="L706" s="94"/>
      <c r="M706" s="94"/>
      <c r="N706" s="94"/>
      <c r="O706" s="94"/>
      <c r="P706" s="94"/>
      <c r="Q706" s="94"/>
      <c r="R706" s="94"/>
      <c r="S706" s="94"/>
      <c r="T706" s="94"/>
      <c r="U706" s="94"/>
    </row>
    <row r="707" spans="2:21">
      <c r="B707" s="93"/>
      <c r="C707" s="94"/>
      <c r="D707" s="94"/>
      <c r="E707" s="94"/>
      <c r="F707" s="94"/>
      <c r="G707" s="94"/>
      <c r="H707" s="94"/>
      <c r="I707" s="94"/>
      <c r="J707" s="94"/>
      <c r="K707" s="94"/>
      <c r="L707" s="94"/>
      <c r="M707" s="94"/>
      <c r="N707" s="94"/>
      <c r="O707" s="94"/>
      <c r="P707" s="94"/>
      <c r="Q707" s="94"/>
      <c r="R707" s="94"/>
      <c r="S707" s="94"/>
      <c r="T707" s="94"/>
      <c r="U707" s="94"/>
    </row>
    <row r="708" spans="2:21">
      <c r="B708" s="93"/>
      <c r="C708" s="94"/>
      <c r="D708" s="94"/>
      <c r="E708" s="94"/>
      <c r="F708" s="94"/>
      <c r="G708" s="94"/>
      <c r="H708" s="94"/>
      <c r="I708" s="94"/>
      <c r="J708" s="94"/>
      <c r="K708" s="94"/>
      <c r="L708" s="94"/>
      <c r="M708" s="94"/>
      <c r="N708" s="94"/>
      <c r="O708" s="94"/>
      <c r="P708" s="94"/>
      <c r="Q708" s="94"/>
      <c r="R708" s="94"/>
      <c r="S708" s="94"/>
      <c r="T708" s="94"/>
      <c r="U708" s="94"/>
    </row>
    <row r="709" spans="2:21">
      <c r="B709" s="93"/>
      <c r="C709" s="94"/>
      <c r="D709" s="94"/>
      <c r="E709" s="94"/>
      <c r="F709" s="94"/>
      <c r="G709" s="94"/>
      <c r="H709" s="94"/>
      <c r="I709" s="94"/>
      <c r="J709" s="94"/>
      <c r="K709" s="94"/>
      <c r="L709" s="94"/>
      <c r="M709" s="94"/>
      <c r="N709" s="94"/>
      <c r="O709" s="94"/>
      <c r="P709" s="94"/>
      <c r="Q709" s="94"/>
      <c r="R709" s="94"/>
      <c r="S709" s="94"/>
      <c r="T709" s="94"/>
      <c r="U709" s="94"/>
    </row>
    <row r="710" spans="2:21">
      <c r="B710" s="93"/>
      <c r="C710" s="94"/>
      <c r="D710" s="94"/>
      <c r="E710" s="94"/>
      <c r="F710" s="94"/>
      <c r="G710" s="94"/>
      <c r="H710" s="94"/>
      <c r="I710" s="94"/>
      <c r="J710" s="94"/>
      <c r="K710" s="94"/>
      <c r="L710" s="94"/>
      <c r="M710" s="94"/>
      <c r="N710" s="94"/>
      <c r="O710" s="94"/>
      <c r="P710" s="94"/>
      <c r="Q710" s="94"/>
      <c r="R710" s="94"/>
      <c r="S710" s="94"/>
      <c r="T710" s="94"/>
      <c r="U710" s="94"/>
    </row>
    <row r="711" spans="2:21">
      <c r="B711" s="93"/>
      <c r="C711" s="94"/>
      <c r="D711" s="94"/>
      <c r="E711" s="94"/>
      <c r="F711" s="94"/>
      <c r="G711" s="94"/>
      <c r="H711" s="94"/>
      <c r="I711" s="94"/>
      <c r="J711" s="94"/>
      <c r="K711" s="94"/>
      <c r="L711" s="94"/>
      <c r="M711" s="94"/>
      <c r="N711" s="94"/>
      <c r="O711" s="94"/>
      <c r="P711" s="94"/>
      <c r="Q711" s="94"/>
      <c r="R711" s="94"/>
      <c r="S711" s="94"/>
      <c r="T711" s="94"/>
      <c r="U711" s="94"/>
    </row>
    <row r="712" spans="2:21">
      <c r="B712" s="93"/>
      <c r="C712" s="94"/>
      <c r="D712" s="94"/>
      <c r="E712" s="94"/>
      <c r="F712" s="94"/>
      <c r="G712" s="94"/>
      <c r="H712" s="94"/>
      <c r="I712" s="94"/>
      <c r="J712" s="94"/>
      <c r="K712" s="94"/>
      <c r="L712" s="94"/>
      <c r="M712" s="94"/>
      <c r="N712" s="94"/>
      <c r="O712" s="94"/>
      <c r="P712" s="94"/>
      <c r="Q712" s="94"/>
      <c r="R712" s="94"/>
      <c r="S712" s="94"/>
      <c r="T712" s="94"/>
      <c r="U712" s="94"/>
    </row>
    <row r="713" spans="2:21">
      <c r="B713" s="93"/>
      <c r="C713" s="94"/>
      <c r="D713" s="94"/>
      <c r="E713" s="94"/>
      <c r="F713" s="94"/>
      <c r="G713" s="94"/>
      <c r="H713" s="94"/>
      <c r="I713" s="94"/>
      <c r="J713" s="94"/>
      <c r="K713" s="94"/>
      <c r="L713" s="94"/>
      <c r="M713" s="94"/>
      <c r="N713" s="94"/>
      <c r="O713" s="94"/>
      <c r="P713" s="94"/>
      <c r="Q713" s="94"/>
      <c r="R713" s="94"/>
      <c r="S713" s="94"/>
      <c r="T713" s="94"/>
      <c r="U713" s="94"/>
    </row>
    <row r="714" spans="2:21">
      <c r="B714" s="93"/>
      <c r="C714" s="94"/>
      <c r="D714" s="94"/>
      <c r="E714" s="94"/>
      <c r="F714" s="94"/>
      <c r="G714" s="94"/>
      <c r="H714" s="94"/>
      <c r="I714" s="94"/>
      <c r="J714" s="94"/>
      <c r="K714" s="94"/>
      <c r="L714" s="94"/>
      <c r="M714" s="94"/>
      <c r="N714" s="94"/>
      <c r="O714" s="94"/>
      <c r="P714" s="94"/>
      <c r="Q714" s="94"/>
      <c r="R714" s="94"/>
      <c r="S714" s="94"/>
      <c r="T714" s="94"/>
      <c r="U714" s="94"/>
    </row>
    <row r="715" spans="2:21">
      <c r="B715" s="93"/>
      <c r="C715" s="94"/>
      <c r="D715" s="94"/>
      <c r="E715" s="94"/>
      <c r="F715" s="94"/>
      <c r="G715" s="94"/>
      <c r="H715" s="94"/>
      <c r="I715" s="94"/>
      <c r="J715" s="94"/>
      <c r="K715" s="94"/>
      <c r="L715" s="94"/>
      <c r="M715" s="94"/>
      <c r="N715" s="94"/>
      <c r="O715" s="94"/>
      <c r="P715" s="94"/>
      <c r="Q715" s="94"/>
      <c r="R715" s="94"/>
      <c r="S715" s="94"/>
      <c r="T715" s="94"/>
      <c r="U715" s="94"/>
    </row>
    <row r="716" spans="2:21">
      <c r="B716" s="93"/>
      <c r="C716" s="94"/>
      <c r="D716" s="94"/>
      <c r="E716" s="94"/>
      <c r="F716" s="94"/>
      <c r="G716" s="94"/>
      <c r="H716" s="94"/>
      <c r="I716" s="94"/>
      <c r="J716" s="94"/>
      <c r="K716" s="94"/>
      <c r="L716" s="94"/>
      <c r="M716" s="94"/>
      <c r="N716" s="94"/>
      <c r="O716" s="94"/>
      <c r="P716" s="94"/>
      <c r="Q716" s="94"/>
      <c r="R716" s="94"/>
      <c r="S716" s="94"/>
      <c r="T716" s="94"/>
      <c r="U716" s="94"/>
    </row>
    <row r="717" spans="2:21">
      <c r="B717" s="93"/>
      <c r="C717" s="94"/>
      <c r="D717" s="94"/>
      <c r="E717" s="94"/>
      <c r="F717" s="94"/>
      <c r="G717" s="94"/>
      <c r="H717" s="94"/>
      <c r="I717" s="94"/>
      <c r="J717" s="94"/>
      <c r="K717" s="94"/>
      <c r="L717" s="94"/>
      <c r="M717" s="94"/>
      <c r="N717" s="94"/>
      <c r="O717" s="94"/>
      <c r="P717" s="94"/>
      <c r="Q717" s="94"/>
      <c r="R717" s="94"/>
      <c r="S717" s="94"/>
      <c r="T717" s="94"/>
      <c r="U717" s="94"/>
    </row>
    <row r="718" spans="2:21">
      <c r="B718" s="93"/>
      <c r="C718" s="94"/>
      <c r="D718" s="94"/>
      <c r="E718" s="94"/>
      <c r="F718" s="94"/>
      <c r="G718" s="94"/>
      <c r="H718" s="94"/>
      <c r="I718" s="94"/>
      <c r="J718" s="94"/>
      <c r="K718" s="94"/>
      <c r="L718" s="94"/>
      <c r="M718" s="94"/>
      <c r="N718" s="94"/>
      <c r="O718" s="94"/>
      <c r="P718" s="94"/>
      <c r="Q718" s="94"/>
      <c r="R718" s="94"/>
      <c r="S718" s="94"/>
      <c r="T718" s="94"/>
      <c r="U718" s="94"/>
    </row>
    <row r="719" spans="2:21">
      <c r="B719" s="93"/>
      <c r="C719" s="94"/>
      <c r="D719" s="94"/>
      <c r="E719" s="94"/>
      <c r="F719" s="94"/>
      <c r="G719" s="94"/>
      <c r="H719" s="94"/>
      <c r="I719" s="94"/>
      <c r="J719" s="94"/>
      <c r="K719" s="94"/>
      <c r="L719" s="94"/>
      <c r="M719" s="94"/>
      <c r="N719" s="94"/>
      <c r="O719" s="94"/>
      <c r="P719" s="94"/>
      <c r="Q719" s="94"/>
      <c r="R719" s="94"/>
      <c r="S719" s="94"/>
      <c r="T719" s="94"/>
      <c r="U719" s="94"/>
    </row>
    <row r="720" spans="2:21">
      <c r="B720" s="93"/>
      <c r="C720" s="94"/>
      <c r="D720" s="94"/>
      <c r="E720" s="94"/>
      <c r="F720" s="94"/>
      <c r="G720" s="94"/>
      <c r="H720" s="94"/>
      <c r="I720" s="94"/>
      <c r="J720" s="94"/>
      <c r="K720" s="94"/>
      <c r="L720" s="94"/>
      <c r="M720" s="94"/>
      <c r="N720" s="94"/>
      <c r="O720" s="94"/>
      <c r="P720" s="94"/>
      <c r="Q720" s="94"/>
      <c r="R720" s="94"/>
      <c r="S720" s="94"/>
      <c r="T720" s="94"/>
      <c r="U720" s="94"/>
    </row>
    <row r="721" spans="2:21">
      <c r="B721" s="93"/>
      <c r="C721" s="94"/>
      <c r="D721" s="94"/>
      <c r="E721" s="94"/>
      <c r="F721" s="94"/>
      <c r="G721" s="94"/>
      <c r="H721" s="94"/>
      <c r="I721" s="94"/>
      <c r="J721" s="94"/>
      <c r="K721" s="94"/>
      <c r="L721" s="94"/>
      <c r="M721" s="94"/>
      <c r="N721" s="94"/>
      <c r="O721" s="94"/>
      <c r="P721" s="94"/>
      <c r="Q721" s="94"/>
      <c r="R721" s="94"/>
      <c r="S721" s="94"/>
      <c r="T721" s="94"/>
      <c r="U721" s="94"/>
    </row>
    <row r="722" spans="2:21">
      <c r="B722" s="93"/>
      <c r="C722" s="94"/>
      <c r="D722" s="94"/>
      <c r="E722" s="94"/>
      <c r="F722" s="94"/>
      <c r="G722" s="94"/>
      <c r="H722" s="94"/>
      <c r="I722" s="94"/>
      <c r="J722" s="94"/>
      <c r="K722" s="94"/>
      <c r="L722" s="94"/>
      <c r="M722" s="94"/>
      <c r="N722" s="94"/>
      <c r="O722" s="94"/>
      <c r="P722" s="94"/>
      <c r="Q722" s="94"/>
      <c r="R722" s="94"/>
      <c r="S722" s="94"/>
      <c r="T722" s="94"/>
      <c r="U722" s="94"/>
    </row>
    <row r="723" spans="2:21">
      <c r="B723" s="93"/>
      <c r="C723" s="94"/>
      <c r="D723" s="94"/>
      <c r="E723" s="94"/>
      <c r="F723" s="94"/>
      <c r="G723" s="94"/>
      <c r="H723" s="94"/>
      <c r="I723" s="94"/>
      <c r="J723" s="94"/>
      <c r="K723" s="94"/>
      <c r="L723" s="94"/>
      <c r="M723" s="94"/>
      <c r="N723" s="94"/>
      <c r="O723" s="94"/>
      <c r="P723" s="94"/>
      <c r="Q723" s="94"/>
      <c r="R723" s="94"/>
      <c r="S723" s="94"/>
      <c r="T723" s="94"/>
      <c r="U723" s="94"/>
    </row>
    <row r="724" spans="2:21">
      <c r="B724" s="93"/>
      <c r="C724" s="94"/>
      <c r="D724" s="94"/>
      <c r="E724" s="94"/>
      <c r="F724" s="94"/>
      <c r="G724" s="94"/>
      <c r="H724" s="94"/>
      <c r="I724" s="94"/>
      <c r="J724" s="94"/>
      <c r="K724" s="94"/>
      <c r="L724" s="94"/>
      <c r="M724" s="94"/>
      <c r="N724" s="94"/>
      <c r="O724" s="94"/>
      <c r="P724" s="94"/>
      <c r="Q724" s="94"/>
      <c r="R724" s="94"/>
      <c r="S724" s="94"/>
      <c r="T724" s="94"/>
      <c r="U724" s="94"/>
    </row>
    <row r="725" spans="2:21">
      <c r="B725" s="93"/>
      <c r="C725" s="94"/>
      <c r="D725" s="94"/>
      <c r="E725" s="94"/>
      <c r="F725" s="94"/>
      <c r="G725" s="94"/>
      <c r="H725" s="94"/>
      <c r="I725" s="94"/>
      <c r="J725" s="94"/>
      <c r="K725" s="94"/>
      <c r="L725" s="94"/>
      <c r="M725" s="94"/>
      <c r="N725" s="94"/>
      <c r="O725" s="94"/>
      <c r="P725" s="94"/>
      <c r="Q725" s="94"/>
      <c r="R725" s="94"/>
      <c r="S725" s="94"/>
      <c r="T725" s="94"/>
      <c r="U725" s="94"/>
    </row>
    <row r="726" spans="2:21">
      <c r="B726" s="93"/>
      <c r="C726" s="94"/>
      <c r="D726" s="94"/>
      <c r="E726" s="94"/>
      <c r="F726" s="94"/>
      <c r="G726" s="94"/>
      <c r="H726" s="94"/>
      <c r="I726" s="94"/>
      <c r="J726" s="94"/>
      <c r="K726" s="94"/>
      <c r="L726" s="94"/>
      <c r="M726" s="94"/>
      <c r="N726" s="94"/>
      <c r="O726" s="94"/>
      <c r="P726" s="94"/>
      <c r="Q726" s="94"/>
      <c r="R726" s="94"/>
      <c r="S726" s="94"/>
      <c r="T726" s="94"/>
      <c r="U726" s="94"/>
    </row>
    <row r="727" spans="2:21">
      <c r="B727" s="93"/>
      <c r="C727" s="94"/>
      <c r="D727" s="94"/>
      <c r="E727" s="94"/>
      <c r="F727" s="94"/>
      <c r="G727" s="94"/>
      <c r="H727" s="94"/>
      <c r="I727" s="94"/>
      <c r="J727" s="94"/>
      <c r="K727" s="94"/>
      <c r="L727" s="94"/>
      <c r="M727" s="94"/>
      <c r="N727" s="94"/>
      <c r="O727" s="94"/>
      <c r="P727" s="94"/>
      <c r="Q727" s="94"/>
      <c r="R727" s="94"/>
      <c r="S727" s="94"/>
      <c r="T727" s="94"/>
      <c r="U727" s="94"/>
    </row>
    <row r="728" spans="2:21">
      <c r="B728" s="93"/>
      <c r="C728" s="94"/>
      <c r="D728" s="94"/>
      <c r="E728" s="94"/>
      <c r="F728" s="94"/>
      <c r="G728" s="94"/>
      <c r="H728" s="94"/>
      <c r="I728" s="94"/>
      <c r="J728" s="94"/>
      <c r="K728" s="94"/>
      <c r="L728" s="94"/>
      <c r="M728" s="94"/>
      <c r="N728" s="94"/>
      <c r="O728" s="94"/>
      <c r="P728" s="94"/>
      <c r="Q728" s="94"/>
      <c r="R728" s="94"/>
      <c r="S728" s="94"/>
      <c r="T728" s="94"/>
      <c r="U728" s="94"/>
    </row>
    <row r="729" spans="2:21">
      <c r="B729" s="93"/>
      <c r="C729" s="94"/>
      <c r="D729" s="94"/>
      <c r="E729" s="94"/>
      <c r="F729" s="94"/>
      <c r="G729" s="94"/>
      <c r="H729" s="94"/>
      <c r="I729" s="94"/>
      <c r="J729" s="94"/>
      <c r="K729" s="94"/>
      <c r="L729" s="94"/>
      <c r="M729" s="94"/>
      <c r="N729" s="94"/>
      <c r="O729" s="94"/>
      <c r="P729" s="94"/>
      <c r="Q729" s="94"/>
      <c r="R729" s="94"/>
      <c r="S729" s="94"/>
      <c r="T729" s="94"/>
      <c r="U729" s="94"/>
    </row>
    <row r="730" spans="2:21">
      <c r="B730" s="93"/>
      <c r="C730" s="94"/>
      <c r="D730" s="94"/>
      <c r="E730" s="94"/>
      <c r="F730" s="94"/>
      <c r="G730" s="94"/>
      <c r="H730" s="94"/>
      <c r="I730" s="94"/>
      <c r="J730" s="94"/>
      <c r="K730" s="94"/>
      <c r="L730" s="94"/>
      <c r="M730" s="94"/>
      <c r="N730" s="94"/>
      <c r="O730" s="94"/>
      <c r="P730" s="94"/>
      <c r="Q730" s="94"/>
      <c r="R730" s="94"/>
      <c r="S730" s="94"/>
      <c r="T730" s="94"/>
      <c r="U730" s="94"/>
    </row>
    <row r="731" spans="2:21">
      <c r="B731" s="93"/>
      <c r="C731" s="94"/>
      <c r="D731" s="94"/>
      <c r="E731" s="94"/>
      <c r="F731" s="94"/>
      <c r="G731" s="94"/>
      <c r="H731" s="94"/>
      <c r="I731" s="94"/>
      <c r="J731" s="94"/>
      <c r="K731" s="94"/>
      <c r="L731" s="94"/>
      <c r="M731" s="94"/>
      <c r="N731" s="94"/>
      <c r="O731" s="94"/>
      <c r="P731" s="94"/>
      <c r="Q731" s="94"/>
      <c r="R731" s="94"/>
      <c r="S731" s="94"/>
      <c r="T731" s="94"/>
      <c r="U731" s="94"/>
    </row>
    <row r="732" spans="2:21">
      <c r="B732" s="93"/>
      <c r="C732" s="94"/>
      <c r="D732" s="94"/>
      <c r="E732" s="94"/>
      <c r="F732" s="94"/>
      <c r="G732" s="94"/>
      <c r="H732" s="94"/>
      <c r="I732" s="94"/>
      <c r="J732" s="94"/>
      <c r="K732" s="94"/>
      <c r="L732" s="94"/>
      <c r="M732" s="94"/>
      <c r="N732" s="94"/>
      <c r="O732" s="94"/>
      <c r="P732" s="94"/>
      <c r="Q732" s="94"/>
      <c r="R732" s="94"/>
      <c r="S732" s="94"/>
      <c r="T732" s="94"/>
      <c r="U732" s="94"/>
    </row>
    <row r="733" spans="2:21">
      <c r="B733" s="93"/>
      <c r="C733" s="94"/>
      <c r="D733" s="94"/>
      <c r="E733" s="94"/>
      <c r="F733" s="94"/>
      <c r="G733" s="94"/>
      <c r="H733" s="94"/>
      <c r="I733" s="94"/>
      <c r="J733" s="94"/>
      <c r="K733" s="94"/>
      <c r="L733" s="94"/>
      <c r="M733" s="94"/>
      <c r="N733" s="94"/>
      <c r="O733" s="94"/>
      <c r="P733" s="94"/>
      <c r="Q733" s="94"/>
      <c r="R733" s="94"/>
      <c r="S733" s="94"/>
      <c r="T733" s="94"/>
      <c r="U733" s="94"/>
    </row>
    <row r="734" spans="2:21">
      <c r="C734" s="1"/>
      <c r="D734" s="1"/>
      <c r="E734" s="1"/>
      <c r="F734" s="1"/>
    </row>
    <row r="735" spans="2:21">
      <c r="C735" s="1"/>
      <c r="D735" s="1"/>
      <c r="E735" s="1"/>
      <c r="F735" s="1"/>
    </row>
    <row r="736" spans="2:21">
      <c r="C736" s="1"/>
      <c r="D736" s="1"/>
      <c r="E736" s="1"/>
      <c r="F736" s="1"/>
    </row>
    <row r="737" spans="3:6">
      <c r="C737" s="1"/>
      <c r="D737" s="1"/>
      <c r="E737" s="1"/>
      <c r="F737" s="1"/>
    </row>
    <row r="738" spans="3:6">
      <c r="C738" s="1"/>
      <c r="D738" s="1"/>
      <c r="E738" s="1"/>
      <c r="F738" s="1"/>
    </row>
    <row r="739" spans="3:6">
      <c r="C739" s="1"/>
      <c r="D739" s="1"/>
      <c r="E739" s="1"/>
      <c r="F739" s="1"/>
    </row>
    <row r="740" spans="3:6">
      <c r="C740" s="1"/>
      <c r="D740" s="1"/>
      <c r="E740" s="1"/>
      <c r="F740" s="1"/>
    </row>
    <row r="741" spans="3:6">
      <c r="C741" s="1"/>
      <c r="D741" s="1"/>
      <c r="E741" s="1"/>
      <c r="F741" s="1"/>
    </row>
    <row r="742" spans="3:6">
      <c r="C742" s="1"/>
      <c r="D742" s="1"/>
      <c r="E742" s="1"/>
      <c r="F742" s="1"/>
    </row>
    <row r="743" spans="3:6">
      <c r="C743" s="1"/>
      <c r="D743" s="1"/>
      <c r="E743" s="1"/>
      <c r="F743" s="1"/>
    </row>
    <row r="744" spans="3:6">
      <c r="C744" s="1"/>
      <c r="D744" s="1"/>
      <c r="E744" s="1"/>
      <c r="F744" s="1"/>
    </row>
    <row r="745" spans="3:6">
      <c r="C745" s="1"/>
      <c r="D745" s="1"/>
      <c r="E745" s="1"/>
      <c r="F745" s="1"/>
    </row>
    <row r="746" spans="3:6">
      <c r="C746" s="1"/>
      <c r="D746" s="1"/>
      <c r="E746" s="1"/>
      <c r="F746" s="1"/>
    </row>
    <row r="747" spans="3:6">
      <c r="C747" s="1"/>
      <c r="D747" s="1"/>
      <c r="E747" s="1"/>
      <c r="F747" s="1"/>
    </row>
    <row r="748" spans="3:6">
      <c r="C748" s="1"/>
      <c r="D748" s="1"/>
      <c r="E748" s="1"/>
      <c r="F748" s="1"/>
    </row>
    <row r="749" spans="3:6">
      <c r="C749" s="1"/>
      <c r="D749" s="1"/>
      <c r="E749" s="1"/>
      <c r="F749" s="1"/>
    </row>
    <row r="750" spans="3:6">
      <c r="C750" s="1"/>
      <c r="D750" s="1"/>
      <c r="E750" s="1"/>
      <c r="F750" s="1"/>
    </row>
    <row r="751" spans="3:6">
      <c r="C751" s="1"/>
      <c r="D751" s="1"/>
      <c r="E751" s="1"/>
      <c r="F751" s="1"/>
    </row>
    <row r="752" spans="3:6">
      <c r="C752" s="1"/>
      <c r="D752" s="1"/>
      <c r="E752" s="1"/>
      <c r="F752" s="1"/>
    </row>
    <row r="753" spans="3:6">
      <c r="C753" s="1"/>
      <c r="D753" s="1"/>
      <c r="E753" s="1"/>
      <c r="F753" s="1"/>
    </row>
    <row r="754" spans="3:6">
      <c r="C754" s="1"/>
      <c r="D754" s="1"/>
      <c r="E754" s="1"/>
      <c r="F754" s="1"/>
    </row>
    <row r="755" spans="3:6">
      <c r="C755" s="1"/>
      <c r="D755" s="1"/>
      <c r="E755" s="1"/>
      <c r="F755" s="1"/>
    </row>
    <row r="756" spans="3:6">
      <c r="C756" s="1"/>
      <c r="D756" s="1"/>
      <c r="E756" s="1"/>
      <c r="F756" s="1"/>
    </row>
    <row r="757" spans="3:6">
      <c r="C757" s="1"/>
      <c r="D757" s="1"/>
      <c r="E757" s="1"/>
      <c r="F757" s="1"/>
    </row>
    <row r="758" spans="3:6">
      <c r="C758" s="1"/>
      <c r="D758" s="1"/>
      <c r="E758" s="1"/>
      <c r="F758" s="1"/>
    </row>
    <row r="759" spans="3:6">
      <c r="C759" s="1"/>
      <c r="D759" s="1"/>
      <c r="E759" s="1"/>
      <c r="F759" s="1"/>
    </row>
    <row r="760" spans="3:6">
      <c r="C760" s="1"/>
      <c r="D760" s="1"/>
      <c r="E760" s="1"/>
      <c r="F760" s="1"/>
    </row>
    <row r="761" spans="3:6">
      <c r="C761" s="1"/>
      <c r="D761" s="1"/>
      <c r="E761" s="1"/>
      <c r="F761" s="1"/>
    </row>
    <row r="762" spans="3:6">
      <c r="C762" s="1"/>
      <c r="D762" s="1"/>
      <c r="E762" s="1"/>
      <c r="F762" s="1"/>
    </row>
    <row r="763" spans="3:6">
      <c r="C763" s="1"/>
      <c r="D763" s="1"/>
      <c r="E763" s="1"/>
      <c r="F763" s="1"/>
    </row>
    <row r="764" spans="3:6">
      <c r="C764" s="1"/>
      <c r="D764" s="1"/>
      <c r="E764" s="1"/>
      <c r="F764" s="1"/>
    </row>
    <row r="765" spans="3:6">
      <c r="C765" s="1"/>
      <c r="D765" s="1"/>
      <c r="E765" s="1"/>
      <c r="F765" s="1"/>
    </row>
    <row r="766" spans="3:6">
      <c r="C766" s="1"/>
      <c r="D766" s="1"/>
      <c r="E766" s="1"/>
      <c r="F766" s="1"/>
    </row>
    <row r="767" spans="3:6">
      <c r="C767" s="1"/>
      <c r="D767" s="1"/>
      <c r="E767" s="1"/>
      <c r="F767" s="1"/>
    </row>
    <row r="768" spans="3:6">
      <c r="C768" s="1"/>
      <c r="D768" s="1"/>
      <c r="E768" s="1"/>
      <c r="F768" s="1"/>
    </row>
    <row r="769" spans="3:6">
      <c r="C769" s="1"/>
      <c r="D769" s="1"/>
      <c r="E769" s="1"/>
      <c r="F769" s="1"/>
    </row>
    <row r="770" spans="3:6">
      <c r="C770" s="1"/>
      <c r="D770" s="1"/>
      <c r="E770" s="1"/>
      <c r="F770" s="1"/>
    </row>
    <row r="771" spans="3:6">
      <c r="C771" s="1"/>
      <c r="D771" s="1"/>
      <c r="E771" s="1"/>
      <c r="F771" s="1"/>
    </row>
    <row r="772" spans="3:6">
      <c r="C772" s="1"/>
      <c r="D772" s="1"/>
      <c r="E772" s="1"/>
      <c r="F772" s="1"/>
    </row>
    <row r="773" spans="3:6">
      <c r="C773" s="1"/>
      <c r="D773" s="1"/>
      <c r="E773" s="1"/>
      <c r="F773" s="1"/>
    </row>
    <row r="774" spans="3:6">
      <c r="C774" s="1"/>
      <c r="D774" s="1"/>
      <c r="E774" s="1"/>
      <c r="F774" s="1"/>
    </row>
    <row r="775" spans="3:6">
      <c r="C775" s="1"/>
      <c r="D775" s="1"/>
      <c r="E775" s="1"/>
      <c r="F775" s="1"/>
    </row>
    <row r="776" spans="3:6">
      <c r="C776" s="1"/>
      <c r="D776" s="1"/>
      <c r="E776" s="1"/>
      <c r="F776" s="1"/>
    </row>
    <row r="777" spans="3:6">
      <c r="C777" s="1"/>
      <c r="D777" s="1"/>
      <c r="E777" s="1"/>
      <c r="F777" s="1"/>
    </row>
    <row r="778" spans="3:6">
      <c r="C778" s="1"/>
      <c r="D778" s="1"/>
      <c r="E778" s="1"/>
      <c r="F778" s="1"/>
    </row>
    <row r="779" spans="3:6">
      <c r="C779" s="1"/>
      <c r="D779" s="1"/>
      <c r="E779" s="1"/>
      <c r="F779" s="1"/>
    </row>
    <row r="780" spans="3:6">
      <c r="C780" s="1"/>
      <c r="D780" s="1"/>
      <c r="E780" s="1"/>
      <c r="F780" s="1"/>
    </row>
    <row r="781" spans="3:6">
      <c r="C781" s="1"/>
      <c r="D781" s="1"/>
      <c r="E781" s="1"/>
      <c r="F781" s="1"/>
    </row>
    <row r="782" spans="3:6">
      <c r="C782" s="1"/>
      <c r="D782" s="1"/>
      <c r="E782" s="1"/>
      <c r="F782" s="1"/>
    </row>
    <row r="783" spans="3:6">
      <c r="C783" s="1"/>
      <c r="D783" s="1"/>
      <c r="E783" s="1"/>
      <c r="F783" s="1"/>
    </row>
    <row r="784" spans="3:6">
      <c r="C784" s="1"/>
      <c r="D784" s="1"/>
      <c r="E784" s="1"/>
      <c r="F784" s="1"/>
    </row>
    <row r="785" spans="2:6">
      <c r="C785" s="1"/>
      <c r="D785" s="1"/>
      <c r="E785" s="1"/>
      <c r="F785" s="1"/>
    </row>
    <row r="786" spans="2:6">
      <c r="C786" s="1"/>
      <c r="D786" s="1"/>
      <c r="E786" s="1"/>
      <c r="F786" s="1"/>
    </row>
    <row r="787" spans="2:6">
      <c r="C787" s="1"/>
      <c r="D787" s="1"/>
      <c r="E787" s="1"/>
      <c r="F787" s="1"/>
    </row>
    <row r="788" spans="2:6">
      <c r="C788" s="1"/>
      <c r="D788" s="1"/>
      <c r="E788" s="1"/>
      <c r="F788" s="1"/>
    </row>
    <row r="789" spans="2:6">
      <c r="C789" s="1"/>
      <c r="D789" s="1"/>
      <c r="E789" s="1"/>
      <c r="F789" s="1"/>
    </row>
    <row r="790" spans="2:6">
      <c r="C790" s="1"/>
      <c r="D790" s="1"/>
      <c r="E790" s="1"/>
      <c r="F790" s="1"/>
    </row>
    <row r="791" spans="2:6">
      <c r="C791" s="1"/>
      <c r="D791" s="1"/>
      <c r="E791" s="1"/>
      <c r="F791" s="1"/>
    </row>
    <row r="792" spans="2:6">
      <c r="C792" s="1"/>
      <c r="D792" s="1"/>
      <c r="E792" s="1"/>
      <c r="F792" s="1"/>
    </row>
    <row r="793" spans="2:6">
      <c r="C793" s="1"/>
      <c r="D793" s="1"/>
      <c r="E793" s="1"/>
      <c r="F793" s="1"/>
    </row>
    <row r="794" spans="2:6">
      <c r="C794" s="1"/>
      <c r="D794" s="1"/>
      <c r="E794" s="1"/>
      <c r="F794" s="1"/>
    </row>
    <row r="795" spans="2:6">
      <c r="B795" s="41"/>
      <c r="C795" s="1"/>
      <c r="D795" s="1"/>
      <c r="E795" s="1"/>
      <c r="F795" s="1"/>
    </row>
    <row r="796" spans="2:6">
      <c r="B796" s="41"/>
      <c r="C796" s="1"/>
      <c r="D796" s="1"/>
      <c r="E796" s="1"/>
      <c r="F796" s="1"/>
    </row>
    <row r="797" spans="2:6">
      <c r="B797" s="3"/>
      <c r="C797" s="1"/>
      <c r="D797" s="1"/>
      <c r="E797" s="1"/>
      <c r="F797" s="1"/>
    </row>
    <row r="798" spans="2:6">
      <c r="C798" s="1"/>
      <c r="D798" s="1"/>
      <c r="E798" s="1"/>
      <c r="F798" s="1"/>
    </row>
    <row r="799" spans="2:6">
      <c r="C799" s="1"/>
      <c r="D799" s="1"/>
      <c r="E799" s="1"/>
      <c r="F799" s="1"/>
    </row>
    <row r="800" spans="2:6">
      <c r="C800" s="1"/>
      <c r="D800" s="1"/>
      <c r="E800" s="1"/>
      <c r="F800" s="1"/>
    </row>
    <row r="801" spans="3:6">
      <c r="C801" s="1"/>
      <c r="D801" s="1"/>
      <c r="E801" s="1"/>
      <c r="F801" s="1"/>
    </row>
    <row r="802" spans="3:6">
      <c r="C802" s="1"/>
      <c r="D802" s="1"/>
      <c r="E802" s="1"/>
      <c r="F802" s="1"/>
    </row>
    <row r="803" spans="3:6">
      <c r="C803" s="1"/>
      <c r="D803" s="1"/>
      <c r="E803" s="1"/>
      <c r="F803" s="1"/>
    </row>
    <row r="804" spans="3:6">
      <c r="C804" s="1"/>
      <c r="D804" s="1"/>
      <c r="E804" s="1"/>
      <c r="F804" s="1"/>
    </row>
    <row r="805" spans="3:6">
      <c r="C805" s="1"/>
      <c r="D805" s="1"/>
      <c r="E805" s="1"/>
      <c r="F805" s="1"/>
    </row>
    <row r="806" spans="3:6">
      <c r="C806" s="1"/>
      <c r="D806" s="1"/>
      <c r="E806" s="1"/>
      <c r="F806" s="1"/>
    </row>
    <row r="807" spans="3:6">
      <c r="C807" s="1"/>
      <c r="D807" s="1"/>
      <c r="E807" s="1"/>
      <c r="F807" s="1"/>
    </row>
    <row r="808" spans="3:6">
      <c r="C808" s="1"/>
      <c r="D808" s="1"/>
      <c r="E808" s="1"/>
      <c r="F808" s="1"/>
    </row>
    <row r="809" spans="3:6">
      <c r="C809" s="1"/>
      <c r="D809" s="1"/>
      <c r="E809" s="1"/>
      <c r="F809" s="1"/>
    </row>
    <row r="810" spans="3:6">
      <c r="C810" s="1"/>
      <c r="D810" s="1"/>
      <c r="E810" s="1"/>
      <c r="F810" s="1"/>
    </row>
    <row r="811" spans="3:6">
      <c r="C811" s="1"/>
      <c r="D811" s="1"/>
      <c r="E811" s="1"/>
      <c r="F811" s="1"/>
    </row>
    <row r="812" spans="3:6">
      <c r="C812" s="1"/>
      <c r="D812" s="1"/>
      <c r="E812" s="1"/>
      <c r="F812" s="1"/>
    </row>
    <row r="813" spans="3:6">
      <c r="C813" s="1"/>
      <c r="D813" s="1"/>
      <c r="E813" s="1"/>
      <c r="F813" s="1"/>
    </row>
    <row r="814" spans="3:6">
      <c r="C814" s="1"/>
      <c r="D814" s="1"/>
      <c r="E814" s="1"/>
      <c r="F814" s="1"/>
    </row>
    <row r="815" spans="3:6">
      <c r="C815" s="1"/>
      <c r="D815" s="1"/>
      <c r="E815" s="1"/>
      <c r="F815" s="1"/>
    </row>
    <row r="816" spans="3:6">
      <c r="C816" s="1"/>
      <c r="D816" s="1"/>
      <c r="E816" s="1"/>
      <c r="F816" s="1"/>
    </row>
    <row r="817" spans="3:6">
      <c r="C817" s="1"/>
      <c r="D817" s="1"/>
      <c r="E817" s="1"/>
      <c r="F817" s="1"/>
    </row>
    <row r="818" spans="3:6">
      <c r="C818" s="1"/>
      <c r="D818" s="1"/>
      <c r="E818" s="1"/>
      <c r="F818" s="1"/>
    </row>
    <row r="819" spans="3:6">
      <c r="C819" s="1"/>
      <c r="D819" s="1"/>
      <c r="E819" s="1"/>
      <c r="F819" s="1"/>
    </row>
    <row r="820" spans="3:6">
      <c r="C820" s="1"/>
      <c r="D820" s="1"/>
      <c r="E820" s="1"/>
      <c r="F820" s="1"/>
    </row>
    <row r="821" spans="3:6">
      <c r="C821" s="1"/>
      <c r="D821" s="1"/>
      <c r="E821" s="1"/>
      <c r="F821" s="1"/>
    </row>
    <row r="822" spans="3:6">
      <c r="C822" s="1"/>
      <c r="D822" s="1"/>
      <c r="E822" s="1"/>
      <c r="F822" s="1"/>
    </row>
    <row r="823" spans="3:6">
      <c r="C823" s="1"/>
      <c r="D823" s="1"/>
      <c r="E823" s="1"/>
      <c r="F823" s="1"/>
    </row>
    <row r="824" spans="3:6">
      <c r="C824" s="1"/>
      <c r="D824" s="1"/>
      <c r="E824" s="1"/>
      <c r="F824" s="1"/>
    </row>
    <row r="825" spans="3:6">
      <c r="C825" s="1"/>
      <c r="D825" s="1"/>
      <c r="E825" s="1"/>
      <c r="F825" s="1"/>
    </row>
    <row r="826" spans="3:6">
      <c r="C826" s="1"/>
      <c r="D826" s="1"/>
      <c r="E826" s="1"/>
      <c r="F826" s="1"/>
    </row>
    <row r="827" spans="3:6">
      <c r="C827" s="1"/>
      <c r="D827" s="1"/>
      <c r="E827" s="1"/>
      <c r="F827" s="1"/>
    </row>
    <row r="828" spans="3:6">
      <c r="C828" s="1"/>
      <c r="D828" s="1"/>
      <c r="E828" s="1"/>
      <c r="F828" s="1"/>
    </row>
    <row r="829" spans="3:6">
      <c r="C829" s="1"/>
      <c r="D829" s="1"/>
      <c r="E829" s="1"/>
      <c r="F829" s="1"/>
    </row>
  </sheetData>
  <sheetProtection sheet="1" objects="1" scenarios="1"/>
  <mergeCells count="3">
    <mergeCell ref="B6:U6"/>
    <mergeCell ref="B7:U7"/>
    <mergeCell ref="B279:K279"/>
  </mergeCells>
  <phoneticPr fontId="4" type="noConversion"/>
  <conditionalFormatting sqref="B12:B271">
    <cfRule type="cellIs" dxfId="10" priority="2" operator="equal">
      <formula>"NR3"</formula>
    </cfRule>
  </conditionalFormatting>
  <conditionalFormatting sqref="B12:B271">
    <cfRule type="containsText" dxfId="9" priority="1" operator="containsText" text="הפרשה ">
      <formula>NOT(ISERROR(SEARCH("הפרשה ",B12)))</formula>
    </cfRule>
  </conditionalFormatting>
  <dataValidations count="3">
    <dataValidation allowBlank="1" showInputMessage="1" showErrorMessage="1" sqref="H2 B34 Q9 B36 B277 B279"/>
    <dataValidation type="list" allowBlank="1" showInputMessage="1" showErrorMessage="1" sqref="I12:I35 I37:I827">
      <formula1>#REF!</formula1>
    </dataValidation>
    <dataValidation type="list" allowBlank="1" showInputMessage="1" showErrorMessage="1" sqref="G12:G35 G37:G827 L12:L827 E12:E35 E37:E821">
      <formula1>#REF!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O500"/>
  <sheetViews>
    <sheetView rightToLeft="1" zoomScale="70" zoomScaleNormal="70" workbookViewId="0"/>
  </sheetViews>
  <sheetFormatPr defaultColWidth="9.140625" defaultRowHeight="18"/>
  <cols>
    <col min="1" max="1" width="6.28515625" style="1" customWidth="1"/>
    <col min="2" max="2" width="41.7109375" style="2" bestFit="1" customWidth="1"/>
    <col min="3" max="3" width="45.28515625" style="2" customWidth="1"/>
    <col min="4" max="4" width="9.7109375" style="2" bestFit="1" customWidth="1"/>
    <col min="5" max="5" width="8" style="2" bestFit="1" customWidth="1"/>
    <col min="6" max="6" width="16.5703125" style="2" customWidth="1"/>
    <col min="7" max="7" width="44.7109375" style="2" bestFit="1" customWidth="1"/>
    <col min="8" max="8" width="12.28515625" style="1" bestFit="1" customWidth="1"/>
    <col min="9" max="9" width="12" style="1" customWidth="1"/>
    <col min="10" max="10" width="13.42578125" style="1" customWidth="1"/>
    <col min="11" max="11" width="9.7109375" style="1" bestFit="1" customWidth="1"/>
    <col min="12" max="12" width="7.85546875" style="1" bestFit="1" customWidth="1"/>
    <col min="13" max="13" width="9.7109375" style="1" bestFit="1" customWidth="1"/>
    <col min="14" max="14" width="11.7109375" style="1" bestFit="1" customWidth="1"/>
    <col min="15" max="15" width="10.42578125" style="1" bestFit="1" customWidth="1"/>
    <col min="16" max="16384" width="9.140625" style="1"/>
  </cols>
  <sheetData>
    <row r="1" spans="2:15">
      <c r="B1" s="46" t="s">
        <v>135</v>
      </c>
      <c r="C1" s="46" t="s" vm="1">
        <v>215</v>
      </c>
    </row>
    <row r="2" spans="2:15">
      <c r="B2" s="46" t="s">
        <v>134</v>
      </c>
      <c r="C2" s="46" t="s">
        <v>216</v>
      </c>
    </row>
    <row r="3" spans="2:15">
      <c r="B3" s="46" t="s">
        <v>136</v>
      </c>
      <c r="C3" s="46" t="s">
        <v>217</v>
      </c>
    </row>
    <row r="4" spans="2:15">
      <c r="B4" s="46" t="s">
        <v>137</v>
      </c>
      <c r="C4" s="46">
        <v>2208</v>
      </c>
    </row>
    <row r="6" spans="2:15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3"/>
    </row>
    <row r="7" spans="2:15" ht="26.25" customHeight="1">
      <c r="B7" s="141" t="s">
        <v>82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3"/>
    </row>
    <row r="8" spans="2:15" s="3" customFormat="1" ht="63">
      <c r="B8" s="21" t="s">
        <v>105</v>
      </c>
      <c r="C8" s="29" t="s">
        <v>40</v>
      </c>
      <c r="D8" s="29" t="s">
        <v>109</v>
      </c>
      <c r="E8" s="29" t="s">
        <v>178</v>
      </c>
      <c r="F8" s="29" t="s">
        <v>107</v>
      </c>
      <c r="G8" s="29" t="s">
        <v>59</v>
      </c>
      <c r="H8" s="29" t="s">
        <v>93</v>
      </c>
      <c r="I8" s="12" t="s">
        <v>192</v>
      </c>
      <c r="J8" s="12" t="s">
        <v>191</v>
      </c>
      <c r="K8" s="29" t="s">
        <v>206</v>
      </c>
      <c r="L8" s="12" t="s">
        <v>56</v>
      </c>
      <c r="M8" s="12" t="s">
        <v>53</v>
      </c>
      <c r="N8" s="12" t="s">
        <v>138</v>
      </c>
      <c r="O8" s="13" t="s">
        <v>140</v>
      </c>
    </row>
    <row r="9" spans="2:15" s="3" customFormat="1" ht="24" customHeight="1">
      <c r="B9" s="14"/>
      <c r="C9" s="15"/>
      <c r="D9" s="15"/>
      <c r="E9" s="15"/>
      <c r="F9" s="15"/>
      <c r="G9" s="15"/>
      <c r="H9" s="15"/>
      <c r="I9" s="15" t="s">
        <v>199</v>
      </c>
      <c r="J9" s="15"/>
      <c r="K9" s="15" t="s">
        <v>195</v>
      </c>
      <c r="L9" s="15" t="s">
        <v>195</v>
      </c>
      <c r="M9" s="15" t="s">
        <v>19</v>
      </c>
      <c r="N9" s="15" t="s">
        <v>19</v>
      </c>
      <c r="O9" s="16" t="s">
        <v>19</v>
      </c>
    </row>
    <row r="10" spans="2:15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9" t="s">
        <v>12</v>
      </c>
    </row>
    <row r="11" spans="2:15" s="4" customFormat="1" ht="18" customHeight="1">
      <c r="B11" s="74" t="s">
        <v>28</v>
      </c>
      <c r="C11" s="74"/>
      <c r="D11" s="75"/>
      <c r="E11" s="75"/>
      <c r="F11" s="74"/>
      <c r="G11" s="75"/>
      <c r="H11" s="75"/>
      <c r="I11" s="77"/>
      <c r="J11" s="109"/>
      <c r="K11" s="77">
        <v>0.21463970000000002</v>
      </c>
      <c r="L11" s="77">
        <f>L12+L180</f>
        <v>674.87681410300024</v>
      </c>
      <c r="M11" s="78"/>
      <c r="N11" s="78">
        <f>IFERROR(L11/$L$11,0)</f>
        <v>1</v>
      </c>
      <c r="O11" s="78">
        <f>L11/'סכום נכסי הקרן'!$C$42</f>
        <v>6.849909659938069E-3</v>
      </c>
    </row>
    <row r="12" spans="2:15">
      <c r="B12" s="79" t="s">
        <v>186</v>
      </c>
      <c r="C12" s="80"/>
      <c r="D12" s="81"/>
      <c r="E12" s="81"/>
      <c r="F12" s="80"/>
      <c r="G12" s="81"/>
      <c r="H12" s="81"/>
      <c r="I12" s="83"/>
      <c r="J12" s="100"/>
      <c r="K12" s="83">
        <v>0.201951087</v>
      </c>
      <c r="L12" s="83">
        <f>L13+L46+L110</f>
        <v>535.42032008600017</v>
      </c>
      <c r="M12" s="84"/>
      <c r="N12" s="84">
        <f t="shared" ref="N12:N75" si="0">IFERROR(L12/$L$11,0)</f>
        <v>0.79336007534596364</v>
      </c>
      <c r="O12" s="84">
        <f>L12/'סכום נכסי הקרן'!$C$42</f>
        <v>5.4344448439215109E-3</v>
      </c>
    </row>
    <row r="13" spans="2:15">
      <c r="B13" s="85" t="s">
        <v>870</v>
      </c>
      <c r="C13" s="80"/>
      <c r="D13" s="81"/>
      <c r="E13" s="81"/>
      <c r="F13" s="80"/>
      <c r="G13" s="81"/>
      <c r="H13" s="81"/>
      <c r="I13" s="83"/>
      <c r="J13" s="100"/>
      <c r="K13" s="83">
        <v>0.16280182400000001</v>
      </c>
      <c r="L13" s="83">
        <f>SUM(L14:L44)</f>
        <v>327.35170522700002</v>
      </c>
      <c r="M13" s="84"/>
      <c r="N13" s="84">
        <f t="shared" si="0"/>
        <v>0.4850540104301751</v>
      </c>
      <c r="O13" s="84">
        <f>L13/'סכום נכסי הקרן'!$C$42</f>
        <v>3.3225761516373574E-3</v>
      </c>
    </row>
    <row r="14" spans="2:15">
      <c r="B14" s="86" t="s">
        <v>871</v>
      </c>
      <c r="C14" s="87" t="s">
        <v>872</v>
      </c>
      <c r="D14" s="88" t="s">
        <v>110</v>
      </c>
      <c r="E14" s="88" t="s">
        <v>243</v>
      </c>
      <c r="F14" s="87" t="s">
        <v>592</v>
      </c>
      <c r="G14" s="88" t="s">
        <v>295</v>
      </c>
      <c r="H14" s="88" t="s">
        <v>122</v>
      </c>
      <c r="I14" s="90">
        <v>336.78348699999992</v>
      </c>
      <c r="J14" s="98">
        <v>3920</v>
      </c>
      <c r="K14" s="90"/>
      <c r="L14" s="90">
        <v>13.201912700000001</v>
      </c>
      <c r="M14" s="91">
        <v>1.5007122204500696E-6</v>
      </c>
      <c r="N14" s="91">
        <f t="shared" si="0"/>
        <v>1.956195919628247E-2</v>
      </c>
      <c r="O14" s="91">
        <f>L14/'סכום נכסי הקרן'!$C$42</f>
        <v>1.3399765326592964E-4</v>
      </c>
    </row>
    <row r="15" spans="2:15">
      <c r="B15" s="86" t="s">
        <v>873</v>
      </c>
      <c r="C15" s="87" t="s">
        <v>874</v>
      </c>
      <c r="D15" s="88" t="s">
        <v>110</v>
      </c>
      <c r="E15" s="88" t="s">
        <v>243</v>
      </c>
      <c r="F15" s="87" t="s">
        <v>869</v>
      </c>
      <c r="G15" s="88" t="s">
        <v>634</v>
      </c>
      <c r="H15" s="88" t="s">
        <v>122</v>
      </c>
      <c r="I15" s="90">
        <v>37.323898</v>
      </c>
      <c r="J15" s="98">
        <v>30960</v>
      </c>
      <c r="K15" s="90"/>
      <c r="L15" s="90">
        <v>11.555478710000001</v>
      </c>
      <c r="M15" s="91">
        <v>6.6593056789523619E-7</v>
      </c>
      <c r="N15" s="91">
        <f t="shared" si="0"/>
        <v>1.712235250718866E-2</v>
      </c>
      <c r="O15" s="91">
        <f>L15/'סכום נכסי הקרן'!$C$42</f>
        <v>1.1728656783985641E-4</v>
      </c>
    </row>
    <row r="16" spans="2:15">
      <c r="B16" s="86" t="s">
        <v>875</v>
      </c>
      <c r="C16" s="87" t="s">
        <v>876</v>
      </c>
      <c r="D16" s="88" t="s">
        <v>110</v>
      </c>
      <c r="E16" s="88" t="s">
        <v>243</v>
      </c>
      <c r="F16" s="87" t="s">
        <v>657</v>
      </c>
      <c r="G16" s="88" t="s">
        <v>439</v>
      </c>
      <c r="H16" s="88" t="s">
        <v>122</v>
      </c>
      <c r="I16" s="90">
        <v>1151.543343</v>
      </c>
      <c r="J16" s="98">
        <v>2545</v>
      </c>
      <c r="K16" s="90"/>
      <c r="L16" s="90">
        <v>29.306778085000001</v>
      </c>
      <c r="M16" s="91">
        <v>8.9326051558420022E-7</v>
      </c>
      <c r="N16" s="91">
        <f t="shared" si="0"/>
        <v>4.3425374042450324E-2</v>
      </c>
      <c r="O16" s="91">
        <f>L16/'סכום נכסי הקרן'!$C$42</f>
        <v>2.974598891398044E-4</v>
      </c>
    </row>
    <row r="17" spans="2:15">
      <c r="B17" s="86" t="s">
        <v>877</v>
      </c>
      <c r="C17" s="87" t="s">
        <v>878</v>
      </c>
      <c r="D17" s="88" t="s">
        <v>110</v>
      </c>
      <c r="E17" s="88" t="s">
        <v>243</v>
      </c>
      <c r="F17" s="87" t="s">
        <v>829</v>
      </c>
      <c r="G17" s="88" t="s">
        <v>654</v>
      </c>
      <c r="H17" s="88" t="s">
        <v>122</v>
      </c>
      <c r="I17" s="90">
        <v>26.338272000000003</v>
      </c>
      <c r="J17" s="98">
        <v>57240</v>
      </c>
      <c r="K17" s="90">
        <v>4.6342190000000005E-2</v>
      </c>
      <c r="L17" s="90">
        <v>15.122369236000001</v>
      </c>
      <c r="M17" s="91">
        <v>5.9395069561060586E-7</v>
      </c>
      <c r="N17" s="91">
        <f t="shared" si="0"/>
        <v>2.2407599312919961E-2</v>
      </c>
      <c r="O17" s="91">
        <f>L17/'סכום נכסי הקרן'!$C$42</f>
        <v>1.5349003098959207E-4</v>
      </c>
    </row>
    <row r="18" spans="2:15">
      <c r="B18" s="86" t="s">
        <v>879</v>
      </c>
      <c r="C18" s="87" t="s">
        <v>880</v>
      </c>
      <c r="D18" s="88" t="s">
        <v>110</v>
      </c>
      <c r="E18" s="88" t="s">
        <v>243</v>
      </c>
      <c r="F18" s="87" t="s">
        <v>733</v>
      </c>
      <c r="G18" s="88" t="s">
        <v>535</v>
      </c>
      <c r="H18" s="88" t="s">
        <v>122</v>
      </c>
      <c r="I18" s="90">
        <v>6.9756850000000012</v>
      </c>
      <c r="J18" s="98">
        <v>190000</v>
      </c>
      <c r="K18" s="90"/>
      <c r="L18" s="90">
        <v>13.253800945</v>
      </c>
      <c r="M18" s="91">
        <v>1.8177235528302372E-6</v>
      </c>
      <c r="N18" s="91">
        <f t="shared" si="0"/>
        <v>1.9638844701778707E-2</v>
      </c>
      <c r="O18" s="91">
        <f>L18/'סכום נכסי הקרן'!$C$42</f>
        <v>1.3452431203273753E-4</v>
      </c>
    </row>
    <row r="19" spans="2:15">
      <c r="B19" s="86" t="s">
        <v>881</v>
      </c>
      <c r="C19" s="87" t="s">
        <v>882</v>
      </c>
      <c r="D19" s="88" t="s">
        <v>110</v>
      </c>
      <c r="E19" s="88" t="s">
        <v>243</v>
      </c>
      <c r="F19" s="87" t="s">
        <v>326</v>
      </c>
      <c r="G19" s="88" t="s">
        <v>277</v>
      </c>
      <c r="H19" s="88" t="s">
        <v>122</v>
      </c>
      <c r="I19" s="90">
        <v>309.426558</v>
      </c>
      <c r="J19" s="98">
        <v>2065</v>
      </c>
      <c r="K19" s="90"/>
      <c r="L19" s="90">
        <v>6.3896584199999999</v>
      </c>
      <c r="M19" s="91">
        <v>6.5857874809549208E-7</v>
      </c>
      <c r="N19" s="91">
        <f t="shared" si="0"/>
        <v>9.4678884893870507E-3</v>
      </c>
      <c r="O19" s="91">
        <f>L19/'סכום נכסי הקרן'!$C$42</f>
        <v>6.4854180822668809E-5</v>
      </c>
    </row>
    <row r="20" spans="2:15">
      <c r="B20" s="86" t="s">
        <v>883</v>
      </c>
      <c r="C20" s="87" t="s">
        <v>884</v>
      </c>
      <c r="D20" s="88" t="s">
        <v>110</v>
      </c>
      <c r="E20" s="88" t="s">
        <v>243</v>
      </c>
      <c r="F20" s="87" t="s">
        <v>885</v>
      </c>
      <c r="G20" s="88" t="s">
        <v>116</v>
      </c>
      <c r="H20" s="88" t="s">
        <v>122</v>
      </c>
      <c r="I20" s="90">
        <v>22.733839</v>
      </c>
      <c r="J20" s="98">
        <v>5612</v>
      </c>
      <c r="K20" s="90"/>
      <c r="L20" s="90">
        <v>1.2758230340000001</v>
      </c>
      <c r="M20" s="91">
        <v>1.2837492379414272E-7</v>
      </c>
      <c r="N20" s="91">
        <f t="shared" si="0"/>
        <v>1.8904532017383589E-3</v>
      </c>
      <c r="O20" s="91">
        <f>L20/'סכום נכסי הקרן'!$C$42</f>
        <v>1.2949433648248437E-5</v>
      </c>
    </row>
    <row r="21" spans="2:15">
      <c r="B21" s="86" t="s">
        <v>886</v>
      </c>
      <c r="C21" s="87" t="s">
        <v>887</v>
      </c>
      <c r="D21" s="88" t="s">
        <v>110</v>
      </c>
      <c r="E21" s="88" t="s">
        <v>243</v>
      </c>
      <c r="F21" s="87" t="s">
        <v>779</v>
      </c>
      <c r="G21" s="88" t="s">
        <v>634</v>
      </c>
      <c r="H21" s="88" t="s">
        <v>122</v>
      </c>
      <c r="I21" s="90">
        <v>772.13618499999995</v>
      </c>
      <c r="J21" s="98">
        <v>1108</v>
      </c>
      <c r="K21" s="90"/>
      <c r="L21" s="90">
        <v>8.5552689320000006</v>
      </c>
      <c r="M21" s="91">
        <v>1.4094990273178302E-6</v>
      </c>
      <c r="N21" s="91">
        <f t="shared" si="0"/>
        <v>1.26767859751873E-2</v>
      </c>
      <c r="O21" s="91">
        <f>L21/'סכום נכסי הקרן'!$C$42</f>
        <v>8.6834838708402929E-5</v>
      </c>
    </row>
    <row r="22" spans="2:15">
      <c r="B22" s="86" t="s">
        <v>888</v>
      </c>
      <c r="C22" s="87" t="s">
        <v>889</v>
      </c>
      <c r="D22" s="88" t="s">
        <v>110</v>
      </c>
      <c r="E22" s="88" t="s">
        <v>243</v>
      </c>
      <c r="F22" s="87" t="s">
        <v>334</v>
      </c>
      <c r="G22" s="88" t="s">
        <v>277</v>
      </c>
      <c r="H22" s="88" t="s">
        <v>122</v>
      </c>
      <c r="I22" s="90">
        <v>81.825654</v>
      </c>
      <c r="J22" s="98">
        <v>5626</v>
      </c>
      <c r="K22" s="90"/>
      <c r="L22" s="90">
        <v>4.6035113049999996</v>
      </c>
      <c r="M22" s="91">
        <v>6.586425527742938E-7</v>
      </c>
      <c r="N22" s="91">
        <f t="shared" si="0"/>
        <v>6.8212616121931368E-3</v>
      </c>
      <c r="O22" s="91">
        <f>L22/'סכום נכסי הקרן'!$C$42</f>
        <v>4.6725025810326496E-5</v>
      </c>
    </row>
    <row r="23" spans="2:15">
      <c r="B23" s="86" t="s">
        <v>890</v>
      </c>
      <c r="C23" s="87" t="s">
        <v>891</v>
      </c>
      <c r="D23" s="88" t="s">
        <v>110</v>
      </c>
      <c r="E23" s="88" t="s">
        <v>243</v>
      </c>
      <c r="F23" s="87" t="s">
        <v>579</v>
      </c>
      <c r="G23" s="88" t="s">
        <v>580</v>
      </c>
      <c r="H23" s="88" t="s">
        <v>122</v>
      </c>
      <c r="I23" s="90">
        <v>18.175863</v>
      </c>
      <c r="J23" s="98">
        <v>6569</v>
      </c>
      <c r="K23" s="90"/>
      <c r="L23" s="90">
        <v>1.193972415</v>
      </c>
      <c r="M23" s="91">
        <v>1.7955960836624075E-7</v>
      </c>
      <c r="N23" s="91">
        <f t="shared" si="0"/>
        <v>1.769170891708505E-3</v>
      </c>
      <c r="O23" s="91">
        <f>L23/'סכום נכסי הקרן'!$C$42</f>
        <v>1.2118660781195336E-5</v>
      </c>
    </row>
    <row r="24" spans="2:15">
      <c r="B24" s="86" t="s">
        <v>892</v>
      </c>
      <c r="C24" s="87" t="s">
        <v>893</v>
      </c>
      <c r="D24" s="88" t="s">
        <v>110</v>
      </c>
      <c r="E24" s="88" t="s">
        <v>243</v>
      </c>
      <c r="F24" s="87" t="s">
        <v>443</v>
      </c>
      <c r="G24" s="88" t="s">
        <v>145</v>
      </c>
      <c r="H24" s="88" t="s">
        <v>122</v>
      </c>
      <c r="I24" s="90">
        <v>1869.3608220000001</v>
      </c>
      <c r="J24" s="98">
        <v>606.5</v>
      </c>
      <c r="K24" s="90"/>
      <c r="L24" s="90">
        <v>11.337673382999998</v>
      </c>
      <c r="M24" s="91">
        <v>6.7594135178507294E-7</v>
      </c>
      <c r="N24" s="91">
        <f t="shared" si="0"/>
        <v>1.6799619050580739E-2</v>
      </c>
      <c r="O24" s="91">
        <f>L24/'סכום נכסי הקרן'!$C$42</f>
        <v>1.1507587281785261E-4</v>
      </c>
    </row>
    <row r="25" spans="2:15">
      <c r="B25" s="86" t="s">
        <v>894</v>
      </c>
      <c r="C25" s="87" t="s">
        <v>895</v>
      </c>
      <c r="D25" s="88" t="s">
        <v>110</v>
      </c>
      <c r="E25" s="88" t="s">
        <v>243</v>
      </c>
      <c r="F25" s="87" t="s">
        <v>340</v>
      </c>
      <c r="G25" s="88" t="s">
        <v>277</v>
      </c>
      <c r="H25" s="88" t="s">
        <v>122</v>
      </c>
      <c r="I25" s="90">
        <v>3.6534239999999998</v>
      </c>
      <c r="J25" s="98">
        <v>36000</v>
      </c>
      <c r="K25" s="90"/>
      <c r="L25" s="90">
        <v>1.315232599</v>
      </c>
      <c r="M25" s="91">
        <v>1.5245361324457414E-7</v>
      </c>
      <c r="N25" s="91">
        <f t="shared" si="0"/>
        <v>1.9488483994640068E-3</v>
      </c>
      <c r="O25" s="91">
        <f>L25/'סכום נכסי הקרן'!$C$42</f>
        <v>1.3349435477243345E-5</v>
      </c>
    </row>
    <row r="26" spans="2:15">
      <c r="B26" s="86" t="s">
        <v>896</v>
      </c>
      <c r="C26" s="87" t="s">
        <v>897</v>
      </c>
      <c r="D26" s="88" t="s">
        <v>110</v>
      </c>
      <c r="E26" s="88" t="s">
        <v>243</v>
      </c>
      <c r="F26" s="87" t="s">
        <v>898</v>
      </c>
      <c r="G26" s="88" t="s">
        <v>251</v>
      </c>
      <c r="H26" s="88" t="s">
        <v>122</v>
      </c>
      <c r="I26" s="90">
        <v>46.647385000000007</v>
      </c>
      <c r="J26" s="98">
        <v>13900</v>
      </c>
      <c r="K26" s="90"/>
      <c r="L26" s="90">
        <v>6.4839865739999984</v>
      </c>
      <c r="M26" s="91">
        <v>4.6493936412264968E-7</v>
      </c>
      <c r="N26" s="91">
        <f t="shared" si="0"/>
        <v>9.6076594105815698E-3</v>
      </c>
      <c r="O26" s="91">
        <f>L26/'סכום נכסי הקרן'!$C$42</f>
        <v>6.5811599005937582E-5</v>
      </c>
    </row>
    <row r="27" spans="2:15">
      <c r="B27" s="86" t="s">
        <v>899</v>
      </c>
      <c r="C27" s="87" t="s">
        <v>900</v>
      </c>
      <c r="D27" s="88" t="s">
        <v>110</v>
      </c>
      <c r="E27" s="88" t="s">
        <v>243</v>
      </c>
      <c r="F27" s="87" t="s">
        <v>901</v>
      </c>
      <c r="G27" s="88" t="s">
        <v>251</v>
      </c>
      <c r="H27" s="88" t="s">
        <v>122</v>
      </c>
      <c r="I27" s="90">
        <v>822.77939300000003</v>
      </c>
      <c r="J27" s="98">
        <v>1848</v>
      </c>
      <c r="K27" s="90"/>
      <c r="L27" s="90">
        <v>15.204963180999997</v>
      </c>
      <c r="M27" s="91">
        <v>6.6513490835204531E-7</v>
      </c>
      <c r="N27" s="91">
        <f t="shared" si="0"/>
        <v>2.2529983047660906E-2</v>
      </c>
      <c r="O27" s="91">
        <f>L27/'סכום נכסי הקרן'!$C$42</f>
        <v>1.5432834851641339E-4</v>
      </c>
    </row>
    <row r="28" spans="2:15">
      <c r="B28" s="86" t="s">
        <v>902</v>
      </c>
      <c r="C28" s="87" t="s">
        <v>903</v>
      </c>
      <c r="D28" s="88" t="s">
        <v>110</v>
      </c>
      <c r="E28" s="88" t="s">
        <v>243</v>
      </c>
      <c r="F28" s="87" t="s">
        <v>477</v>
      </c>
      <c r="G28" s="88" t="s">
        <v>478</v>
      </c>
      <c r="H28" s="88" t="s">
        <v>122</v>
      </c>
      <c r="I28" s="90">
        <v>167.78503599999999</v>
      </c>
      <c r="J28" s="98">
        <v>3750</v>
      </c>
      <c r="K28" s="90"/>
      <c r="L28" s="90">
        <v>6.2919388410000003</v>
      </c>
      <c r="M28" s="91">
        <v>6.6464573367982128E-7</v>
      </c>
      <c r="N28" s="91">
        <f t="shared" si="0"/>
        <v>9.3230923177629269E-3</v>
      </c>
      <c r="O28" s="91">
        <f>L28/'סכום נכסי הקרן'!$C$42</f>
        <v>6.3862340127938678E-5</v>
      </c>
    </row>
    <row r="29" spans="2:15">
      <c r="B29" s="86" t="s">
        <v>904</v>
      </c>
      <c r="C29" s="87" t="s">
        <v>905</v>
      </c>
      <c r="D29" s="88" t="s">
        <v>110</v>
      </c>
      <c r="E29" s="88" t="s">
        <v>243</v>
      </c>
      <c r="F29" s="87" t="s">
        <v>906</v>
      </c>
      <c r="G29" s="88" t="s">
        <v>478</v>
      </c>
      <c r="H29" s="88" t="s">
        <v>122</v>
      </c>
      <c r="I29" s="90">
        <v>142.92889099999999</v>
      </c>
      <c r="J29" s="98">
        <v>3101</v>
      </c>
      <c r="K29" s="90"/>
      <c r="L29" s="90">
        <v>4.4322249149999999</v>
      </c>
      <c r="M29" s="91">
        <v>6.77094388026396E-7</v>
      </c>
      <c r="N29" s="91">
        <f t="shared" si="0"/>
        <v>6.5674576787632093E-3</v>
      </c>
      <c r="O29" s="91">
        <f>L29/'סכום נכסי הקרן'!$C$42</f>
        <v>4.4986491794994559E-5</v>
      </c>
    </row>
    <row r="30" spans="2:15">
      <c r="B30" s="86" t="s">
        <v>907</v>
      </c>
      <c r="C30" s="87" t="s">
        <v>908</v>
      </c>
      <c r="D30" s="88" t="s">
        <v>110</v>
      </c>
      <c r="E30" s="88" t="s">
        <v>243</v>
      </c>
      <c r="F30" s="87" t="s">
        <v>909</v>
      </c>
      <c r="G30" s="88" t="s">
        <v>535</v>
      </c>
      <c r="H30" s="88" t="s">
        <v>122</v>
      </c>
      <c r="I30" s="90">
        <v>3.3331330000000001</v>
      </c>
      <c r="J30" s="98">
        <v>124000</v>
      </c>
      <c r="K30" s="90"/>
      <c r="L30" s="90">
        <v>4.1330853989999996</v>
      </c>
      <c r="M30" s="91">
        <v>4.3274009755413581E-7</v>
      </c>
      <c r="N30" s="91">
        <f t="shared" si="0"/>
        <v>6.1242071332579589E-3</v>
      </c>
      <c r="O30" s="91">
        <f>L30/'סכום נכסי הקרן'!$C$42</f>
        <v>4.1950265601565321E-5</v>
      </c>
    </row>
    <row r="31" spans="2:15">
      <c r="B31" s="86" t="s">
        <v>910</v>
      </c>
      <c r="C31" s="87" t="s">
        <v>911</v>
      </c>
      <c r="D31" s="88" t="s">
        <v>110</v>
      </c>
      <c r="E31" s="88" t="s">
        <v>243</v>
      </c>
      <c r="F31" s="87" t="s">
        <v>912</v>
      </c>
      <c r="G31" s="88" t="s">
        <v>849</v>
      </c>
      <c r="H31" s="88" t="s">
        <v>122</v>
      </c>
      <c r="I31" s="90">
        <v>38.377104000000003</v>
      </c>
      <c r="J31" s="98">
        <v>15340</v>
      </c>
      <c r="K31" s="90"/>
      <c r="L31" s="90">
        <v>5.8870476979999999</v>
      </c>
      <c r="M31" s="91">
        <v>3.5019053746432279E-7</v>
      </c>
      <c r="N31" s="91">
        <f t="shared" si="0"/>
        <v>8.7231440982672645E-3</v>
      </c>
      <c r="O31" s="91">
        <f>L31/'סכום נכסי הקרן'!$C$42</f>
        <v>5.975274902375269E-5</v>
      </c>
    </row>
    <row r="32" spans="2:15">
      <c r="B32" s="86" t="s">
        <v>913</v>
      </c>
      <c r="C32" s="87" t="s">
        <v>914</v>
      </c>
      <c r="D32" s="88" t="s">
        <v>110</v>
      </c>
      <c r="E32" s="88" t="s">
        <v>243</v>
      </c>
      <c r="F32" s="87" t="s">
        <v>915</v>
      </c>
      <c r="G32" s="88" t="s">
        <v>916</v>
      </c>
      <c r="H32" s="88" t="s">
        <v>122</v>
      </c>
      <c r="I32" s="90">
        <v>146.93537900000001</v>
      </c>
      <c r="J32" s="98">
        <v>3299</v>
      </c>
      <c r="K32" s="90"/>
      <c r="L32" s="90">
        <v>4.8473981549999996</v>
      </c>
      <c r="M32" s="91">
        <v>1.3230837139870674E-7</v>
      </c>
      <c r="N32" s="91">
        <f t="shared" si="0"/>
        <v>7.1826414150007916E-3</v>
      </c>
      <c r="O32" s="91">
        <f>L32/'סכום נכסי הקרן'!$C$42</f>
        <v>4.9200444812485161E-5</v>
      </c>
    </row>
    <row r="33" spans="2:15">
      <c r="B33" s="86" t="s">
        <v>917</v>
      </c>
      <c r="C33" s="87" t="s">
        <v>918</v>
      </c>
      <c r="D33" s="88" t="s">
        <v>110</v>
      </c>
      <c r="E33" s="88" t="s">
        <v>243</v>
      </c>
      <c r="F33" s="87" t="s">
        <v>258</v>
      </c>
      <c r="G33" s="88" t="s">
        <v>251</v>
      </c>
      <c r="H33" s="88" t="s">
        <v>122</v>
      </c>
      <c r="I33" s="90">
        <v>1144.8572529999999</v>
      </c>
      <c r="J33" s="98">
        <v>2931</v>
      </c>
      <c r="K33" s="90"/>
      <c r="L33" s="90">
        <v>33.555766087999999</v>
      </c>
      <c r="M33" s="91">
        <v>7.4158146985312093E-7</v>
      </c>
      <c r="N33" s="91">
        <f t="shared" si="0"/>
        <v>4.9721320079131791E-2</v>
      </c>
      <c r="O33" s="91">
        <f>L33/'סכום נכסי הקרן'!$C$42</f>
        <v>3.4058655071491755E-4</v>
      </c>
    </row>
    <row r="34" spans="2:15">
      <c r="B34" s="86" t="s">
        <v>919</v>
      </c>
      <c r="C34" s="87" t="s">
        <v>920</v>
      </c>
      <c r="D34" s="88" t="s">
        <v>110</v>
      </c>
      <c r="E34" s="88" t="s">
        <v>243</v>
      </c>
      <c r="F34" s="87" t="s">
        <v>371</v>
      </c>
      <c r="G34" s="88" t="s">
        <v>277</v>
      </c>
      <c r="H34" s="88" t="s">
        <v>122</v>
      </c>
      <c r="I34" s="90">
        <v>880.12475900000004</v>
      </c>
      <c r="J34" s="98">
        <v>1120</v>
      </c>
      <c r="K34" s="90"/>
      <c r="L34" s="90">
        <v>9.8573972980000004</v>
      </c>
      <c r="M34" s="91">
        <v>1.1186748160709349E-6</v>
      </c>
      <c r="N34" s="91">
        <f t="shared" si="0"/>
        <v>1.4606217152535865E-2</v>
      </c>
      <c r="O34" s="91">
        <f>L34/'סכום נכסי הקרן'!$C$42</f>
        <v>1.0005126796830853E-4</v>
      </c>
    </row>
    <row r="35" spans="2:15">
      <c r="B35" s="86" t="s">
        <v>921</v>
      </c>
      <c r="C35" s="87" t="s">
        <v>922</v>
      </c>
      <c r="D35" s="88" t="s">
        <v>110</v>
      </c>
      <c r="E35" s="88" t="s">
        <v>243</v>
      </c>
      <c r="F35" s="87" t="s">
        <v>923</v>
      </c>
      <c r="G35" s="88" t="s">
        <v>251</v>
      </c>
      <c r="H35" s="88" t="s">
        <v>122</v>
      </c>
      <c r="I35" s="90">
        <v>189.53772100000003</v>
      </c>
      <c r="J35" s="98">
        <v>11390</v>
      </c>
      <c r="K35" s="90"/>
      <c r="L35" s="90">
        <v>21.58834637</v>
      </c>
      <c r="M35" s="91">
        <v>7.3706827827801868E-7</v>
      </c>
      <c r="N35" s="91">
        <f t="shared" si="0"/>
        <v>3.1988573201605308E-2</v>
      </c>
      <c r="O35" s="91">
        <f>L35/'סכום נכסי הקרן'!$C$42</f>
        <v>2.1911883658131225E-4</v>
      </c>
    </row>
    <row r="36" spans="2:15">
      <c r="B36" s="86" t="s">
        <v>924</v>
      </c>
      <c r="C36" s="87" t="s">
        <v>925</v>
      </c>
      <c r="D36" s="88" t="s">
        <v>110</v>
      </c>
      <c r="E36" s="88" t="s">
        <v>243</v>
      </c>
      <c r="F36" s="87" t="s">
        <v>384</v>
      </c>
      <c r="G36" s="88" t="s">
        <v>277</v>
      </c>
      <c r="H36" s="88" t="s">
        <v>122</v>
      </c>
      <c r="I36" s="90">
        <v>48.125613000000001</v>
      </c>
      <c r="J36" s="98">
        <v>25160</v>
      </c>
      <c r="K36" s="90"/>
      <c r="L36" s="90">
        <v>12.108404186</v>
      </c>
      <c r="M36" s="91">
        <v>1.0133584953271976E-6</v>
      </c>
      <c r="N36" s="91">
        <f t="shared" si="0"/>
        <v>1.7941650880529444E-2</v>
      </c>
      <c r="O36" s="91">
        <f>L36/'סכום נכסי הקרן'!$C$42</f>
        <v>1.22898687681775E-4</v>
      </c>
    </row>
    <row r="37" spans="2:15">
      <c r="B37" s="86" t="s">
        <v>926</v>
      </c>
      <c r="C37" s="87" t="s">
        <v>927</v>
      </c>
      <c r="D37" s="88" t="s">
        <v>110</v>
      </c>
      <c r="E37" s="88" t="s">
        <v>243</v>
      </c>
      <c r="F37" s="87" t="s">
        <v>856</v>
      </c>
      <c r="G37" s="88" t="s">
        <v>849</v>
      </c>
      <c r="H37" s="88" t="s">
        <v>122</v>
      </c>
      <c r="I37" s="90">
        <v>9.475994</v>
      </c>
      <c r="J37" s="98">
        <v>28560</v>
      </c>
      <c r="K37" s="90"/>
      <c r="L37" s="90">
        <v>2.7063437560000003</v>
      </c>
      <c r="M37" s="91">
        <v>3.2920835970198078E-7</v>
      </c>
      <c r="N37" s="91">
        <f t="shared" si="0"/>
        <v>4.0101299962380333E-3</v>
      </c>
      <c r="O37" s="91">
        <f>L37/'סכום נכסי הקרן'!$C$42</f>
        <v>2.7469028198838319E-5</v>
      </c>
    </row>
    <row r="38" spans="2:15">
      <c r="B38" s="86" t="s">
        <v>928</v>
      </c>
      <c r="C38" s="87" t="s">
        <v>929</v>
      </c>
      <c r="D38" s="88" t="s">
        <v>110</v>
      </c>
      <c r="E38" s="88" t="s">
        <v>243</v>
      </c>
      <c r="F38" s="87" t="s">
        <v>930</v>
      </c>
      <c r="G38" s="88" t="s">
        <v>116</v>
      </c>
      <c r="H38" s="88" t="s">
        <v>122</v>
      </c>
      <c r="I38" s="90">
        <v>788.601403</v>
      </c>
      <c r="J38" s="98">
        <v>785</v>
      </c>
      <c r="K38" s="90">
        <v>0.11645963399999999</v>
      </c>
      <c r="L38" s="90">
        <v>6.3069806509999999</v>
      </c>
      <c r="M38" s="91">
        <v>6.7182785242547279E-7</v>
      </c>
      <c r="N38" s="91">
        <f t="shared" si="0"/>
        <v>9.3453805482750264E-3</v>
      </c>
      <c r="O38" s="91">
        <f>L38/'סכום נכסי הקרן'!$C$42</f>
        <v>6.4015012493426435E-5</v>
      </c>
    </row>
    <row r="39" spans="2:15">
      <c r="B39" s="86" t="s">
        <v>931</v>
      </c>
      <c r="C39" s="87" t="s">
        <v>932</v>
      </c>
      <c r="D39" s="88" t="s">
        <v>110</v>
      </c>
      <c r="E39" s="88" t="s">
        <v>243</v>
      </c>
      <c r="F39" s="87" t="s">
        <v>933</v>
      </c>
      <c r="G39" s="88" t="s">
        <v>146</v>
      </c>
      <c r="H39" s="88" t="s">
        <v>122</v>
      </c>
      <c r="I39" s="90">
        <v>6.9821939999999998</v>
      </c>
      <c r="J39" s="98">
        <v>68000</v>
      </c>
      <c r="K39" s="90"/>
      <c r="L39" s="90">
        <v>4.7478921889999999</v>
      </c>
      <c r="M39" s="91">
        <v>1.0990105779740978E-7</v>
      </c>
      <c r="N39" s="91">
        <f t="shared" si="0"/>
        <v>7.0351982610494202E-3</v>
      </c>
      <c r="O39" s="91">
        <f>L39/'סכום נכסי הקרן'!$C$42</f>
        <v>4.819047252794193E-5</v>
      </c>
    </row>
    <row r="40" spans="2:15">
      <c r="B40" s="86" t="s">
        <v>934</v>
      </c>
      <c r="C40" s="87" t="s">
        <v>935</v>
      </c>
      <c r="D40" s="88" t="s">
        <v>110</v>
      </c>
      <c r="E40" s="88" t="s">
        <v>243</v>
      </c>
      <c r="F40" s="87" t="s">
        <v>310</v>
      </c>
      <c r="G40" s="88" t="s">
        <v>277</v>
      </c>
      <c r="H40" s="88" t="s">
        <v>122</v>
      </c>
      <c r="I40" s="90">
        <v>76.838054999999997</v>
      </c>
      <c r="J40" s="98">
        <v>23360</v>
      </c>
      <c r="K40" s="90"/>
      <c r="L40" s="90">
        <v>17.949369536999999</v>
      </c>
      <c r="M40" s="91">
        <v>6.3359698418672092E-7</v>
      </c>
      <c r="N40" s="91">
        <f t="shared" si="0"/>
        <v>2.6596512373679729E-2</v>
      </c>
      <c r="O40" s="91">
        <f>L40/'סכום נכסי הקרן'!$C$42</f>
        <v>1.8218370702913114E-4</v>
      </c>
    </row>
    <row r="41" spans="2:15">
      <c r="B41" s="86" t="s">
        <v>936</v>
      </c>
      <c r="C41" s="87" t="s">
        <v>937</v>
      </c>
      <c r="D41" s="88" t="s">
        <v>110</v>
      </c>
      <c r="E41" s="88" t="s">
        <v>243</v>
      </c>
      <c r="F41" s="87" t="s">
        <v>282</v>
      </c>
      <c r="G41" s="88" t="s">
        <v>251</v>
      </c>
      <c r="H41" s="88" t="s">
        <v>122</v>
      </c>
      <c r="I41" s="90">
        <v>976.872614</v>
      </c>
      <c r="J41" s="98">
        <v>3172</v>
      </c>
      <c r="K41" s="90"/>
      <c r="L41" s="90">
        <v>30.986399327000001</v>
      </c>
      <c r="M41" s="91">
        <v>7.3073427023309083E-7</v>
      </c>
      <c r="N41" s="91">
        <f t="shared" si="0"/>
        <v>4.5914156005174053E-2</v>
      </c>
      <c r="O41" s="91">
        <f>L41/'סכום נכסי הקרן'!$C$42</f>
        <v>3.1450782074774527E-4</v>
      </c>
    </row>
    <row r="42" spans="2:15">
      <c r="B42" s="86" t="s">
        <v>938</v>
      </c>
      <c r="C42" s="87" t="s">
        <v>939</v>
      </c>
      <c r="D42" s="88" t="s">
        <v>110</v>
      </c>
      <c r="E42" s="88" t="s">
        <v>243</v>
      </c>
      <c r="F42" s="87" t="s">
        <v>649</v>
      </c>
      <c r="G42" s="88" t="s">
        <v>650</v>
      </c>
      <c r="H42" s="88" t="s">
        <v>122</v>
      </c>
      <c r="I42" s="90">
        <v>85.363299000000012</v>
      </c>
      <c r="J42" s="98">
        <v>9329</v>
      </c>
      <c r="K42" s="90"/>
      <c r="L42" s="90">
        <v>7.9635422079999998</v>
      </c>
      <c r="M42" s="91">
        <v>7.3353367125850229E-7</v>
      </c>
      <c r="N42" s="91">
        <f t="shared" si="0"/>
        <v>1.179999377899001E-2</v>
      </c>
      <c r="O42" s="91">
        <f>L42/'סכום נכסי הקרן'!$C$42</f>
        <v>8.0828891373912784E-5</v>
      </c>
    </row>
    <row r="43" spans="2:15">
      <c r="B43" s="86" t="s">
        <v>940</v>
      </c>
      <c r="C43" s="87" t="s">
        <v>941</v>
      </c>
      <c r="D43" s="88" t="s">
        <v>110</v>
      </c>
      <c r="E43" s="88" t="s">
        <v>243</v>
      </c>
      <c r="F43" s="87" t="s">
        <v>942</v>
      </c>
      <c r="G43" s="88" t="s">
        <v>580</v>
      </c>
      <c r="H43" s="88" t="s">
        <v>122</v>
      </c>
      <c r="I43" s="90">
        <v>392.18913800000001</v>
      </c>
      <c r="J43" s="98">
        <v>985</v>
      </c>
      <c r="K43" s="90"/>
      <c r="L43" s="90">
        <v>3.863063012</v>
      </c>
      <c r="M43" s="91">
        <v>8.1662493948854E-7</v>
      </c>
      <c r="N43" s="91">
        <f t="shared" si="0"/>
        <v>5.724100948903567E-3</v>
      </c>
      <c r="O43" s="91">
        <f>L43/'סכום נכסי הקרן'!$C$42</f>
        <v>3.9209574384355213E-5</v>
      </c>
    </row>
    <row r="44" spans="2:15">
      <c r="B44" s="86" t="s">
        <v>943</v>
      </c>
      <c r="C44" s="87" t="s">
        <v>944</v>
      </c>
      <c r="D44" s="88" t="s">
        <v>110</v>
      </c>
      <c r="E44" s="88" t="s">
        <v>243</v>
      </c>
      <c r="F44" s="87" t="s">
        <v>758</v>
      </c>
      <c r="G44" s="88" t="s">
        <v>759</v>
      </c>
      <c r="H44" s="88" t="s">
        <v>122</v>
      </c>
      <c r="I44" s="90">
        <v>407.70612199999994</v>
      </c>
      <c r="J44" s="98">
        <v>2778</v>
      </c>
      <c r="K44" s="90"/>
      <c r="L44" s="90">
        <v>11.326076078000002</v>
      </c>
      <c r="M44" s="91">
        <v>1.1413265181664062E-6</v>
      </c>
      <c r="N44" s="91">
        <f t="shared" si="0"/>
        <v>1.6782434721888975E-2</v>
      </c>
      <c r="O44" s="91">
        <f>L44/'סכום נכסי הקרן'!$C$42</f>
        <v>1.1495816171874734E-4</v>
      </c>
    </row>
    <row r="45" spans="2:15">
      <c r="B45" s="92"/>
      <c r="C45" s="87"/>
      <c r="D45" s="87"/>
      <c r="E45" s="87"/>
      <c r="F45" s="87"/>
      <c r="G45" s="87"/>
      <c r="H45" s="87"/>
      <c r="I45" s="90"/>
      <c r="J45" s="98"/>
      <c r="K45" s="87"/>
      <c r="L45" s="87"/>
      <c r="M45" s="87"/>
      <c r="N45" s="91"/>
      <c r="O45" s="87"/>
    </row>
    <row r="46" spans="2:15">
      <c r="B46" s="85" t="s">
        <v>945</v>
      </c>
      <c r="C46" s="80"/>
      <c r="D46" s="81"/>
      <c r="E46" s="81"/>
      <c r="F46" s="80"/>
      <c r="G46" s="81"/>
      <c r="H46" s="81"/>
      <c r="I46" s="83"/>
      <c r="J46" s="100"/>
      <c r="K46" s="83">
        <v>3.9149263000000004E-2</v>
      </c>
      <c r="L46" s="83">
        <f>SUM(L47:L108)</f>
        <v>174.5889286660001</v>
      </c>
      <c r="M46" s="84"/>
      <c r="N46" s="84">
        <f t="shared" si="0"/>
        <v>0.25869747636544854</v>
      </c>
      <c r="O46" s="84">
        <f>L46/'סכום נכסי הקרן'!$C$42</f>
        <v>1.7720543423572861E-3</v>
      </c>
    </row>
    <row r="47" spans="2:15">
      <c r="B47" s="86" t="s">
        <v>946</v>
      </c>
      <c r="C47" s="87" t="s">
        <v>947</v>
      </c>
      <c r="D47" s="88" t="s">
        <v>110</v>
      </c>
      <c r="E47" s="88" t="s">
        <v>243</v>
      </c>
      <c r="F47" s="87" t="s">
        <v>764</v>
      </c>
      <c r="G47" s="88" t="s">
        <v>580</v>
      </c>
      <c r="H47" s="88" t="s">
        <v>122</v>
      </c>
      <c r="I47" s="90">
        <v>209.58692600000003</v>
      </c>
      <c r="J47" s="98">
        <v>1129</v>
      </c>
      <c r="K47" s="90"/>
      <c r="L47" s="90">
        <v>2.3662363999999996</v>
      </c>
      <c r="M47" s="91">
        <v>9.9452690893850632E-7</v>
      </c>
      <c r="N47" s="91">
        <f t="shared" si="0"/>
        <v>3.506175276068771E-3</v>
      </c>
      <c r="O47" s="91">
        <f>L47/'סכום נכסי הקרן'!$C$42</f>
        <v>2.4016983892979501E-5</v>
      </c>
    </row>
    <row r="48" spans="2:15">
      <c r="B48" s="86" t="s">
        <v>948</v>
      </c>
      <c r="C48" s="87" t="s">
        <v>949</v>
      </c>
      <c r="D48" s="88" t="s">
        <v>110</v>
      </c>
      <c r="E48" s="88" t="s">
        <v>243</v>
      </c>
      <c r="F48" s="87" t="s">
        <v>950</v>
      </c>
      <c r="G48" s="88" t="s">
        <v>478</v>
      </c>
      <c r="H48" s="88" t="s">
        <v>122</v>
      </c>
      <c r="I48" s="90">
        <v>8.8227740000000008</v>
      </c>
      <c r="J48" s="98">
        <v>7600</v>
      </c>
      <c r="K48" s="90"/>
      <c r="L48" s="90">
        <v>0.67053082800000008</v>
      </c>
      <c r="M48" s="91">
        <v>6.0121473973985401E-7</v>
      </c>
      <c r="N48" s="91">
        <f t="shared" si="0"/>
        <v>9.9356032684457148E-4</v>
      </c>
      <c r="O48" s="91">
        <f>L48/'סכום נכסי הקרן'!$C$42</f>
        <v>6.8057984805838561E-6</v>
      </c>
    </row>
    <row r="49" spans="2:15">
      <c r="B49" s="86" t="s">
        <v>951</v>
      </c>
      <c r="C49" s="87" t="s">
        <v>952</v>
      </c>
      <c r="D49" s="88" t="s">
        <v>110</v>
      </c>
      <c r="E49" s="88" t="s">
        <v>243</v>
      </c>
      <c r="F49" s="87" t="s">
        <v>953</v>
      </c>
      <c r="G49" s="88" t="s">
        <v>117</v>
      </c>
      <c r="H49" s="88" t="s">
        <v>122</v>
      </c>
      <c r="I49" s="90">
        <v>6.6090200000000001</v>
      </c>
      <c r="J49" s="98">
        <v>9582</v>
      </c>
      <c r="K49" s="90"/>
      <c r="L49" s="90">
        <v>0.63327633100000003</v>
      </c>
      <c r="M49" s="91">
        <v>5.8747716521658585E-7</v>
      </c>
      <c r="N49" s="91">
        <f t="shared" si="0"/>
        <v>9.3835840521756147E-4</v>
      </c>
      <c r="O49" s="91">
        <f>L49/'סכום נכסי הקרן'!$C$42</f>
        <v>6.4276703043838552E-6</v>
      </c>
    </row>
    <row r="50" spans="2:15">
      <c r="B50" s="86" t="s">
        <v>954</v>
      </c>
      <c r="C50" s="87" t="s">
        <v>955</v>
      </c>
      <c r="D50" s="88" t="s">
        <v>110</v>
      </c>
      <c r="E50" s="88" t="s">
        <v>243</v>
      </c>
      <c r="F50" s="87" t="s">
        <v>956</v>
      </c>
      <c r="G50" s="88" t="s">
        <v>759</v>
      </c>
      <c r="H50" s="88" t="s">
        <v>122</v>
      </c>
      <c r="I50" s="90">
        <v>252.06999099999996</v>
      </c>
      <c r="J50" s="98">
        <v>1336</v>
      </c>
      <c r="K50" s="90"/>
      <c r="L50" s="90">
        <v>3.3676550829999998</v>
      </c>
      <c r="M50" s="91">
        <v>2.0149476635970771E-6</v>
      </c>
      <c r="N50" s="91">
        <f t="shared" si="0"/>
        <v>4.9900293099801553E-3</v>
      </c>
      <c r="O50" s="91">
        <f>L50/'סכום נכסי הקרן'!$C$42</f>
        <v>3.418124997380716E-5</v>
      </c>
    </row>
    <row r="51" spans="2:15">
      <c r="B51" s="86" t="s">
        <v>957</v>
      </c>
      <c r="C51" s="87" t="s">
        <v>958</v>
      </c>
      <c r="D51" s="88" t="s">
        <v>110</v>
      </c>
      <c r="E51" s="88" t="s">
        <v>243</v>
      </c>
      <c r="F51" s="87" t="s">
        <v>959</v>
      </c>
      <c r="G51" s="88" t="s">
        <v>119</v>
      </c>
      <c r="H51" s="88" t="s">
        <v>122</v>
      </c>
      <c r="I51" s="90">
        <v>36.775582</v>
      </c>
      <c r="J51" s="98">
        <v>688.3</v>
      </c>
      <c r="K51" s="90"/>
      <c r="L51" s="90">
        <v>0.25312633099999998</v>
      </c>
      <c r="M51" s="91">
        <v>1.8645613405825183E-7</v>
      </c>
      <c r="N51" s="91">
        <f t="shared" si="0"/>
        <v>3.7507042131301852E-4</v>
      </c>
      <c r="O51" s="91">
        <f>L51/'סכום נכסי הקרן'!$C$42</f>
        <v>2.569198502109087E-6</v>
      </c>
    </row>
    <row r="52" spans="2:15">
      <c r="B52" s="86" t="s">
        <v>960</v>
      </c>
      <c r="C52" s="87" t="s">
        <v>961</v>
      </c>
      <c r="D52" s="88" t="s">
        <v>110</v>
      </c>
      <c r="E52" s="88" t="s">
        <v>243</v>
      </c>
      <c r="F52" s="87" t="s">
        <v>962</v>
      </c>
      <c r="G52" s="88" t="s">
        <v>430</v>
      </c>
      <c r="H52" s="88" t="s">
        <v>122</v>
      </c>
      <c r="I52" s="90">
        <v>13.876629000000001</v>
      </c>
      <c r="J52" s="98">
        <v>10150</v>
      </c>
      <c r="K52" s="90"/>
      <c r="L52" s="90">
        <v>1.4084778630000001</v>
      </c>
      <c r="M52" s="91">
        <v>6.4098629628243883E-7</v>
      </c>
      <c r="N52" s="91">
        <f t="shared" si="0"/>
        <v>2.0870147463460452E-3</v>
      </c>
      <c r="O52" s="91">
        <f>L52/'סכום נכסי הקרן'!$C$42</f>
        <v>1.4295862471428974E-5</v>
      </c>
    </row>
    <row r="53" spans="2:15">
      <c r="B53" s="86" t="s">
        <v>963</v>
      </c>
      <c r="C53" s="87" t="s">
        <v>964</v>
      </c>
      <c r="D53" s="88" t="s">
        <v>110</v>
      </c>
      <c r="E53" s="88" t="s">
        <v>243</v>
      </c>
      <c r="F53" s="87" t="s">
        <v>774</v>
      </c>
      <c r="G53" s="88" t="s">
        <v>634</v>
      </c>
      <c r="H53" s="88" t="s">
        <v>122</v>
      </c>
      <c r="I53" s="90">
        <v>1519.0504800000001</v>
      </c>
      <c r="J53" s="98">
        <v>720</v>
      </c>
      <c r="K53" s="90"/>
      <c r="L53" s="90">
        <v>10.937163456999999</v>
      </c>
      <c r="M53" s="91">
        <v>1.4953800758805256E-6</v>
      </c>
      <c r="N53" s="91">
        <f t="shared" si="0"/>
        <v>1.620616270768899E-2</v>
      </c>
      <c r="O53" s="91">
        <f>L53/'סכום נכסי הקרן'!$C$42</f>
        <v>1.1101075048192692E-4</v>
      </c>
    </row>
    <row r="54" spans="2:15">
      <c r="B54" s="86" t="s">
        <v>965</v>
      </c>
      <c r="C54" s="87" t="s">
        <v>966</v>
      </c>
      <c r="D54" s="88" t="s">
        <v>110</v>
      </c>
      <c r="E54" s="88" t="s">
        <v>243</v>
      </c>
      <c r="F54" s="87" t="s">
        <v>782</v>
      </c>
      <c r="G54" s="88" t="s">
        <v>580</v>
      </c>
      <c r="H54" s="88" t="s">
        <v>122</v>
      </c>
      <c r="I54" s="90">
        <v>19.661456999999999</v>
      </c>
      <c r="J54" s="98">
        <v>15550</v>
      </c>
      <c r="K54" s="90"/>
      <c r="L54" s="90">
        <v>3.0573564869999998</v>
      </c>
      <c r="M54" s="91">
        <v>1.5550599927108998E-6</v>
      </c>
      <c r="N54" s="91">
        <f t="shared" si="0"/>
        <v>4.5302437765084988E-3</v>
      </c>
      <c r="O54" s="91">
        <f>L54/'סכום נכסי הקרן'!$C$42</f>
        <v>3.1031760606579884E-5</v>
      </c>
    </row>
    <row r="55" spans="2:15">
      <c r="B55" s="86" t="s">
        <v>967</v>
      </c>
      <c r="C55" s="87" t="s">
        <v>968</v>
      </c>
      <c r="D55" s="88" t="s">
        <v>110</v>
      </c>
      <c r="E55" s="88" t="s">
        <v>243</v>
      </c>
      <c r="F55" s="87" t="s">
        <v>969</v>
      </c>
      <c r="G55" s="88" t="s">
        <v>535</v>
      </c>
      <c r="H55" s="88" t="s">
        <v>122</v>
      </c>
      <c r="I55" s="90">
        <v>16.500336000000001</v>
      </c>
      <c r="J55" s="98">
        <v>10470</v>
      </c>
      <c r="K55" s="90"/>
      <c r="L55" s="90">
        <v>1.7275851709999999</v>
      </c>
      <c r="M55" s="91">
        <v>4.5416639222271581E-7</v>
      </c>
      <c r="N55" s="91">
        <f t="shared" si="0"/>
        <v>2.5598526055398527E-3</v>
      </c>
      <c r="O55" s="91">
        <f>L55/'סכום נכסי הקרן'!$C$42</f>
        <v>1.753475909070507E-5</v>
      </c>
    </row>
    <row r="56" spans="2:15">
      <c r="B56" s="86" t="s">
        <v>970</v>
      </c>
      <c r="C56" s="87" t="s">
        <v>971</v>
      </c>
      <c r="D56" s="88" t="s">
        <v>110</v>
      </c>
      <c r="E56" s="88" t="s">
        <v>243</v>
      </c>
      <c r="F56" s="87" t="s">
        <v>806</v>
      </c>
      <c r="G56" s="88" t="s">
        <v>580</v>
      </c>
      <c r="H56" s="88" t="s">
        <v>122</v>
      </c>
      <c r="I56" s="90">
        <v>4.2211340000000002</v>
      </c>
      <c r="J56" s="98">
        <v>4084</v>
      </c>
      <c r="K56" s="90"/>
      <c r="L56" s="90">
        <v>0.172391132</v>
      </c>
      <c r="M56" s="91">
        <v>7.3784439511265711E-8</v>
      </c>
      <c r="N56" s="91">
        <f t="shared" si="0"/>
        <v>2.5544088698487949E-4</v>
      </c>
      <c r="O56" s="91">
        <f>L56/'סכום נכסי הקרן'!$C$42</f>
        <v>1.7497469993008744E-6</v>
      </c>
    </row>
    <row r="57" spans="2:15">
      <c r="B57" s="86" t="s">
        <v>972</v>
      </c>
      <c r="C57" s="87" t="s">
        <v>973</v>
      </c>
      <c r="D57" s="88" t="s">
        <v>110</v>
      </c>
      <c r="E57" s="88" t="s">
        <v>243</v>
      </c>
      <c r="F57" s="87" t="s">
        <v>974</v>
      </c>
      <c r="G57" s="88" t="s">
        <v>564</v>
      </c>
      <c r="H57" s="88" t="s">
        <v>122</v>
      </c>
      <c r="I57" s="90">
        <v>6.1875279999999995</v>
      </c>
      <c r="J57" s="98">
        <v>7250</v>
      </c>
      <c r="K57" s="90"/>
      <c r="L57" s="90">
        <v>0.44859575800000001</v>
      </c>
      <c r="M57" s="91">
        <v>3.4182340568484413E-7</v>
      </c>
      <c r="N57" s="91">
        <f t="shared" si="0"/>
        <v>6.6470761570945744E-4</v>
      </c>
      <c r="O57" s="91">
        <f>L57/'סכום נכסי הקרן'!$C$42</f>
        <v>4.5531871178826139E-6</v>
      </c>
    </row>
    <row r="58" spans="2:15">
      <c r="B58" s="86" t="s">
        <v>975</v>
      </c>
      <c r="C58" s="87" t="s">
        <v>976</v>
      </c>
      <c r="D58" s="88" t="s">
        <v>110</v>
      </c>
      <c r="E58" s="88" t="s">
        <v>243</v>
      </c>
      <c r="F58" s="87" t="s">
        <v>785</v>
      </c>
      <c r="G58" s="88" t="s">
        <v>295</v>
      </c>
      <c r="H58" s="88" t="s">
        <v>122</v>
      </c>
      <c r="I58" s="90">
        <v>672.86977000000002</v>
      </c>
      <c r="J58" s="98">
        <v>123.1</v>
      </c>
      <c r="K58" s="90"/>
      <c r="L58" s="90">
        <v>0.82830268699999998</v>
      </c>
      <c r="M58" s="91">
        <v>2.0984458499360894E-7</v>
      </c>
      <c r="N58" s="91">
        <f t="shared" si="0"/>
        <v>1.2273390783189416E-3</v>
      </c>
      <c r="O58" s="91">
        <f>L58/'סכום נכסי הקרן'!$C$42</f>
        <v>8.4071618085964045E-6</v>
      </c>
    </row>
    <row r="59" spans="2:15">
      <c r="B59" s="86" t="s">
        <v>977</v>
      </c>
      <c r="C59" s="87" t="s">
        <v>978</v>
      </c>
      <c r="D59" s="88" t="s">
        <v>110</v>
      </c>
      <c r="E59" s="88" t="s">
        <v>243</v>
      </c>
      <c r="F59" s="87" t="s">
        <v>583</v>
      </c>
      <c r="G59" s="88" t="s">
        <v>564</v>
      </c>
      <c r="H59" s="88" t="s">
        <v>122</v>
      </c>
      <c r="I59" s="90">
        <v>63.549098000000001</v>
      </c>
      <c r="J59" s="98">
        <v>1070</v>
      </c>
      <c r="K59" s="90">
        <v>2.0335710999999999E-2</v>
      </c>
      <c r="L59" s="90">
        <v>0.70031105800000004</v>
      </c>
      <c r="M59" s="91">
        <v>3.8150723479157156E-7</v>
      </c>
      <c r="N59" s="91">
        <f t="shared" si="0"/>
        <v>1.0376872391605352E-3</v>
      </c>
      <c r="O59" s="91">
        <f>L59/'סכום נכסי הקרן'!$C$42</f>
        <v>7.1080638435202154E-6</v>
      </c>
    </row>
    <row r="60" spans="2:15">
      <c r="B60" s="86" t="s">
        <v>979</v>
      </c>
      <c r="C60" s="87" t="s">
        <v>980</v>
      </c>
      <c r="D60" s="88" t="s">
        <v>110</v>
      </c>
      <c r="E60" s="88" t="s">
        <v>243</v>
      </c>
      <c r="F60" s="87" t="s">
        <v>534</v>
      </c>
      <c r="G60" s="88" t="s">
        <v>535</v>
      </c>
      <c r="H60" s="88" t="s">
        <v>122</v>
      </c>
      <c r="I60" s="90">
        <v>2718.13591</v>
      </c>
      <c r="J60" s="98">
        <v>114</v>
      </c>
      <c r="K60" s="90"/>
      <c r="L60" s="90">
        <v>3.0986749370000006</v>
      </c>
      <c r="M60" s="91">
        <v>2.1487994428515954E-6</v>
      </c>
      <c r="N60" s="91">
        <f t="shared" si="0"/>
        <v>4.5914674682053583E-3</v>
      </c>
      <c r="O60" s="91">
        <f>L60/'סכום נכסי הקרן'!$C$42</f>
        <v>3.1451137363751275E-5</v>
      </c>
    </row>
    <row r="61" spans="2:15">
      <c r="B61" s="86" t="s">
        <v>981</v>
      </c>
      <c r="C61" s="87" t="s">
        <v>982</v>
      </c>
      <c r="D61" s="88" t="s">
        <v>110</v>
      </c>
      <c r="E61" s="88" t="s">
        <v>243</v>
      </c>
      <c r="F61" s="87" t="s">
        <v>983</v>
      </c>
      <c r="G61" s="88" t="s">
        <v>634</v>
      </c>
      <c r="H61" s="88" t="s">
        <v>122</v>
      </c>
      <c r="I61" s="90">
        <v>155.74309099999999</v>
      </c>
      <c r="J61" s="98">
        <v>832.4</v>
      </c>
      <c r="K61" s="90"/>
      <c r="L61" s="90">
        <v>1.296405488</v>
      </c>
      <c r="M61" s="91">
        <v>8.7632556028932385E-7</v>
      </c>
      <c r="N61" s="91">
        <f t="shared" si="0"/>
        <v>1.9209512920118508E-3</v>
      </c>
      <c r="O61" s="91">
        <f>L61/'סכום נכסי הקרן'!$C$42</f>
        <v>1.3158342811422492E-5</v>
      </c>
    </row>
    <row r="62" spans="2:15">
      <c r="B62" s="86" t="s">
        <v>984</v>
      </c>
      <c r="C62" s="87" t="s">
        <v>985</v>
      </c>
      <c r="D62" s="88" t="s">
        <v>110</v>
      </c>
      <c r="E62" s="88" t="s">
        <v>243</v>
      </c>
      <c r="F62" s="87" t="s">
        <v>986</v>
      </c>
      <c r="G62" s="88" t="s">
        <v>117</v>
      </c>
      <c r="H62" s="88" t="s">
        <v>122</v>
      </c>
      <c r="I62" s="90">
        <v>13.049189000000002</v>
      </c>
      <c r="J62" s="98">
        <v>4269</v>
      </c>
      <c r="K62" s="90"/>
      <c r="L62" s="90">
        <v>0.55706987799999996</v>
      </c>
      <c r="M62" s="91">
        <v>4.7679730872297349E-7</v>
      </c>
      <c r="N62" s="91">
        <f t="shared" si="0"/>
        <v>8.254393488690508E-4</v>
      </c>
      <c r="O62" s="91">
        <f>L62/'סכום נכסי הקרן'!$C$42</f>
        <v>5.6541849695111014E-6</v>
      </c>
    </row>
    <row r="63" spans="2:15">
      <c r="B63" s="86" t="s">
        <v>987</v>
      </c>
      <c r="C63" s="87" t="s">
        <v>988</v>
      </c>
      <c r="D63" s="88" t="s">
        <v>110</v>
      </c>
      <c r="E63" s="88" t="s">
        <v>243</v>
      </c>
      <c r="F63" s="87" t="s">
        <v>989</v>
      </c>
      <c r="G63" s="88" t="s">
        <v>143</v>
      </c>
      <c r="H63" s="88" t="s">
        <v>122</v>
      </c>
      <c r="I63" s="90">
        <v>12.370761999999999</v>
      </c>
      <c r="J63" s="98">
        <v>14730</v>
      </c>
      <c r="K63" s="90"/>
      <c r="L63" s="90">
        <v>1.822213208</v>
      </c>
      <c r="M63" s="91">
        <v>4.8159750964410655E-7</v>
      </c>
      <c r="N63" s="91">
        <f t="shared" si="0"/>
        <v>2.700067878938707E-3</v>
      </c>
      <c r="O63" s="91">
        <f>L63/'סכום נכסי הקרן'!$C$42</f>
        <v>1.8495221046430744E-5</v>
      </c>
    </row>
    <row r="64" spans="2:15">
      <c r="B64" s="86" t="s">
        <v>990</v>
      </c>
      <c r="C64" s="87" t="s">
        <v>991</v>
      </c>
      <c r="D64" s="88" t="s">
        <v>110</v>
      </c>
      <c r="E64" s="88" t="s">
        <v>243</v>
      </c>
      <c r="F64" s="87" t="s">
        <v>738</v>
      </c>
      <c r="G64" s="88" t="s">
        <v>580</v>
      </c>
      <c r="H64" s="88" t="s">
        <v>122</v>
      </c>
      <c r="I64" s="90">
        <v>16.885663000000001</v>
      </c>
      <c r="J64" s="98">
        <v>21860</v>
      </c>
      <c r="K64" s="90"/>
      <c r="L64" s="90">
        <v>3.6912059800000003</v>
      </c>
      <c r="M64" s="91">
        <v>9.0259671985123275E-7</v>
      </c>
      <c r="N64" s="91">
        <f t="shared" si="0"/>
        <v>5.4694514656072413E-3</v>
      </c>
      <c r="O64" s="91">
        <f>L64/'סכום נכסי הקרן'!$C$42</f>
        <v>3.7465248428825473E-5</v>
      </c>
    </row>
    <row r="65" spans="2:15">
      <c r="B65" s="86" t="s">
        <v>992</v>
      </c>
      <c r="C65" s="87" t="s">
        <v>993</v>
      </c>
      <c r="D65" s="88" t="s">
        <v>110</v>
      </c>
      <c r="E65" s="88" t="s">
        <v>243</v>
      </c>
      <c r="F65" s="87" t="s">
        <v>994</v>
      </c>
      <c r="G65" s="88" t="s">
        <v>118</v>
      </c>
      <c r="H65" s="88" t="s">
        <v>122</v>
      </c>
      <c r="I65" s="90">
        <v>13.200711999999999</v>
      </c>
      <c r="J65" s="98">
        <v>27500</v>
      </c>
      <c r="K65" s="90"/>
      <c r="L65" s="90">
        <v>3.6301959000000004</v>
      </c>
      <c r="M65" s="91">
        <v>2.2721519423097311E-6</v>
      </c>
      <c r="N65" s="91">
        <f t="shared" si="0"/>
        <v>5.3790496637893936E-3</v>
      </c>
      <c r="O65" s="91">
        <f>L65/'סכום נכסי הקרן'!$C$42</f>
        <v>3.6846004253277586E-5</v>
      </c>
    </row>
    <row r="66" spans="2:15">
      <c r="B66" s="86" t="s">
        <v>995</v>
      </c>
      <c r="C66" s="87" t="s">
        <v>996</v>
      </c>
      <c r="D66" s="88" t="s">
        <v>110</v>
      </c>
      <c r="E66" s="88" t="s">
        <v>243</v>
      </c>
      <c r="F66" s="87" t="s">
        <v>997</v>
      </c>
      <c r="G66" s="88" t="s">
        <v>998</v>
      </c>
      <c r="H66" s="88" t="s">
        <v>122</v>
      </c>
      <c r="I66" s="90">
        <v>154.90323699999999</v>
      </c>
      <c r="J66" s="98">
        <v>4892</v>
      </c>
      <c r="K66" s="90"/>
      <c r="L66" s="90">
        <v>7.577866363</v>
      </c>
      <c r="M66" s="91">
        <v>2.1659608261520671E-6</v>
      </c>
      <c r="N66" s="91">
        <f t="shared" si="0"/>
        <v>1.122851786377041E-2</v>
      </c>
      <c r="O66" s="91">
        <f>L66/'סכום נכסי הקרן'!$C$42</f>
        <v>7.6914332981828094E-5</v>
      </c>
    </row>
    <row r="67" spans="2:15">
      <c r="B67" s="86" t="s">
        <v>999</v>
      </c>
      <c r="C67" s="87" t="s">
        <v>1000</v>
      </c>
      <c r="D67" s="88" t="s">
        <v>110</v>
      </c>
      <c r="E67" s="88" t="s">
        <v>243</v>
      </c>
      <c r="F67" s="87" t="s">
        <v>1001</v>
      </c>
      <c r="G67" s="88" t="s">
        <v>144</v>
      </c>
      <c r="H67" s="88" t="s">
        <v>122</v>
      </c>
      <c r="I67" s="90">
        <v>71.320228</v>
      </c>
      <c r="J67" s="98">
        <v>3055</v>
      </c>
      <c r="K67" s="90"/>
      <c r="L67" s="90">
        <v>2.1788329740000001</v>
      </c>
      <c r="M67" s="91">
        <v>6.7283233962264146E-7</v>
      </c>
      <c r="N67" s="91">
        <f t="shared" si="0"/>
        <v>3.2284898939608036E-3</v>
      </c>
      <c r="O67" s="91">
        <f>L67/'סכום נכסי הקרן'!$C$42</f>
        <v>2.211486411165454E-5</v>
      </c>
    </row>
    <row r="68" spans="2:15">
      <c r="B68" s="86" t="s">
        <v>1002</v>
      </c>
      <c r="C68" s="87" t="s">
        <v>1003</v>
      </c>
      <c r="D68" s="88" t="s">
        <v>110</v>
      </c>
      <c r="E68" s="88" t="s">
        <v>243</v>
      </c>
      <c r="F68" s="87" t="s">
        <v>1004</v>
      </c>
      <c r="G68" s="88" t="s">
        <v>998</v>
      </c>
      <c r="H68" s="88" t="s">
        <v>122</v>
      </c>
      <c r="I68" s="90">
        <v>39.593514999999996</v>
      </c>
      <c r="J68" s="98">
        <v>17440</v>
      </c>
      <c r="K68" s="90"/>
      <c r="L68" s="90">
        <v>6.9051090530000003</v>
      </c>
      <c r="M68" s="91">
        <v>1.7280178566651114E-6</v>
      </c>
      <c r="N68" s="91">
        <f t="shared" si="0"/>
        <v>1.023165844299718E-2</v>
      </c>
      <c r="O68" s="91">
        <f>L68/'סכום נכסי הקרן'!$C$42</f>
        <v>7.0085936005873277E-5</v>
      </c>
    </row>
    <row r="69" spans="2:15">
      <c r="B69" s="86" t="s">
        <v>1005</v>
      </c>
      <c r="C69" s="87" t="s">
        <v>1006</v>
      </c>
      <c r="D69" s="88" t="s">
        <v>110</v>
      </c>
      <c r="E69" s="88" t="s">
        <v>243</v>
      </c>
      <c r="F69" s="87" t="s">
        <v>1007</v>
      </c>
      <c r="G69" s="88" t="s">
        <v>430</v>
      </c>
      <c r="H69" s="88" t="s">
        <v>122</v>
      </c>
      <c r="I69" s="90">
        <v>13.545241000000001</v>
      </c>
      <c r="J69" s="98">
        <v>18950</v>
      </c>
      <c r="K69" s="90"/>
      <c r="L69" s="90">
        <v>2.5668231810000002</v>
      </c>
      <c r="M69" s="91">
        <v>9.3493731993544942E-7</v>
      </c>
      <c r="N69" s="91">
        <f t="shared" si="0"/>
        <v>3.8033951194658311E-3</v>
      </c>
      <c r="O69" s="91">
        <f>L69/'סכום נכסי הקרן'!$C$42</f>
        <v>2.6052912969390304E-5</v>
      </c>
    </row>
    <row r="70" spans="2:15">
      <c r="B70" s="86" t="s">
        <v>1008</v>
      </c>
      <c r="C70" s="87" t="s">
        <v>1009</v>
      </c>
      <c r="D70" s="88" t="s">
        <v>110</v>
      </c>
      <c r="E70" s="88" t="s">
        <v>243</v>
      </c>
      <c r="F70" s="87" t="s">
        <v>1010</v>
      </c>
      <c r="G70" s="88" t="s">
        <v>119</v>
      </c>
      <c r="H70" s="88" t="s">
        <v>122</v>
      </c>
      <c r="I70" s="90">
        <v>113.35980000000001</v>
      </c>
      <c r="J70" s="98">
        <v>1022</v>
      </c>
      <c r="K70" s="90"/>
      <c r="L70" s="90">
        <v>1.1585371520000001</v>
      </c>
      <c r="M70" s="91">
        <v>5.6611104487493665E-7</v>
      </c>
      <c r="N70" s="91">
        <f t="shared" si="0"/>
        <v>1.7166646235133264E-3</v>
      </c>
      <c r="O70" s="91">
        <f>L70/'סכום נכסי הקרן'!$C$42</f>
        <v>1.1758997587477884E-5</v>
      </c>
    </row>
    <row r="71" spans="2:15">
      <c r="B71" s="86" t="s">
        <v>1011</v>
      </c>
      <c r="C71" s="87" t="s">
        <v>1012</v>
      </c>
      <c r="D71" s="88" t="s">
        <v>110</v>
      </c>
      <c r="E71" s="88" t="s">
        <v>243</v>
      </c>
      <c r="F71" s="87" t="s">
        <v>1013</v>
      </c>
      <c r="G71" s="88" t="s">
        <v>580</v>
      </c>
      <c r="H71" s="88" t="s">
        <v>122</v>
      </c>
      <c r="I71" s="90">
        <v>260.35041799999999</v>
      </c>
      <c r="J71" s="98">
        <v>765</v>
      </c>
      <c r="K71" s="90"/>
      <c r="L71" s="90">
        <v>1.9916806999999999</v>
      </c>
      <c r="M71" s="91">
        <v>8.6042298854984234E-7</v>
      </c>
      <c r="N71" s="91">
        <f t="shared" si="0"/>
        <v>2.9511766568054419E-3</v>
      </c>
      <c r="O71" s="91">
        <f>L71/'סכום נכסי הקרן'!$C$42</f>
        <v>2.021529348963533E-5</v>
      </c>
    </row>
    <row r="72" spans="2:15">
      <c r="B72" s="86" t="s">
        <v>1014</v>
      </c>
      <c r="C72" s="87" t="s">
        <v>1015</v>
      </c>
      <c r="D72" s="88" t="s">
        <v>110</v>
      </c>
      <c r="E72" s="88" t="s">
        <v>243</v>
      </c>
      <c r="F72" s="87" t="s">
        <v>671</v>
      </c>
      <c r="G72" s="88" t="s">
        <v>116</v>
      </c>
      <c r="H72" s="88" t="s">
        <v>122</v>
      </c>
      <c r="I72" s="90">
        <v>7101.4541209999998</v>
      </c>
      <c r="J72" s="98">
        <v>118.6</v>
      </c>
      <c r="K72" s="90"/>
      <c r="L72" s="90">
        <v>8.4223245869999985</v>
      </c>
      <c r="M72" s="91">
        <v>2.741390434776442E-6</v>
      </c>
      <c r="N72" s="91">
        <f t="shared" si="0"/>
        <v>1.2479795439697202E-2</v>
      </c>
      <c r="O72" s="91">
        <f>L72/'סכום נכסי הקרן'!$C$42</f>
        <v>8.5485471336432922E-5</v>
      </c>
    </row>
    <row r="73" spans="2:15">
      <c r="B73" s="86" t="s">
        <v>1016</v>
      </c>
      <c r="C73" s="87" t="s">
        <v>1017</v>
      </c>
      <c r="D73" s="88" t="s">
        <v>110</v>
      </c>
      <c r="E73" s="88" t="s">
        <v>243</v>
      </c>
      <c r="F73" s="87" t="s">
        <v>356</v>
      </c>
      <c r="G73" s="88" t="s">
        <v>277</v>
      </c>
      <c r="H73" s="88" t="s">
        <v>122</v>
      </c>
      <c r="I73" s="90">
        <v>3.784656</v>
      </c>
      <c r="J73" s="98">
        <v>67500</v>
      </c>
      <c r="K73" s="90"/>
      <c r="L73" s="90">
        <v>2.5546430879999997</v>
      </c>
      <c r="M73" s="91">
        <v>7.0035692766848214E-7</v>
      </c>
      <c r="N73" s="91">
        <f t="shared" si="0"/>
        <v>3.7853472435491137E-3</v>
      </c>
      <c r="O73" s="91">
        <f>L73/'סכום נכסי הקרן'!$C$42</f>
        <v>2.5929286649807019E-5</v>
      </c>
    </row>
    <row r="74" spans="2:15">
      <c r="B74" s="86" t="s">
        <v>1018</v>
      </c>
      <c r="C74" s="87" t="s">
        <v>1019</v>
      </c>
      <c r="D74" s="88" t="s">
        <v>110</v>
      </c>
      <c r="E74" s="88" t="s">
        <v>243</v>
      </c>
      <c r="F74" s="87" t="s">
        <v>1020</v>
      </c>
      <c r="G74" s="88" t="s">
        <v>478</v>
      </c>
      <c r="H74" s="88" t="s">
        <v>122</v>
      </c>
      <c r="I74" s="90">
        <v>46.306128999999999</v>
      </c>
      <c r="J74" s="98">
        <v>5918</v>
      </c>
      <c r="K74" s="90"/>
      <c r="L74" s="90">
        <v>2.7403966870000001</v>
      </c>
      <c r="M74" s="91">
        <v>6.2524653293013734E-7</v>
      </c>
      <c r="N74" s="91">
        <f t="shared" si="0"/>
        <v>4.0605879913689826E-3</v>
      </c>
      <c r="O74" s="91">
        <f>L74/'סכום נכסי הקרן'!$C$42</f>
        <v>2.7814660907106916E-5</v>
      </c>
    </row>
    <row r="75" spans="2:15">
      <c r="B75" s="86" t="s">
        <v>1021</v>
      </c>
      <c r="C75" s="87" t="s">
        <v>1022</v>
      </c>
      <c r="D75" s="88" t="s">
        <v>110</v>
      </c>
      <c r="E75" s="88" t="s">
        <v>243</v>
      </c>
      <c r="F75" s="87" t="s">
        <v>495</v>
      </c>
      <c r="G75" s="88" t="s">
        <v>277</v>
      </c>
      <c r="H75" s="88" t="s">
        <v>122</v>
      </c>
      <c r="I75" s="90">
        <v>31.570081999999999</v>
      </c>
      <c r="J75" s="98">
        <v>9700</v>
      </c>
      <c r="K75" s="90"/>
      <c r="L75" s="90">
        <v>3.0622979900000002</v>
      </c>
      <c r="M75" s="91">
        <v>8.6602879344863671E-7</v>
      </c>
      <c r="N75" s="91">
        <f t="shared" si="0"/>
        <v>4.5375658579561605E-3</v>
      </c>
      <c r="O75" s="91">
        <f>L75/'סכום נכסי הקרן'!$C$42</f>
        <v>3.1081916203019074E-5</v>
      </c>
    </row>
    <row r="76" spans="2:15">
      <c r="B76" s="86" t="s">
        <v>1023</v>
      </c>
      <c r="C76" s="87" t="s">
        <v>1024</v>
      </c>
      <c r="D76" s="88" t="s">
        <v>110</v>
      </c>
      <c r="E76" s="88" t="s">
        <v>243</v>
      </c>
      <c r="F76" s="87" t="s">
        <v>1025</v>
      </c>
      <c r="G76" s="88" t="s">
        <v>998</v>
      </c>
      <c r="H76" s="88" t="s">
        <v>122</v>
      </c>
      <c r="I76" s="90">
        <v>102.011295</v>
      </c>
      <c r="J76" s="98">
        <v>7364</v>
      </c>
      <c r="K76" s="90"/>
      <c r="L76" s="90">
        <v>7.5121117660000003</v>
      </c>
      <c r="M76" s="91">
        <v>1.6219485086141449E-6</v>
      </c>
      <c r="N76" s="91">
        <f t="shared" ref="N76:N139" si="1">IFERROR(L76/$L$11,0)</f>
        <v>1.1131085864884219E-2</v>
      </c>
      <c r="O76" s="91">
        <f>L76/'סכום נכסי הקרן'!$C$42</f>
        <v>7.6246932591470508E-5</v>
      </c>
    </row>
    <row r="77" spans="2:15">
      <c r="B77" s="86" t="s">
        <v>1026</v>
      </c>
      <c r="C77" s="87" t="s">
        <v>1027</v>
      </c>
      <c r="D77" s="88" t="s">
        <v>110</v>
      </c>
      <c r="E77" s="88" t="s">
        <v>243</v>
      </c>
      <c r="F77" s="87" t="s">
        <v>1028</v>
      </c>
      <c r="G77" s="88" t="s">
        <v>1029</v>
      </c>
      <c r="H77" s="88" t="s">
        <v>122</v>
      </c>
      <c r="I77" s="90">
        <v>148.97847999999999</v>
      </c>
      <c r="J77" s="98">
        <v>3500</v>
      </c>
      <c r="K77" s="90"/>
      <c r="L77" s="90">
        <v>5.214246792</v>
      </c>
      <c r="M77" s="91">
        <v>1.3618658816993232E-6</v>
      </c>
      <c r="N77" s="91">
        <f t="shared" si="1"/>
        <v>7.7262200790383017E-3</v>
      </c>
      <c r="O77" s="91">
        <f>L77/'סכום נכסי הקרן'!$C$42</f>
        <v>5.2923909554211937E-5</v>
      </c>
    </row>
    <row r="78" spans="2:15">
      <c r="B78" s="86" t="s">
        <v>1030</v>
      </c>
      <c r="C78" s="87" t="s">
        <v>1031</v>
      </c>
      <c r="D78" s="88" t="s">
        <v>110</v>
      </c>
      <c r="E78" s="88" t="s">
        <v>243</v>
      </c>
      <c r="F78" s="87" t="s">
        <v>1032</v>
      </c>
      <c r="G78" s="88" t="s">
        <v>478</v>
      </c>
      <c r="H78" s="88" t="s">
        <v>122</v>
      </c>
      <c r="I78" s="90">
        <v>42.421731999999999</v>
      </c>
      <c r="J78" s="98">
        <v>6853</v>
      </c>
      <c r="K78" s="90"/>
      <c r="L78" s="90">
        <v>2.9071613120000004</v>
      </c>
      <c r="M78" s="91">
        <v>6.8551500646138578E-7</v>
      </c>
      <c r="N78" s="91">
        <f t="shared" si="1"/>
        <v>4.307691790929281E-3</v>
      </c>
      <c r="O78" s="91">
        <f>L78/'סכום נכסי הקרן'!$C$42</f>
        <v>2.9507299610722402E-5</v>
      </c>
    </row>
    <row r="79" spans="2:15">
      <c r="B79" s="86" t="s">
        <v>1033</v>
      </c>
      <c r="C79" s="87" t="s">
        <v>1034</v>
      </c>
      <c r="D79" s="88" t="s">
        <v>110</v>
      </c>
      <c r="E79" s="88" t="s">
        <v>243</v>
      </c>
      <c r="F79" s="87" t="s">
        <v>623</v>
      </c>
      <c r="G79" s="88" t="s">
        <v>277</v>
      </c>
      <c r="H79" s="88" t="s">
        <v>122</v>
      </c>
      <c r="I79" s="90">
        <v>948.25482399999999</v>
      </c>
      <c r="J79" s="98">
        <v>166</v>
      </c>
      <c r="K79" s="90"/>
      <c r="L79" s="90">
        <v>1.574103008</v>
      </c>
      <c r="M79" s="91">
        <v>1.3743143333201968E-6</v>
      </c>
      <c r="N79" s="91">
        <f t="shared" si="1"/>
        <v>2.3324301192539699E-3</v>
      </c>
      <c r="O79" s="91">
        <f>L79/'סכום נכסי הקרן'!$C$42</f>
        <v>1.597693560500827E-5</v>
      </c>
    </row>
    <row r="80" spans="2:15">
      <c r="B80" s="86" t="s">
        <v>1035</v>
      </c>
      <c r="C80" s="87" t="s">
        <v>1036</v>
      </c>
      <c r="D80" s="88" t="s">
        <v>110</v>
      </c>
      <c r="E80" s="88" t="s">
        <v>243</v>
      </c>
      <c r="F80" s="87" t="s">
        <v>1037</v>
      </c>
      <c r="G80" s="88" t="s">
        <v>535</v>
      </c>
      <c r="H80" s="88" t="s">
        <v>122</v>
      </c>
      <c r="I80" s="90">
        <v>22.468984999999996</v>
      </c>
      <c r="J80" s="98">
        <v>8082</v>
      </c>
      <c r="K80" s="90"/>
      <c r="L80" s="90">
        <v>1.8159433300000001</v>
      </c>
      <c r="M80" s="91">
        <v>8.9875939999999987E-7</v>
      </c>
      <c r="N80" s="91">
        <f t="shared" si="1"/>
        <v>2.6907774753139606E-3</v>
      </c>
      <c r="O80" s="91">
        <f>L80/'סכום נכסי הקרן'!$C$42</f>
        <v>1.8431582620896867E-5</v>
      </c>
    </row>
    <row r="81" spans="2:15">
      <c r="B81" s="86" t="s">
        <v>1038</v>
      </c>
      <c r="C81" s="87" t="s">
        <v>1039</v>
      </c>
      <c r="D81" s="88" t="s">
        <v>110</v>
      </c>
      <c r="E81" s="88" t="s">
        <v>243</v>
      </c>
      <c r="F81" s="87" t="s">
        <v>1040</v>
      </c>
      <c r="G81" s="88" t="s">
        <v>116</v>
      </c>
      <c r="H81" s="88" t="s">
        <v>122</v>
      </c>
      <c r="I81" s="90">
        <v>21.052607999999999</v>
      </c>
      <c r="J81" s="98">
        <v>1781</v>
      </c>
      <c r="K81" s="90"/>
      <c r="L81" s="90">
        <v>0.374946948</v>
      </c>
      <c r="M81" s="91">
        <v>2.2476198732456724E-7</v>
      </c>
      <c r="N81" s="91">
        <f t="shared" si="1"/>
        <v>5.5557835172979474E-4</v>
      </c>
      <c r="O81" s="91">
        <f>L81/'סכום נכסי הקרן'!$C$42</f>
        <v>3.8056615183663915E-6</v>
      </c>
    </row>
    <row r="82" spans="2:15">
      <c r="B82" s="86" t="s">
        <v>1041</v>
      </c>
      <c r="C82" s="87" t="s">
        <v>1042</v>
      </c>
      <c r="D82" s="88" t="s">
        <v>110</v>
      </c>
      <c r="E82" s="88" t="s">
        <v>243</v>
      </c>
      <c r="F82" s="87" t="s">
        <v>1043</v>
      </c>
      <c r="G82" s="88" t="s">
        <v>146</v>
      </c>
      <c r="H82" s="88" t="s">
        <v>122</v>
      </c>
      <c r="I82" s="90">
        <v>15.366172000000001</v>
      </c>
      <c r="J82" s="98">
        <v>6670</v>
      </c>
      <c r="K82" s="90"/>
      <c r="L82" s="90">
        <v>1.0249236850000001</v>
      </c>
      <c r="M82" s="91">
        <v>4.6644780959428635E-7</v>
      </c>
      <c r="N82" s="91">
        <f t="shared" si="1"/>
        <v>1.5186826152299483E-3</v>
      </c>
      <c r="O82" s="91">
        <f>L82/'סכום נכסי הקרן'!$C$42</f>
        <v>1.0402838716443634E-5</v>
      </c>
    </row>
    <row r="83" spans="2:15">
      <c r="B83" s="86" t="s">
        <v>1044</v>
      </c>
      <c r="C83" s="87" t="s">
        <v>1045</v>
      </c>
      <c r="D83" s="88" t="s">
        <v>110</v>
      </c>
      <c r="E83" s="88" t="s">
        <v>243</v>
      </c>
      <c r="F83" s="87" t="s">
        <v>1046</v>
      </c>
      <c r="G83" s="88" t="s">
        <v>118</v>
      </c>
      <c r="H83" s="88" t="s">
        <v>122</v>
      </c>
      <c r="I83" s="90">
        <v>1101.1021430000001</v>
      </c>
      <c r="J83" s="98">
        <v>277</v>
      </c>
      <c r="K83" s="90"/>
      <c r="L83" s="90">
        <v>3.0500529359999997</v>
      </c>
      <c r="M83" s="91">
        <v>2.1645274816806751E-6</v>
      </c>
      <c r="N83" s="91">
        <f t="shared" si="1"/>
        <v>4.5194217259544173E-3</v>
      </c>
      <c r="O83" s="91">
        <f>L83/'סכום נכסי הקרן'!$C$42</f>
        <v>3.0957630537949146E-5</v>
      </c>
    </row>
    <row r="84" spans="2:15">
      <c r="B84" s="86" t="s">
        <v>1047</v>
      </c>
      <c r="C84" s="87" t="s">
        <v>1048</v>
      </c>
      <c r="D84" s="88" t="s">
        <v>110</v>
      </c>
      <c r="E84" s="88" t="s">
        <v>243</v>
      </c>
      <c r="F84" s="87" t="s">
        <v>633</v>
      </c>
      <c r="G84" s="88" t="s">
        <v>634</v>
      </c>
      <c r="H84" s="88" t="s">
        <v>122</v>
      </c>
      <c r="I84" s="90">
        <v>36.209117999999997</v>
      </c>
      <c r="J84" s="98">
        <v>9351</v>
      </c>
      <c r="K84" s="90"/>
      <c r="L84" s="90">
        <v>3.385914627</v>
      </c>
      <c r="M84" s="91">
        <v>1.0761195876456559E-6</v>
      </c>
      <c r="N84" s="91">
        <f t="shared" si="1"/>
        <v>5.0170854239529987E-3</v>
      </c>
      <c r="O84" s="91">
        <f>L84/'סכום נכסי הקרן'!$C$42</f>
        <v>3.4366581910270129E-5</v>
      </c>
    </row>
    <row r="85" spans="2:15">
      <c r="B85" s="86" t="s">
        <v>1049</v>
      </c>
      <c r="C85" s="87" t="s">
        <v>1050</v>
      </c>
      <c r="D85" s="88" t="s">
        <v>110</v>
      </c>
      <c r="E85" s="88" t="s">
        <v>243</v>
      </c>
      <c r="F85" s="87" t="s">
        <v>1051</v>
      </c>
      <c r="G85" s="88" t="s">
        <v>116</v>
      </c>
      <c r="H85" s="88" t="s">
        <v>122</v>
      </c>
      <c r="I85" s="90">
        <v>111.53535100000001</v>
      </c>
      <c r="J85" s="98">
        <v>1623</v>
      </c>
      <c r="K85" s="90"/>
      <c r="L85" s="90">
        <v>1.8102187439999999</v>
      </c>
      <c r="M85" s="91">
        <v>1.1844427169687063E-6</v>
      </c>
      <c r="N85" s="91">
        <f t="shared" si="1"/>
        <v>2.6822950591450056E-3</v>
      </c>
      <c r="O85" s="91">
        <f>L85/'סכום נכסי הקרן'!$C$42</f>
        <v>1.8373478836441528E-5</v>
      </c>
    </row>
    <row r="86" spans="2:15">
      <c r="B86" s="86" t="s">
        <v>1052</v>
      </c>
      <c r="C86" s="87" t="s">
        <v>1053</v>
      </c>
      <c r="D86" s="88" t="s">
        <v>110</v>
      </c>
      <c r="E86" s="88" t="s">
        <v>243</v>
      </c>
      <c r="F86" s="87" t="s">
        <v>1054</v>
      </c>
      <c r="G86" s="88" t="s">
        <v>146</v>
      </c>
      <c r="H86" s="88" t="s">
        <v>122</v>
      </c>
      <c r="I86" s="90">
        <v>1.231439</v>
      </c>
      <c r="J86" s="98">
        <v>6433</v>
      </c>
      <c r="K86" s="90"/>
      <c r="L86" s="90">
        <v>7.9218474999999997E-2</v>
      </c>
      <c r="M86" s="91">
        <v>2.233286743013855E-8</v>
      </c>
      <c r="N86" s="91">
        <f t="shared" si="1"/>
        <v>1.1738212566287633E-4</v>
      </c>
      <c r="O86" s="91">
        <f>L86/'סכום נכסי הקרן'!$C$42</f>
        <v>8.0405695648220081E-7</v>
      </c>
    </row>
    <row r="87" spans="2:15">
      <c r="B87" s="86" t="s">
        <v>1055</v>
      </c>
      <c r="C87" s="87" t="s">
        <v>1056</v>
      </c>
      <c r="D87" s="88" t="s">
        <v>110</v>
      </c>
      <c r="E87" s="88" t="s">
        <v>243</v>
      </c>
      <c r="F87" s="87" t="s">
        <v>589</v>
      </c>
      <c r="G87" s="88" t="s">
        <v>145</v>
      </c>
      <c r="H87" s="88" t="s">
        <v>122</v>
      </c>
      <c r="I87" s="90">
        <v>227.86039199999999</v>
      </c>
      <c r="J87" s="98">
        <v>1846</v>
      </c>
      <c r="K87" s="90"/>
      <c r="L87" s="90">
        <v>4.2063028420000004</v>
      </c>
      <c r="M87" s="91">
        <v>1.3820186880435342E-6</v>
      </c>
      <c r="N87" s="91">
        <f t="shared" si="1"/>
        <v>6.2326972183667749E-3</v>
      </c>
      <c r="O87" s="91">
        <f>L87/'סכום נכסי הקרן'!$C$42</f>
        <v>4.2693412883559705E-5</v>
      </c>
    </row>
    <row r="88" spans="2:15">
      <c r="B88" s="86" t="s">
        <v>1057</v>
      </c>
      <c r="C88" s="87" t="s">
        <v>1058</v>
      </c>
      <c r="D88" s="88" t="s">
        <v>110</v>
      </c>
      <c r="E88" s="88" t="s">
        <v>243</v>
      </c>
      <c r="F88" s="87" t="s">
        <v>1059</v>
      </c>
      <c r="G88" s="88" t="s">
        <v>117</v>
      </c>
      <c r="H88" s="88" t="s">
        <v>122</v>
      </c>
      <c r="I88" s="90">
        <v>15.298788</v>
      </c>
      <c r="J88" s="98">
        <v>13110</v>
      </c>
      <c r="K88" s="90"/>
      <c r="L88" s="90">
        <v>2.0056711419999997</v>
      </c>
      <c r="M88" s="91">
        <v>1.2486898328679896E-6</v>
      </c>
      <c r="N88" s="91">
        <f t="shared" si="1"/>
        <v>2.9719070207883786E-3</v>
      </c>
      <c r="O88" s="91">
        <f>L88/'סכום נכסי הקרן'!$C$42</f>
        <v>2.035729461013608E-5</v>
      </c>
    </row>
    <row r="89" spans="2:15">
      <c r="B89" s="86" t="s">
        <v>1060</v>
      </c>
      <c r="C89" s="87" t="s">
        <v>1061</v>
      </c>
      <c r="D89" s="88" t="s">
        <v>110</v>
      </c>
      <c r="E89" s="88" t="s">
        <v>243</v>
      </c>
      <c r="F89" s="87" t="s">
        <v>1062</v>
      </c>
      <c r="G89" s="88" t="s">
        <v>535</v>
      </c>
      <c r="H89" s="88" t="s">
        <v>122</v>
      </c>
      <c r="I89" s="90">
        <v>6.2711839999999999</v>
      </c>
      <c r="J89" s="98">
        <v>43690</v>
      </c>
      <c r="K89" s="90">
        <v>1.8813552000000001E-2</v>
      </c>
      <c r="L89" s="90">
        <v>2.7586938910000001</v>
      </c>
      <c r="M89" s="91">
        <v>9.2204826033373899E-7</v>
      </c>
      <c r="N89" s="91">
        <f t="shared" si="1"/>
        <v>4.0876999081182926E-3</v>
      </c>
      <c r="O89" s="91">
        <f>L89/'סכום נכסי הקרן'!$C$42</f>
        <v>2.800037508754745E-5</v>
      </c>
    </row>
    <row r="90" spans="2:15">
      <c r="B90" s="86" t="s">
        <v>1063</v>
      </c>
      <c r="C90" s="87" t="s">
        <v>1064</v>
      </c>
      <c r="D90" s="88" t="s">
        <v>110</v>
      </c>
      <c r="E90" s="88" t="s">
        <v>243</v>
      </c>
      <c r="F90" s="87" t="s">
        <v>1065</v>
      </c>
      <c r="G90" s="88" t="s">
        <v>439</v>
      </c>
      <c r="H90" s="88" t="s">
        <v>122</v>
      </c>
      <c r="I90" s="90">
        <v>223.171426</v>
      </c>
      <c r="J90" s="98">
        <v>881.2</v>
      </c>
      <c r="K90" s="90"/>
      <c r="L90" s="90">
        <v>1.966586605</v>
      </c>
      <c r="M90" s="91">
        <v>2.0910524449786263E-6</v>
      </c>
      <c r="N90" s="91">
        <f t="shared" si="1"/>
        <v>2.9139934339185315E-3</v>
      </c>
      <c r="O90" s="91">
        <f>L90/'סכום נכסי הקרן'!$C$42</f>
        <v>1.9960591771994653E-5</v>
      </c>
    </row>
    <row r="91" spans="2:15">
      <c r="B91" s="86" t="s">
        <v>1066</v>
      </c>
      <c r="C91" s="87" t="s">
        <v>1067</v>
      </c>
      <c r="D91" s="88" t="s">
        <v>110</v>
      </c>
      <c r="E91" s="88" t="s">
        <v>243</v>
      </c>
      <c r="F91" s="87" t="s">
        <v>1068</v>
      </c>
      <c r="G91" s="88" t="s">
        <v>430</v>
      </c>
      <c r="H91" s="88" t="s">
        <v>122</v>
      </c>
      <c r="I91" s="90">
        <v>7.767443000000001</v>
      </c>
      <c r="J91" s="98">
        <v>32200</v>
      </c>
      <c r="K91" s="90"/>
      <c r="L91" s="90">
        <v>2.501116589</v>
      </c>
      <c r="M91" s="91">
        <v>5.6899942392735041E-7</v>
      </c>
      <c r="N91" s="91">
        <f t="shared" si="1"/>
        <v>3.7060342520794879E-3</v>
      </c>
      <c r="O91" s="91">
        <f>L91/'סכום נכסי הקרן'!$C$42</f>
        <v>2.5385999823380641E-5</v>
      </c>
    </row>
    <row r="92" spans="2:15">
      <c r="B92" s="86" t="s">
        <v>1069</v>
      </c>
      <c r="C92" s="87" t="s">
        <v>1070</v>
      </c>
      <c r="D92" s="88" t="s">
        <v>110</v>
      </c>
      <c r="E92" s="88" t="s">
        <v>243</v>
      </c>
      <c r="F92" s="87" t="s">
        <v>558</v>
      </c>
      <c r="G92" s="88" t="s">
        <v>295</v>
      </c>
      <c r="H92" s="88" t="s">
        <v>122</v>
      </c>
      <c r="I92" s="90">
        <v>14.359176999999999</v>
      </c>
      <c r="J92" s="98">
        <v>43790</v>
      </c>
      <c r="K92" s="90"/>
      <c r="L92" s="90">
        <v>6.2878836659999999</v>
      </c>
      <c r="M92" s="91">
        <v>1.3505342252135488E-6</v>
      </c>
      <c r="N92" s="91">
        <f t="shared" si="1"/>
        <v>9.3170835545112358E-3</v>
      </c>
      <c r="O92" s="91">
        <f>L92/'סכום נכסי הקרן'!$C$42</f>
        <v>6.3821180642496632E-5</v>
      </c>
    </row>
    <row r="93" spans="2:15">
      <c r="B93" s="86" t="s">
        <v>1071</v>
      </c>
      <c r="C93" s="87" t="s">
        <v>1072</v>
      </c>
      <c r="D93" s="88" t="s">
        <v>110</v>
      </c>
      <c r="E93" s="88" t="s">
        <v>243</v>
      </c>
      <c r="F93" s="87" t="s">
        <v>1073</v>
      </c>
      <c r="G93" s="88" t="s">
        <v>251</v>
      </c>
      <c r="H93" s="88" t="s">
        <v>122</v>
      </c>
      <c r="I93" s="90">
        <v>0.46918199999999999</v>
      </c>
      <c r="J93" s="98">
        <v>14660</v>
      </c>
      <c r="K93" s="90"/>
      <c r="L93" s="90">
        <v>6.8782125E-2</v>
      </c>
      <c r="M93" s="91">
        <v>1.3234049706876553E-8</v>
      </c>
      <c r="N93" s="91">
        <f t="shared" si="1"/>
        <v>1.0191804424548272E-4</v>
      </c>
      <c r="O93" s="91">
        <f>L93/'סכום נכסי הקרן'!$C$42</f>
        <v>6.9812939579912767E-7</v>
      </c>
    </row>
    <row r="94" spans="2:15">
      <c r="B94" s="86" t="s">
        <v>1074</v>
      </c>
      <c r="C94" s="87" t="s">
        <v>1075</v>
      </c>
      <c r="D94" s="88" t="s">
        <v>110</v>
      </c>
      <c r="E94" s="88" t="s">
        <v>243</v>
      </c>
      <c r="F94" s="87" t="s">
        <v>1076</v>
      </c>
      <c r="G94" s="88" t="s">
        <v>439</v>
      </c>
      <c r="H94" s="88" t="s">
        <v>122</v>
      </c>
      <c r="I94" s="90">
        <v>9.1138919999999999</v>
      </c>
      <c r="J94" s="98">
        <v>15650</v>
      </c>
      <c r="K94" s="90"/>
      <c r="L94" s="90">
        <v>1.4263241210000002</v>
      </c>
      <c r="M94" s="91">
        <v>9.5453864204429106E-7</v>
      </c>
      <c r="N94" s="91">
        <f t="shared" si="1"/>
        <v>2.1134584730041019E-3</v>
      </c>
      <c r="O94" s="91">
        <f>L94/'סכום נכסי הקרן'!$C$42</f>
        <v>1.447699961010876E-5</v>
      </c>
    </row>
    <row r="95" spans="2:15">
      <c r="B95" s="86" t="s">
        <v>1077</v>
      </c>
      <c r="C95" s="87" t="s">
        <v>1078</v>
      </c>
      <c r="D95" s="88" t="s">
        <v>110</v>
      </c>
      <c r="E95" s="88" t="s">
        <v>243</v>
      </c>
      <c r="F95" s="87" t="s">
        <v>753</v>
      </c>
      <c r="G95" s="88" t="s">
        <v>145</v>
      </c>
      <c r="H95" s="88" t="s">
        <v>122</v>
      </c>
      <c r="I95" s="90">
        <v>239.610085</v>
      </c>
      <c r="J95" s="98">
        <v>2549</v>
      </c>
      <c r="K95" s="90"/>
      <c r="L95" s="90">
        <v>6.107661062</v>
      </c>
      <c r="M95" s="91">
        <v>1.2865636980435588E-6</v>
      </c>
      <c r="N95" s="91">
        <f t="shared" si="1"/>
        <v>9.0500383690286981E-3</v>
      </c>
      <c r="O95" s="91">
        <f>L95/'סכום נכסי הקרן'!$C$42</f>
        <v>6.1991945246819846E-5</v>
      </c>
    </row>
    <row r="96" spans="2:15">
      <c r="B96" s="86" t="s">
        <v>1079</v>
      </c>
      <c r="C96" s="87" t="s">
        <v>1080</v>
      </c>
      <c r="D96" s="88" t="s">
        <v>110</v>
      </c>
      <c r="E96" s="88" t="s">
        <v>243</v>
      </c>
      <c r="F96" s="87" t="s">
        <v>1081</v>
      </c>
      <c r="G96" s="88" t="s">
        <v>146</v>
      </c>
      <c r="H96" s="88" t="s">
        <v>122</v>
      </c>
      <c r="I96" s="90">
        <v>0.43282500000000002</v>
      </c>
      <c r="J96" s="98">
        <v>8798</v>
      </c>
      <c r="K96" s="90"/>
      <c r="L96" s="90">
        <v>3.8079943999999998E-2</v>
      </c>
      <c r="M96" s="91">
        <v>9.6909144058675194E-9</v>
      </c>
      <c r="N96" s="91">
        <f t="shared" si="1"/>
        <v>5.6425029285697473E-5</v>
      </c>
      <c r="O96" s="91">
        <f>L96/'סכום נכסי הקרן'!$C$42</f>
        <v>3.8650635316638754E-7</v>
      </c>
    </row>
    <row r="97" spans="2:15">
      <c r="B97" s="86" t="s">
        <v>1082</v>
      </c>
      <c r="C97" s="87" t="s">
        <v>1083</v>
      </c>
      <c r="D97" s="88" t="s">
        <v>110</v>
      </c>
      <c r="E97" s="88" t="s">
        <v>243</v>
      </c>
      <c r="F97" s="87" t="s">
        <v>612</v>
      </c>
      <c r="G97" s="88" t="s">
        <v>613</v>
      </c>
      <c r="H97" s="88" t="s">
        <v>122</v>
      </c>
      <c r="I97" s="90">
        <v>28.710493999999997</v>
      </c>
      <c r="J97" s="98">
        <v>29690</v>
      </c>
      <c r="K97" s="90"/>
      <c r="L97" s="90">
        <v>8.5241457160000014</v>
      </c>
      <c r="M97" s="91">
        <v>1.7767895617420652E-6</v>
      </c>
      <c r="N97" s="91">
        <f t="shared" si="1"/>
        <v>1.2630669090817274E-2</v>
      </c>
      <c r="O97" s="91">
        <f>L97/'סכום נכסי הקרן'!$C$42</f>
        <v>8.6518942216670449E-5</v>
      </c>
    </row>
    <row r="98" spans="2:15">
      <c r="B98" s="86" t="s">
        <v>1084</v>
      </c>
      <c r="C98" s="87" t="s">
        <v>1085</v>
      </c>
      <c r="D98" s="88" t="s">
        <v>110</v>
      </c>
      <c r="E98" s="88" t="s">
        <v>243</v>
      </c>
      <c r="F98" s="87" t="s">
        <v>848</v>
      </c>
      <c r="G98" s="88" t="s">
        <v>849</v>
      </c>
      <c r="H98" s="88" t="s">
        <v>122</v>
      </c>
      <c r="I98" s="90">
        <v>19.937581999999999</v>
      </c>
      <c r="J98" s="98">
        <v>7615</v>
      </c>
      <c r="K98" s="90"/>
      <c r="L98" s="90">
        <v>1.518246835</v>
      </c>
      <c r="M98" s="91">
        <v>4.5042957871164362E-7</v>
      </c>
      <c r="N98" s="91">
        <f t="shared" si="1"/>
        <v>2.2496651289138584E-3</v>
      </c>
      <c r="O98" s="91">
        <f>L98/'סכום נכסי הקרן'!$C$42</f>
        <v>1.5410002898172858E-5</v>
      </c>
    </row>
    <row r="99" spans="2:15">
      <c r="B99" s="86" t="s">
        <v>1086</v>
      </c>
      <c r="C99" s="87" t="s">
        <v>1087</v>
      </c>
      <c r="D99" s="88" t="s">
        <v>110</v>
      </c>
      <c r="E99" s="88" t="s">
        <v>243</v>
      </c>
      <c r="F99" s="87" t="s">
        <v>803</v>
      </c>
      <c r="G99" s="88" t="s">
        <v>580</v>
      </c>
      <c r="H99" s="88" t="s">
        <v>122</v>
      </c>
      <c r="I99" s="90">
        <v>44.996209999999998</v>
      </c>
      <c r="J99" s="98">
        <v>3382</v>
      </c>
      <c r="K99" s="90"/>
      <c r="L99" s="90">
        <v>1.5217718219999996</v>
      </c>
      <c r="M99" s="91">
        <v>8.3082427886318007E-7</v>
      </c>
      <c r="N99" s="91">
        <f t="shared" si="1"/>
        <v>2.2548882850904188E-3</v>
      </c>
      <c r="O99" s="91">
        <f>L99/'סכום נכסי הקרן'!$C$42</f>
        <v>1.5445781046122047E-5</v>
      </c>
    </row>
    <row r="100" spans="2:15">
      <c r="B100" s="86" t="s">
        <v>1088</v>
      </c>
      <c r="C100" s="87" t="s">
        <v>1089</v>
      </c>
      <c r="D100" s="88" t="s">
        <v>110</v>
      </c>
      <c r="E100" s="88" t="s">
        <v>243</v>
      </c>
      <c r="F100" s="87" t="s">
        <v>417</v>
      </c>
      <c r="G100" s="88" t="s">
        <v>277</v>
      </c>
      <c r="H100" s="88" t="s">
        <v>122</v>
      </c>
      <c r="I100" s="90">
        <v>18.915803</v>
      </c>
      <c r="J100" s="98">
        <v>20750</v>
      </c>
      <c r="K100" s="90"/>
      <c r="L100" s="90">
        <v>3.9250291050000001</v>
      </c>
      <c r="M100" s="91">
        <v>1.5505820358331141E-6</v>
      </c>
      <c r="N100" s="91">
        <f t="shared" si="1"/>
        <v>5.8159193247983758E-3</v>
      </c>
      <c r="O100" s="91">
        <f>L100/'סכום נכסי הקרן'!$C$42</f>
        <v>3.9838521964356889E-5</v>
      </c>
    </row>
    <row r="101" spans="2:15">
      <c r="B101" s="86" t="s">
        <v>1090</v>
      </c>
      <c r="C101" s="87" t="s">
        <v>1091</v>
      </c>
      <c r="D101" s="88" t="s">
        <v>110</v>
      </c>
      <c r="E101" s="88" t="s">
        <v>243</v>
      </c>
      <c r="F101" s="87" t="s">
        <v>420</v>
      </c>
      <c r="G101" s="88" t="s">
        <v>277</v>
      </c>
      <c r="H101" s="88" t="s">
        <v>122</v>
      </c>
      <c r="I101" s="90">
        <v>221.294454</v>
      </c>
      <c r="J101" s="98">
        <v>1742</v>
      </c>
      <c r="K101" s="90"/>
      <c r="L101" s="90">
        <v>3.8549493950000007</v>
      </c>
      <c r="M101" s="91">
        <v>1.1431827606984105E-6</v>
      </c>
      <c r="N101" s="91">
        <f t="shared" si="1"/>
        <v>5.7120785815167373E-3</v>
      </c>
      <c r="O101" s="91">
        <f>L101/'סכום נכסי הקרן'!$C$42</f>
        <v>3.9127222253856846E-5</v>
      </c>
    </row>
    <row r="102" spans="2:15">
      <c r="B102" s="86" t="s">
        <v>1092</v>
      </c>
      <c r="C102" s="87" t="s">
        <v>1093</v>
      </c>
      <c r="D102" s="88" t="s">
        <v>110</v>
      </c>
      <c r="E102" s="88" t="s">
        <v>243</v>
      </c>
      <c r="F102" s="87" t="s">
        <v>1094</v>
      </c>
      <c r="G102" s="88" t="s">
        <v>430</v>
      </c>
      <c r="H102" s="88" t="s">
        <v>122</v>
      </c>
      <c r="I102" s="90">
        <v>14.759487999999999</v>
      </c>
      <c r="J102" s="98">
        <v>6630</v>
      </c>
      <c r="K102" s="90"/>
      <c r="L102" s="90">
        <v>0.97855407500000002</v>
      </c>
      <c r="M102" s="91">
        <v>3.0467790526756413E-7</v>
      </c>
      <c r="N102" s="91">
        <f t="shared" si="1"/>
        <v>1.4499743576175848E-3</v>
      </c>
      <c r="O102" s="91">
        <f>L102/'סכום נכסי הקרן'!$C$42</f>
        <v>9.9321933589071911E-6</v>
      </c>
    </row>
    <row r="103" spans="2:15">
      <c r="B103" s="86" t="s">
        <v>1095</v>
      </c>
      <c r="C103" s="87" t="s">
        <v>1096</v>
      </c>
      <c r="D103" s="88" t="s">
        <v>110</v>
      </c>
      <c r="E103" s="88" t="s">
        <v>243</v>
      </c>
      <c r="F103" s="87" t="s">
        <v>1097</v>
      </c>
      <c r="G103" s="88" t="s">
        <v>430</v>
      </c>
      <c r="H103" s="88" t="s">
        <v>122</v>
      </c>
      <c r="I103" s="90">
        <v>6.9497839999999993</v>
      </c>
      <c r="J103" s="98">
        <v>24600</v>
      </c>
      <c r="K103" s="90"/>
      <c r="L103" s="90">
        <v>1.709646977</v>
      </c>
      <c r="M103" s="91">
        <v>5.0450017251538459E-7</v>
      </c>
      <c r="N103" s="91">
        <f t="shared" si="1"/>
        <v>2.5332726525393303E-3</v>
      </c>
      <c r="O103" s="91">
        <f>L103/'סכום נכסי הקרן'!$C$42</f>
        <v>1.7352688813886096E-5</v>
      </c>
    </row>
    <row r="104" spans="2:15">
      <c r="B104" s="86" t="s">
        <v>1098</v>
      </c>
      <c r="C104" s="87" t="s">
        <v>1099</v>
      </c>
      <c r="D104" s="88" t="s">
        <v>110</v>
      </c>
      <c r="E104" s="88" t="s">
        <v>243</v>
      </c>
      <c r="F104" s="87" t="s">
        <v>1100</v>
      </c>
      <c r="G104" s="88" t="s">
        <v>116</v>
      </c>
      <c r="H104" s="88" t="s">
        <v>122</v>
      </c>
      <c r="I104" s="90">
        <v>685.57977299999993</v>
      </c>
      <c r="J104" s="98">
        <v>232.4</v>
      </c>
      <c r="K104" s="90"/>
      <c r="L104" s="90">
        <v>1.593287393</v>
      </c>
      <c r="M104" s="91">
        <v>6.1001634879591429E-7</v>
      </c>
      <c r="N104" s="91">
        <f t="shared" si="1"/>
        <v>2.3608566181336187E-3</v>
      </c>
      <c r="O104" s="91">
        <f>L104/'סכום נכסי הקרן'!$C$42</f>
        <v>1.6171654554282196E-5</v>
      </c>
    </row>
    <row r="105" spans="2:15">
      <c r="B105" s="86" t="s">
        <v>1101</v>
      </c>
      <c r="C105" s="87" t="s">
        <v>1102</v>
      </c>
      <c r="D105" s="88" t="s">
        <v>110</v>
      </c>
      <c r="E105" s="88" t="s">
        <v>243</v>
      </c>
      <c r="F105" s="87" t="s">
        <v>1103</v>
      </c>
      <c r="G105" s="88" t="s">
        <v>634</v>
      </c>
      <c r="H105" s="88" t="s">
        <v>122</v>
      </c>
      <c r="I105" s="90">
        <v>517.67601300000001</v>
      </c>
      <c r="J105" s="98">
        <v>306</v>
      </c>
      <c r="K105" s="90"/>
      <c r="L105" s="90">
        <v>1.5840886000000001</v>
      </c>
      <c r="M105" s="91">
        <v>5.6466984797296934E-7</v>
      </c>
      <c r="N105" s="91">
        <f t="shared" si="1"/>
        <v>2.3472262891494674E-3</v>
      </c>
      <c r="O105" s="91">
        <f>L105/'סכום נכסי הקרן'!$C$42</f>
        <v>1.6078288032105522E-5</v>
      </c>
    </row>
    <row r="106" spans="2:15">
      <c r="B106" s="86" t="s">
        <v>1104</v>
      </c>
      <c r="C106" s="87" t="s">
        <v>1105</v>
      </c>
      <c r="D106" s="88" t="s">
        <v>110</v>
      </c>
      <c r="E106" s="88" t="s">
        <v>243</v>
      </c>
      <c r="F106" s="87" t="s">
        <v>429</v>
      </c>
      <c r="G106" s="88" t="s">
        <v>430</v>
      </c>
      <c r="H106" s="88" t="s">
        <v>122</v>
      </c>
      <c r="I106" s="90">
        <v>496.23243500000007</v>
      </c>
      <c r="J106" s="98">
        <v>2029</v>
      </c>
      <c r="K106" s="90"/>
      <c r="L106" s="90">
        <v>10.068556109999999</v>
      </c>
      <c r="M106" s="91">
        <v>1.8679363158313798E-6</v>
      </c>
      <c r="N106" s="91">
        <f t="shared" si="1"/>
        <v>1.4919102122929545E-2</v>
      </c>
      <c r="O106" s="91">
        <f>L106/'סכום נכסי הקרן'!$C$42</f>
        <v>1.0219450174945765E-4</v>
      </c>
    </row>
    <row r="107" spans="2:15">
      <c r="B107" s="86" t="s">
        <v>1106</v>
      </c>
      <c r="C107" s="87" t="s">
        <v>1107</v>
      </c>
      <c r="D107" s="88" t="s">
        <v>110</v>
      </c>
      <c r="E107" s="88" t="s">
        <v>243</v>
      </c>
      <c r="F107" s="87" t="s">
        <v>1108</v>
      </c>
      <c r="G107" s="88" t="s">
        <v>117</v>
      </c>
      <c r="H107" s="88" t="s">
        <v>122</v>
      </c>
      <c r="I107" s="90">
        <v>6.100028</v>
      </c>
      <c r="J107" s="98">
        <v>35260</v>
      </c>
      <c r="K107" s="90"/>
      <c r="L107" s="90">
        <v>2.1508697999999997</v>
      </c>
      <c r="M107" s="91">
        <v>7.1046206493570178E-7</v>
      </c>
      <c r="N107" s="91">
        <f t="shared" si="1"/>
        <v>3.1870554078210372E-3</v>
      </c>
      <c r="O107" s="91">
        <f>L107/'סכום נכסי הקרן'!$C$42</f>
        <v>2.1831041624791184E-5</v>
      </c>
    </row>
    <row r="108" spans="2:15">
      <c r="B108" s="86" t="s">
        <v>1109</v>
      </c>
      <c r="C108" s="87" t="s">
        <v>1110</v>
      </c>
      <c r="D108" s="88" t="s">
        <v>110</v>
      </c>
      <c r="E108" s="88" t="s">
        <v>243</v>
      </c>
      <c r="F108" s="87" t="s">
        <v>1111</v>
      </c>
      <c r="G108" s="88" t="s">
        <v>650</v>
      </c>
      <c r="H108" s="88" t="s">
        <v>122</v>
      </c>
      <c r="I108" s="90">
        <v>68.458060000000003</v>
      </c>
      <c r="J108" s="98">
        <v>1780</v>
      </c>
      <c r="K108" s="90"/>
      <c r="L108" s="90">
        <v>1.2185534760000001</v>
      </c>
      <c r="M108" s="91">
        <v>6.8400073153982981E-7</v>
      </c>
      <c r="N108" s="91">
        <f t="shared" si="1"/>
        <v>1.8055939254923395E-3</v>
      </c>
      <c r="O108" s="91">
        <f>L108/'סכום נכסי הקרן'!$C$42</f>
        <v>1.2368155272155475E-5</v>
      </c>
    </row>
    <row r="109" spans="2:15">
      <c r="B109" s="92"/>
      <c r="C109" s="87"/>
      <c r="D109" s="87"/>
      <c r="E109" s="87"/>
      <c r="F109" s="87"/>
      <c r="G109" s="87"/>
      <c r="H109" s="87"/>
      <c r="I109" s="90"/>
      <c r="J109" s="98"/>
      <c r="K109" s="87"/>
      <c r="L109" s="87"/>
      <c r="M109" s="87"/>
      <c r="N109" s="91"/>
      <c r="O109" s="87"/>
    </row>
    <row r="110" spans="2:15">
      <c r="B110" s="85" t="s">
        <v>27</v>
      </c>
      <c r="C110" s="80"/>
      <c r="D110" s="81"/>
      <c r="E110" s="81"/>
      <c r="F110" s="80"/>
      <c r="G110" s="81"/>
      <c r="H110" s="81"/>
      <c r="I110" s="83"/>
      <c r="J110" s="100"/>
      <c r="K110" s="83"/>
      <c r="L110" s="83">
        <f>SUM(L111:L178)</f>
        <v>33.479686192999985</v>
      </c>
      <c r="M110" s="84"/>
      <c r="N110" s="84">
        <f t="shared" si="1"/>
        <v>4.9608588550339928E-2</v>
      </c>
      <c r="O110" s="84">
        <f>L110/'סכום נכסי הקרן'!$C$42</f>
        <v>3.3981434992686653E-4</v>
      </c>
    </row>
    <row r="111" spans="2:15">
      <c r="B111" s="86" t="s">
        <v>1112</v>
      </c>
      <c r="C111" s="87" t="s">
        <v>1113</v>
      </c>
      <c r="D111" s="88" t="s">
        <v>110</v>
      </c>
      <c r="E111" s="88" t="s">
        <v>243</v>
      </c>
      <c r="F111" s="87" t="s">
        <v>1114</v>
      </c>
      <c r="G111" s="88" t="s">
        <v>1115</v>
      </c>
      <c r="H111" s="88" t="s">
        <v>122</v>
      </c>
      <c r="I111" s="90">
        <v>418.78746400000006</v>
      </c>
      <c r="J111" s="98">
        <v>176.1</v>
      </c>
      <c r="K111" s="90"/>
      <c r="L111" s="90">
        <v>0.73748472399999998</v>
      </c>
      <c r="M111" s="91">
        <v>1.4107565938582749E-6</v>
      </c>
      <c r="N111" s="91">
        <f t="shared" si="1"/>
        <v>1.0927693892999035E-3</v>
      </c>
      <c r="O111" s="91">
        <f>L111/'סכום נכסי הקרן'!$C$42</f>
        <v>7.4853715958500322E-6</v>
      </c>
    </row>
    <row r="112" spans="2:15">
      <c r="B112" s="86" t="s">
        <v>1116</v>
      </c>
      <c r="C112" s="87" t="s">
        <v>1117</v>
      </c>
      <c r="D112" s="88" t="s">
        <v>110</v>
      </c>
      <c r="E112" s="88" t="s">
        <v>243</v>
      </c>
      <c r="F112" s="87" t="s">
        <v>563</v>
      </c>
      <c r="G112" s="88" t="s">
        <v>564</v>
      </c>
      <c r="H112" s="88" t="s">
        <v>122</v>
      </c>
      <c r="I112" s="90">
        <v>169.65083100000001</v>
      </c>
      <c r="J112" s="98">
        <v>521.79999999999995</v>
      </c>
      <c r="K112" s="90"/>
      <c r="L112" s="90">
        <v>0.885238038</v>
      </c>
      <c r="M112" s="91">
        <v>1.0290878053267787E-6</v>
      </c>
      <c r="N112" s="91">
        <f t="shared" si="1"/>
        <v>1.3117031427084917E-3</v>
      </c>
      <c r="O112" s="91">
        <f>L112/'סכום נכסי הקרן'!$C$42</f>
        <v>8.9850480282100215E-6</v>
      </c>
    </row>
    <row r="113" spans="2:15">
      <c r="B113" s="86" t="s">
        <v>1118</v>
      </c>
      <c r="C113" s="87" t="s">
        <v>1119</v>
      </c>
      <c r="D113" s="88" t="s">
        <v>110</v>
      </c>
      <c r="E113" s="88" t="s">
        <v>243</v>
      </c>
      <c r="F113" s="87" t="s">
        <v>1120</v>
      </c>
      <c r="G113" s="88" t="s">
        <v>1121</v>
      </c>
      <c r="H113" s="88" t="s">
        <v>122</v>
      </c>
      <c r="I113" s="90">
        <v>5.781676</v>
      </c>
      <c r="J113" s="98">
        <v>2109</v>
      </c>
      <c r="K113" s="90"/>
      <c r="L113" s="90">
        <v>0.121935554</v>
      </c>
      <c r="M113" s="91">
        <v>1.2937304038759488E-6</v>
      </c>
      <c r="N113" s="91">
        <f t="shared" si="1"/>
        <v>1.8067823853464034E-4</v>
      </c>
      <c r="O113" s="91">
        <f>L113/'סכום נכסי הקרן'!$C$42</f>
        <v>1.2376296114790276E-6</v>
      </c>
    </row>
    <row r="114" spans="2:15">
      <c r="B114" s="86" t="s">
        <v>1122</v>
      </c>
      <c r="C114" s="87" t="s">
        <v>1123</v>
      </c>
      <c r="D114" s="88" t="s">
        <v>110</v>
      </c>
      <c r="E114" s="88" t="s">
        <v>243</v>
      </c>
      <c r="F114" s="87" t="s">
        <v>1124</v>
      </c>
      <c r="G114" s="88" t="s">
        <v>118</v>
      </c>
      <c r="H114" s="88" t="s">
        <v>122</v>
      </c>
      <c r="I114" s="90">
        <v>75.572699</v>
      </c>
      <c r="J114" s="98">
        <v>491.3</v>
      </c>
      <c r="K114" s="90"/>
      <c r="L114" s="90">
        <v>0.37128867200000004</v>
      </c>
      <c r="M114" s="91">
        <v>1.3737613571441284E-6</v>
      </c>
      <c r="N114" s="91">
        <f t="shared" si="1"/>
        <v>5.5015769432454329E-4</v>
      </c>
      <c r="O114" s="91">
        <f>L114/'סכום נכסי הקרן'!$C$42</f>
        <v>3.7685305048429444E-6</v>
      </c>
    </row>
    <row r="115" spans="2:15">
      <c r="B115" s="86" t="s">
        <v>1125</v>
      </c>
      <c r="C115" s="87" t="s">
        <v>1126</v>
      </c>
      <c r="D115" s="88" t="s">
        <v>110</v>
      </c>
      <c r="E115" s="88" t="s">
        <v>243</v>
      </c>
      <c r="F115" s="87" t="s">
        <v>1127</v>
      </c>
      <c r="G115" s="88" t="s">
        <v>118</v>
      </c>
      <c r="H115" s="88" t="s">
        <v>122</v>
      </c>
      <c r="I115" s="90">
        <v>33.231645999999998</v>
      </c>
      <c r="J115" s="98">
        <v>2967</v>
      </c>
      <c r="K115" s="90"/>
      <c r="L115" s="90">
        <v>0.98598292499999995</v>
      </c>
      <c r="M115" s="91">
        <v>1.9666780866039989E-6</v>
      </c>
      <c r="N115" s="91">
        <f t="shared" si="1"/>
        <v>1.4609820702026939E-3</v>
      </c>
      <c r="O115" s="91">
        <f>L115/'סכום נכסי הקרן'!$C$42</f>
        <v>1.0007595195677752E-5</v>
      </c>
    </row>
    <row r="116" spans="2:15">
      <c r="B116" s="86" t="s">
        <v>1128</v>
      </c>
      <c r="C116" s="87" t="s">
        <v>1129</v>
      </c>
      <c r="D116" s="88" t="s">
        <v>110</v>
      </c>
      <c r="E116" s="88" t="s">
        <v>243</v>
      </c>
      <c r="F116" s="87" t="s">
        <v>1130</v>
      </c>
      <c r="G116" s="88" t="s">
        <v>535</v>
      </c>
      <c r="H116" s="88" t="s">
        <v>122</v>
      </c>
      <c r="I116" s="90">
        <v>10.90719</v>
      </c>
      <c r="J116" s="98">
        <v>9900</v>
      </c>
      <c r="K116" s="90"/>
      <c r="L116" s="90">
        <v>1.0798118099999998</v>
      </c>
      <c r="M116" s="91">
        <v>2.7267975000000001E-6</v>
      </c>
      <c r="N116" s="91">
        <f t="shared" si="1"/>
        <v>1.6000131986090103E-3</v>
      </c>
      <c r="O116" s="91">
        <f>L116/'סכום נכסי הקרן'!$C$42</f>
        <v>1.0959945865180267E-5</v>
      </c>
    </row>
    <row r="117" spans="2:15">
      <c r="B117" s="86" t="s">
        <v>1131</v>
      </c>
      <c r="C117" s="87" t="s">
        <v>1132</v>
      </c>
      <c r="D117" s="88" t="s">
        <v>110</v>
      </c>
      <c r="E117" s="88" t="s">
        <v>243</v>
      </c>
      <c r="F117" s="87" t="s">
        <v>1133</v>
      </c>
      <c r="G117" s="88" t="s">
        <v>117</v>
      </c>
      <c r="H117" s="88" t="s">
        <v>122</v>
      </c>
      <c r="I117" s="90">
        <v>41.551200000000001</v>
      </c>
      <c r="J117" s="98">
        <v>628.1</v>
      </c>
      <c r="K117" s="90"/>
      <c r="L117" s="90">
        <v>0.260983087</v>
      </c>
      <c r="M117" s="91">
        <v>7.3525854500588418E-7</v>
      </c>
      <c r="N117" s="91">
        <f t="shared" si="1"/>
        <v>3.8671218442565812E-4</v>
      </c>
      <c r="O117" s="91">
        <f>L117/'סכום נכסי הקרן'!$C$42</f>
        <v>2.6489435277130677E-6</v>
      </c>
    </row>
    <row r="118" spans="2:15">
      <c r="B118" s="86" t="s">
        <v>1134</v>
      </c>
      <c r="C118" s="87" t="s">
        <v>1135</v>
      </c>
      <c r="D118" s="88" t="s">
        <v>110</v>
      </c>
      <c r="E118" s="88" t="s">
        <v>243</v>
      </c>
      <c r="F118" s="87" t="s">
        <v>1136</v>
      </c>
      <c r="G118" s="88" t="s">
        <v>634</v>
      </c>
      <c r="H118" s="88" t="s">
        <v>122</v>
      </c>
      <c r="I118" s="90">
        <v>3.3547230000000003</v>
      </c>
      <c r="J118" s="98">
        <v>5349</v>
      </c>
      <c r="K118" s="90"/>
      <c r="L118" s="90">
        <v>0.17944411700000001</v>
      </c>
      <c r="M118" s="91">
        <v>2.6108226171163479E-7</v>
      </c>
      <c r="N118" s="91">
        <f t="shared" si="1"/>
        <v>2.6589166089296571E-4</v>
      </c>
      <c r="O118" s="91">
        <f>L118/'סכום נכסי הקרן'!$C$42</f>
        <v>1.8213338564477033E-6</v>
      </c>
    </row>
    <row r="119" spans="2:15">
      <c r="B119" s="86" t="s">
        <v>1137</v>
      </c>
      <c r="C119" s="87" t="s">
        <v>1138</v>
      </c>
      <c r="D119" s="88" t="s">
        <v>110</v>
      </c>
      <c r="E119" s="88" t="s">
        <v>243</v>
      </c>
      <c r="F119" s="87" t="s">
        <v>1139</v>
      </c>
      <c r="G119" s="88" t="s">
        <v>1140</v>
      </c>
      <c r="H119" s="88" t="s">
        <v>122</v>
      </c>
      <c r="I119" s="90">
        <v>37.864345</v>
      </c>
      <c r="J119" s="98">
        <v>284.8</v>
      </c>
      <c r="K119" s="90"/>
      <c r="L119" s="90">
        <v>0.10783765400000001</v>
      </c>
      <c r="M119" s="91">
        <v>1.9494254231096039E-6</v>
      </c>
      <c r="N119" s="91">
        <f t="shared" si="1"/>
        <v>1.5978864845628217E-4</v>
      </c>
      <c r="O119" s="91">
        <f>L119/'סכום נכסי הקרן'!$C$42</f>
        <v>1.0945378066091355E-6</v>
      </c>
    </row>
    <row r="120" spans="2:15">
      <c r="B120" s="86" t="s">
        <v>1141</v>
      </c>
      <c r="C120" s="87" t="s">
        <v>1142</v>
      </c>
      <c r="D120" s="88" t="s">
        <v>110</v>
      </c>
      <c r="E120" s="88" t="s">
        <v>243</v>
      </c>
      <c r="F120" s="87" t="s">
        <v>1143</v>
      </c>
      <c r="G120" s="88" t="s">
        <v>144</v>
      </c>
      <c r="H120" s="88" t="s">
        <v>122</v>
      </c>
      <c r="I120" s="90">
        <v>3.0251000000000001</v>
      </c>
      <c r="J120" s="98">
        <v>2845</v>
      </c>
      <c r="K120" s="90"/>
      <c r="L120" s="90">
        <v>8.6064109E-2</v>
      </c>
      <c r="M120" s="91">
        <v>2.9866486901041235E-7</v>
      </c>
      <c r="N120" s="91">
        <f t="shared" si="1"/>
        <v>1.2752565683322591E-4</v>
      </c>
      <c r="O120" s="91">
        <f>L120/'סכום נכסי הקרן'!$C$42</f>
        <v>8.7353922863186136E-7</v>
      </c>
    </row>
    <row r="121" spans="2:15">
      <c r="B121" s="86" t="s">
        <v>1144</v>
      </c>
      <c r="C121" s="87" t="s">
        <v>1145</v>
      </c>
      <c r="D121" s="88" t="s">
        <v>110</v>
      </c>
      <c r="E121" s="88" t="s">
        <v>243</v>
      </c>
      <c r="F121" s="87" t="s">
        <v>1146</v>
      </c>
      <c r="G121" s="88" t="s">
        <v>1121</v>
      </c>
      <c r="H121" s="88" t="s">
        <v>122</v>
      </c>
      <c r="I121" s="90">
        <v>22.726077</v>
      </c>
      <c r="J121" s="98">
        <v>492.5</v>
      </c>
      <c r="K121" s="90"/>
      <c r="L121" s="90">
        <v>0.11192592899999999</v>
      </c>
      <c r="M121" s="91">
        <v>4.3770603830633258E-7</v>
      </c>
      <c r="N121" s="91">
        <f t="shared" si="1"/>
        <v>1.658464576957859E-4</v>
      </c>
      <c r="O121" s="91">
        <f>L121/'סכום נכסי הקרן'!$C$42</f>
        <v>1.136033252636874E-6</v>
      </c>
    </row>
    <row r="122" spans="2:15">
      <c r="B122" s="86" t="s">
        <v>1147</v>
      </c>
      <c r="C122" s="87" t="s">
        <v>1148</v>
      </c>
      <c r="D122" s="88" t="s">
        <v>110</v>
      </c>
      <c r="E122" s="88" t="s">
        <v>243</v>
      </c>
      <c r="F122" s="87" t="s">
        <v>1149</v>
      </c>
      <c r="G122" s="88" t="s">
        <v>535</v>
      </c>
      <c r="H122" s="88" t="s">
        <v>122</v>
      </c>
      <c r="I122" s="90">
        <v>23.823708999999997</v>
      </c>
      <c r="J122" s="98">
        <v>2258</v>
      </c>
      <c r="K122" s="90"/>
      <c r="L122" s="90">
        <v>0.53793935999999998</v>
      </c>
      <c r="M122" s="91">
        <v>8.5103598392985516E-7</v>
      </c>
      <c r="N122" s="91">
        <f t="shared" si="1"/>
        <v>7.9709266751887438E-4</v>
      </c>
      <c r="O122" s="91">
        <f>L122/'סכום נכסי הקרן'!$C$42</f>
        <v>5.4600127631033415E-6</v>
      </c>
    </row>
    <row r="123" spans="2:15">
      <c r="B123" s="86" t="s">
        <v>1150</v>
      </c>
      <c r="C123" s="87" t="s">
        <v>1151</v>
      </c>
      <c r="D123" s="88" t="s">
        <v>110</v>
      </c>
      <c r="E123" s="88" t="s">
        <v>243</v>
      </c>
      <c r="F123" s="87" t="s">
        <v>1152</v>
      </c>
      <c r="G123" s="88" t="s">
        <v>118</v>
      </c>
      <c r="H123" s="88" t="s">
        <v>122</v>
      </c>
      <c r="I123" s="90">
        <v>12.718061000000001</v>
      </c>
      <c r="J123" s="98">
        <v>1997</v>
      </c>
      <c r="K123" s="90"/>
      <c r="L123" s="90">
        <v>0.25397966900000002</v>
      </c>
      <c r="M123" s="91">
        <v>1.9254021517227183E-6</v>
      </c>
      <c r="N123" s="91">
        <f t="shared" si="1"/>
        <v>3.7633485651388437E-4</v>
      </c>
      <c r="O123" s="91">
        <f>L123/'סכום נכסי הקרן'!$C$42</f>
        <v>2.577859769005864E-6</v>
      </c>
    </row>
    <row r="124" spans="2:15">
      <c r="B124" s="86" t="s">
        <v>1153</v>
      </c>
      <c r="C124" s="87" t="s">
        <v>1154</v>
      </c>
      <c r="D124" s="88" t="s">
        <v>110</v>
      </c>
      <c r="E124" s="88" t="s">
        <v>243</v>
      </c>
      <c r="F124" s="87" t="s">
        <v>1155</v>
      </c>
      <c r="G124" s="88" t="s">
        <v>535</v>
      </c>
      <c r="H124" s="88" t="s">
        <v>122</v>
      </c>
      <c r="I124" s="90">
        <v>5.5446280000000003</v>
      </c>
      <c r="J124" s="98">
        <v>14640</v>
      </c>
      <c r="K124" s="90"/>
      <c r="L124" s="90">
        <v>0.81173350900000008</v>
      </c>
      <c r="M124" s="91">
        <v>1.0955567402105588E-6</v>
      </c>
      <c r="N124" s="91">
        <f t="shared" si="1"/>
        <v>1.2027876673743789E-3</v>
      </c>
      <c r="O124" s="91">
        <f>L124/'סכום נכסי הקרן'!$C$42</f>
        <v>8.2389868616021361E-6</v>
      </c>
    </row>
    <row r="125" spans="2:15">
      <c r="B125" s="86" t="s">
        <v>1156</v>
      </c>
      <c r="C125" s="87" t="s">
        <v>1157</v>
      </c>
      <c r="D125" s="88" t="s">
        <v>110</v>
      </c>
      <c r="E125" s="88" t="s">
        <v>243</v>
      </c>
      <c r="F125" s="87" t="s">
        <v>1158</v>
      </c>
      <c r="G125" s="88" t="s">
        <v>1159</v>
      </c>
      <c r="H125" s="88" t="s">
        <v>122</v>
      </c>
      <c r="I125" s="90">
        <v>17.07647</v>
      </c>
      <c r="J125" s="98">
        <v>503</v>
      </c>
      <c r="K125" s="90"/>
      <c r="L125" s="90">
        <v>8.5894643000000007E-2</v>
      </c>
      <c r="M125" s="91">
        <v>5.8049609906208066E-7</v>
      </c>
      <c r="N125" s="91">
        <f t="shared" si="1"/>
        <v>1.2727455026613301E-4</v>
      </c>
      <c r="O125" s="91">
        <f>L125/'סכום נכסי הקרן'!$C$42</f>
        <v>8.7181917133225782E-7</v>
      </c>
    </row>
    <row r="126" spans="2:15">
      <c r="B126" s="86" t="s">
        <v>1160</v>
      </c>
      <c r="C126" s="87" t="s">
        <v>1161</v>
      </c>
      <c r="D126" s="88" t="s">
        <v>110</v>
      </c>
      <c r="E126" s="88" t="s">
        <v>243</v>
      </c>
      <c r="F126" s="87" t="s">
        <v>1162</v>
      </c>
      <c r="G126" s="88" t="s">
        <v>634</v>
      </c>
      <c r="H126" s="88" t="s">
        <v>122</v>
      </c>
      <c r="I126" s="90">
        <v>34.625999999999998</v>
      </c>
      <c r="J126" s="98">
        <v>1292</v>
      </c>
      <c r="K126" s="90"/>
      <c r="L126" s="90">
        <v>0.44736792000000003</v>
      </c>
      <c r="M126" s="91">
        <v>7.5999807026424253E-7</v>
      </c>
      <c r="N126" s="91">
        <f t="shared" si="1"/>
        <v>6.6288826442290896E-4</v>
      </c>
      <c r="O126" s="91">
        <f>L126/'סכום נכסי הקרן'!$C$42</f>
        <v>4.5407247259300653E-6</v>
      </c>
    </row>
    <row r="127" spans="2:15">
      <c r="B127" s="86" t="s">
        <v>1163</v>
      </c>
      <c r="C127" s="87" t="s">
        <v>1164</v>
      </c>
      <c r="D127" s="88" t="s">
        <v>110</v>
      </c>
      <c r="E127" s="88" t="s">
        <v>243</v>
      </c>
      <c r="F127" s="87" t="s">
        <v>1165</v>
      </c>
      <c r="G127" s="88" t="s">
        <v>1029</v>
      </c>
      <c r="H127" s="88" t="s">
        <v>122</v>
      </c>
      <c r="I127" s="90">
        <v>35.085089000000004</v>
      </c>
      <c r="J127" s="98">
        <v>111.5</v>
      </c>
      <c r="K127" s="90"/>
      <c r="L127" s="90">
        <v>3.9119874000000006E-2</v>
      </c>
      <c r="M127" s="91">
        <v>3.5782585703562846E-7</v>
      </c>
      <c r="N127" s="91">
        <f t="shared" si="1"/>
        <v>5.7965947536655927E-5</v>
      </c>
      <c r="O127" s="91">
        <f>L127/'סכום נכסי הקרן'!$C$42</f>
        <v>3.9706150397880272E-7</v>
      </c>
    </row>
    <row r="128" spans="2:15">
      <c r="B128" s="86" t="s">
        <v>1166</v>
      </c>
      <c r="C128" s="87" t="s">
        <v>1167</v>
      </c>
      <c r="D128" s="88" t="s">
        <v>110</v>
      </c>
      <c r="E128" s="88" t="s">
        <v>243</v>
      </c>
      <c r="F128" s="87" t="s">
        <v>1168</v>
      </c>
      <c r="G128" s="88" t="s">
        <v>1159</v>
      </c>
      <c r="H128" s="88" t="s">
        <v>122</v>
      </c>
      <c r="I128" s="90">
        <v>38.098261000000001</v>
      </c>
      <c r="J128" s="98">
        <v>4395</v>
      </c>
      <c r="K128" s="90"/>
      <c r="L128" s="90">
        <v>1.674418556</v>
      </c>
      <c r="M128" s="91">
        <v>1.5405232308567705E-6</v>
      </c>
      <c r="N128" s="91">
        <f t="shared" si="1"/>
        <v>2.4810728728701724E-3</v>
      </c>
      <c r="O128" s="91">
        <f>L128/'סכום נכסי הקרן'!$C$42</f>
        <v>1.6995125038883689E-5</v>
      </c>
    </row>
    <row r="129" spans="2:15">
      <c r="B129" s="86" t="s">
        <v>1169</v>
      </c>
      <c r="C129" s="87" t="s">
        <v>1170</v>
      </c>
      <c r="D129" s="88" t="s">
        <v>110</v>
      </c>
      <c r="E129" s="88" t="s">
        <v>243</v>
      </c>
      <c r="F129" s="87" t="s">
        <v>1171</v>
      </c>
      <c r="G129" s="88" t="s">
        <v>759</v>
      </c>
      <c r="H129" s="88" t="s">
        <v>122</v>
      </c>
      <c r="I129" s="90">
        <v>10.528555000000001</v>
      </c>
      <c r="J129" s="98">
        <v>7824</v>
      </c>
      <c r="K129" s="90"/>
      <c r="L129" s="90">
        <v>0.82375411899999995</v>
      </c>
      <c r="M129" s="91">
        <v>1.1897450691971826E-6</v>
      </c>
      <c r="N129" s="91">
        <f t="shared" si="1"/>
        <v>1.2205992290531971E-3</v>
      </c>
      <c r="O129" s="91">
        <f>L129/'סכום נכסי הקרן'!$C$42</f>
        <v>8.3609944500044546E-6</v>
      </c>
    </row>
    <row r="130" spans="2:15">
      <c r="B130" s="86" t="s">
        <v>1172</v>
      </c>
      <c r="C130" s="87" t="s">
        <v>1173</v>
      </c>
      <c r="D130" s="88" t="s">
        <v>110</v>
      </c>
      <c r="E130" s="88" t="s">
        <v>243</v>
      </c>
      <c r="F130" s="87" t="s">
        <v>1174</v>
      </c>
      <c r="G130" s="88" t="s">
        <v>117</v>
      </c>
      <c r="H130" s="88" t="s">
        <v>122</v>
      </c>
      <c r="I130" s="90">
        <v>143.35164</v>
      </c>
      <c r="J130" s="98">
        <v>232.9</v>
      </c>
      <c r="K130" s="90"/>
      <c r="L130" s="90">
        <v>0.33386597000000001</v>
      </c>
      <c r="M130" s="91">
        <v>9.5731633410071358E-7</v>
      </c>
      <c r="N130" s="91">
        <f t="shared" si="1"/>
        <v>4.9470653461958333E-4</v>
      </c>
      <c r="O130" s="91">
        <f>L130/'סכום נכסי הקרן'!$C$42</f>
        <v>3.3886950703251708E-6</v>
      </c>
    </row>
    <row r="131" spans="2:15">
      <c r="B131" s="86" t="s">
        <v>1175</v>
      </c>
      <c r="C131" s="87" t="s">
        <v>1176</v>
      </c>
      <c r="D131" s="88" t="s">
        <v>110</v>
      </c>
      <c r="E131" s="88" t="s">
        <v>243</v>
      </c>
      <c r="F131" s="87" t="s">
        <v>1177</v>
      </c>
      <c r="G131" s="88" t="s">
        <v>144</v>
      </c>
      <c r="H131" s="88" t="s">
        <v>122</v>
      </c>
      <c r="I131" s="90">
        <v>16.736913000000001</v>
      </c>
      <c r="J131" s="98">
        <v>479.4</v>
      </c>
      <c r="K131" s="90"/>
      <c r="L131" s="90">
        <v>8.0236760000000004E-2</v>
      </c>
      <c r="M131" s="91">
        <v>1.0993780668304742E-6</v>
      </c>
      <c r="N131" s="91">
        <f t="shared" si="1"/>
        <v>1.188909713940094E-4</v>
      </c>
      <c r="O131" s="91">
        <f>L131/'סכום נכסי הקרן'!$C$42</f>
        <v>8.1439241343124564E-7</v>
      </c>
    </row>
    <row r="132" spans="2:15">
      <c r="B132" s="86" t="s">
        <v>1178</v>
      </c>
      <c r="C132" s="87" t="s">
        <v>1179</v>
      </c>
      <c r="D132" s="88" t="s">
        <v>110</v>
      </c>
      <c r="E132" s="88" t="s">
        <v>243</v>
      </c>
      <c r="F132" s="87" t="s">
        <v>1180</v>
      </c>
      <c r="G132" s="88" t="s">
        <v>118</v>
      </c>
      <c r="H132" s="88" t="s">
        <v>122</v>
      </c>
      <c r="I132" s="90">
        <v>135.04140000000001</v>
      </c>
      <c r="J132" s="98">
        <v>429.8</v>
      </c>
      <c r="K132" s="90"/>
      <c r="L132" s="90">
        <v>0.58040793699999993</v>
      </c>
      <c r="M132" s="91">
        <v>1.6936579101087592E-6</v>
      </c>
      <c r="N132" s="91">
        <f t="shared" si="1"/>
        <v>8.6002056208056012E-4</v>
      </c>
      <c r="O132" s="91">
        <f>L132/'סכום נכסי הקרן'!$C$42</f>
        <v>5.8910631559409965E-6</v>
      </c>
    </row>
    <row r="133" spans="2:15">
      <c r="B133" s="86" t="s">
        <v>1181</v>
      </c>
      <c r="C133" s="87" t="s">
        <v>1182</v>
      </c>
      <c r="D133" s="88" t="s">
        <v>110</v>
      </c>
      <c r="E133" s="88" t="s">
        <v>243</v>
      </c>
      <c r="F133" s="87" t="s">
        <v>1183</v>
      </c>
      <c r="G133" s="88" t="s">
        <v>144</v>
      </c>
      <c r="H133" s="88" t="s">
        <v>122</v>
      </c>
      <c r="I133" s="90">
        <v>139.72662700000001</v>
      </c>
      <c r="J133" s="98">
        <v>174.8</v>
      </c>
      <c r="K133" s="90"/>
      <c r="L133" s="90">
        <v>0.24424214399999999</v>
      </c>
      <c r="M133" s="91">
        <v>1.2918569203735941E-6</v>
      </c>
      <c r="N133" s="91">
        <f t="shared" si="1"/>
        <v>3.6190626036638969E-4</v>
      </c>
      <c r="O133" s="91">
        <f>L133/'סכום נכסי הקרן'!$C$42</f>
        <v>2.479025188875795E-6</v>
      </c>
    </row>
    <row r="134" spans="2:15">
      <c r="B134" s="86" t="s">
        <v>1184</v>
      </c>
      <c r="C134" s="87" t="s">
        <v>1185</v>
      </c>
      <c r="D134" s="88" t="s">
        <v>110</v>
      </c>
      <c r="E134" s="88" t="s">
        <v>243</v>
      </c>
      <c r="F134" s="87" t="s">
        <v>1186</v>
      </c>
      <c r="G134" s="88" t="s">
        <v>439</v>
      </c>
      <c r="H134" s="88" t="s">
        <v>122</v>
      </c>
      <c r="I134" s="90">
        <v>46.860833</v>
      </c>
      <c r="J134" s="98">
        <v>934</v>
      </c>
      <c r="K134" s="90"/>
      <c r="L134" s="90">
        <v>0.43768018000000009</v>
      </c>
      <c r="M134" s="91">
        <v>1.3689254138208998E-6</v>
      </c>
      <c r="N134" s="91">
        <f t="shared" si="1"/>
        <v>6.4853343729364061E-4</v>
      </c>
      <c r="O134" s="91">
        <f>L134/'סכום נכסי הקרן'!$C$42</f>
        <v>4.442395456910549E-6</v>
      </c>
    </row>
    <row r="135" spans="2:15">
      <c r="B135" s="86" t="s">
        <v>1187</v>
      </c>
      <c r="C135" s="87" t="s">
        <v>1188</v>
      </c>
      <c r="D135" s="88" t="s">
        <v>110</v>
      </c>
      <c r="E135" s="88" t="s">
        <v>243</v>
      </c>
      <c r="F135" s="87" t="s">
        <v>1189</v>
      </c>
      <c r="G135" s="88" t="s">
        <v>146</v>
      </c>
      <c r="H135" s="88" t="s">
        <v>122</v>
      </c>
      <c r="I135" s="90">
        <v>11.625506</v>
      </c>
      <c r="J135" s="98">
        <v>2186</v>
      </c>
      <c r="K135" s="90"/>
      <c r="L135" s="90">
        <v>0.254133569</v>
      </c>
      <c r="M135" s="91">
        <v>9.8991564667927346E-7</v>
      </c>
      <c r="N135" s="91">
        <f t="shared" si="1"/>
        <v>3.7656289813093794E-4</v>
      </c>
      <c r="O135" s="91">
        <f>L135/'סכום נכסי הקרן'!$C$42</f>
        <v>2.5794218334813867E-6</v>
      </c>
    </row>
    <row r="136" spans="2:15">
      <c r="B136" s="86" t="s">
        <v>1190</v>
      </c>
      <c r="C136" s="87" t="s">
        <v>1191</v>
      </c>
      <c r="D136" s="88" t="s">
        <v>110</v>
      </c>
      <c r="E136" s="88" t="s">
        <v>243</v>
      </c>
      <c r="F136" s="87" t="s">
        <v>687</v>
      </c>
      <c r="G136" s="88" t="s">
        <v>119</v>
      </c>
      <c r="H136" s="88" t="s">
        <v>122</v>
      </c>
      <c r="I136" s="90">
        <v>55.197636000000003</v>
      </c>
      <c r="J136" s="98">
        <v>1011</v>
      </c>
      <c r="K136" s="90"/>
      <c r="L136" s="90">
        <v>0.55804809499999997</v>
      </c>
      <c r="M136" s="91">
        <v>8.1058965609819058E-7</v>
      </c>
      <c r="N136" s="91">
        <f t="shared" si="1"/>
        <v>8.2688882376514747E-4</v>
      </c>
      <c r="O136" s="91">
        <f>L136/'סכום נכסי הקרן'!$C$42</f>
        <v>5.6641137416037112E-6</v>
      </c>
    </row>
    <row r="137" spans="2:15">
      <c r="B137" s="86" t="s">
        <v>1192</v>
      </c>
      <c r="C137" s="87" t="s">
        <v>1193</v>
      </c>
      <c r="D137" s="88" t="s">
        <v>110</v>
      </c>
      <c r="E137" s="88" t="s">
        <v>243</v>
      </c>
      <c r="F137" s="87" t="s">
        <v>1194</v>
      </c>
      <c r="G137" s="88" t="s">
        <v>439</v>
      </c>
      <c r="H137" s="88" t="s">
        <v>122</v>
      </c>
      <c r="I137" s="90">
        <v>29.256356</v>
      </c>
      <c r="J137" s="98">
        <v>785.9</v>
      </c>
      <c r="K137" s="90"/>
      <c r="L137" s="90">
        <v>0.22992570000000001</v>
      </c>
      <c r="M137" s="91">
        <v>1.9273257619830397E-6</v>
      </c>
      <c r="N137" s="91">
        <f t="shared" si="1"/>
        <v>3.4069284230130414E-4</v>
      </c>
      <c r="O137" s="91">
        <f>L137/'סכום נכסי הקרן'!$C$42</f>
        <v>2.3337151915514603E-6</v>
      </c>
    </row>
    <row r="138" spans="2:15">
      <c r="B138" s="86" t="s">
        <v>1195</v>
      </c>
      <c r="C138" s="87" t="s">
        <v>1196</v>
      </c>
      <c r="D138" s="88" t="s">
        <v>110</v>
      </c>
      <c r="E138" s="88" t="s">
        <v>243</v>
      </c>
      <c r="F138" s="87" t="s">
        <v>1197</v>
      </c>
      <c r="G138" s="88" t="s">
        <v>144</v>
      </c>
      <c r="H138" s="88" t="s">
        <v>122</v>
      </c>
      <c r="I138" s="90">
        <v>35.190404000000001</v>
      </c>
      <c r="J138" s="98">
        <v>617.79999999999995</v>
      </c>
      <c r="K138" s="90"/>
      <c r="L138" s="90">
        <v>0.21740631500000002</v>
      </c>
      <c r="M138" s="91">
        <v>1.7922192400344282E-6</v>
      </c>
      <c r="N138" s="91">
        <f t="shared" si="1"/>
        <v>3.2214221981971851E-4</v>
      </c>
      <c r="O138" s="91">
        <f>L138/'סכום נכסי הקרן'!$C$42</f>
        <v>2.2066451034169829E-6</v>
      </c>
    </row>
    <row r="139" spans="2:15">
      <c r="B139" s="86" t="s">
        <v>1198</v>
      </c>
      <c r="C139" s="87" t="s">
        <v>1199</v>
      </c>
      <c r="D139" s="88" t="s">
        <v>110</v>
      </c>
      <c r="E139" s="88" t="s">
        <v>243</v>
      </c>
      <c r="F139" s="87" t="s">
        <v>1200</v>
      </c>
      <c r="G139" s="88" t="s">
        <v>1029</v>
      </c>
      <c r="H139" s="88" t="s">
        <v>122</v>
      </c>
      <c r="I139" s="90">
        <v>145.676672</v>
      </c>
      <c r="J139" s="98">
        <v>41.8</v>
      </c>
      <c r="K139" s="90"/>
      <c r="L139" s="90">
        <v>6.0892848999999999E-2</v>
      </c>
      <c r="M139" s="91">
        <v>1.6016250048663884E-6</v>
      </c>
      <c r="N139" s="91">
        <f t="shared" si="1"/>
        <v>9.0228094561130509E-5</v>
      </c>
      <c r="O139" s="91">
        <f>L139/'סכום נכסי הקרן'!$C$42</f>
        <v>6.1805429653209336E-7</v>
      </c>
    </row>
    <row r="140" spans="2:15">
      <c r="B140" s="86" t="s">
        <v>1201</v>
      </c>
      <c r="C140" s="87" t="s">
        <v>1202</v>
      </c>
      <c r="D140" s="88" t="s">
        <v>110</v>
      </c>
      <c r="E140" s="88" t="s">
        <v>243</v>
      </c>
      <c r="F140" s="87" t="s">
        <v>1203</v>
      </c>
      <c r="G140" s="88" t="s">
        <v>430</v>
      </c>
      <c r="H140" s="88" t="s">
        <v>122</v>
      </c>
      <c r="I140" s="90">
        <v>87.520555999999999</v>
      </c>
      <c r="J140" s="98">
        <v>87.1</v>
      </c>
      <c r="K140" s="90"/>
      <c r="L140" s="90">
        <v>7.6230405000000001E-2</v>
      </c>
      <c r="M140" s="91">
        <v>5.0054640824688894E-7</v>
      </c>
      <c r="N140" s="91">
        <f t="shared" ref="N140:N178" si="2">IFERROR(L140/$L$11,0)</f>
        <v>1.1295454726996393E-4</v>
      </c>
      <c r="O140" s="91">
        <f>L140/'סכום נכסי הקרן'!$C$42</f>
        <v>7.737284444784572E-7</v>
      </c>
    </row>
    <row r="141" spans="2:15">
      <c r="B141" s="86" t="s">
        <v>1204</v>
      </c>
      <c r="C141" s="87" t="s">
        <v>1205</v>
      </c>
      <c r="D141" s="88" t="s">
        <v>110</v>
      </c>
      <c r="E141" s="88" t="s">
        <v>243</v>
      </c>
      <c r="F141" s="87" t="s">
        <v>1206</v>
      </c>
      <c r="G141" s="88" t="s">
        <v>650</v>
      </c>
      <c r="H141" s="88" t="s">
        <v>122</v>
      </c>
      <c r="I141" s="90">
        <v>20.295078</v>
      </c>
      <c r="J141" s="98">
        <v>1998</v>
      </c>
      <c r="K141" s="90"/>
      <c r="L141" s="90">
        <v>0.40549565199999993</v>
      </c>
      <c r="M141" s="91">
        <v>1.4257862659408895E-6</v>
      </c>
      <c r="N141" s="91">
        <f t="shared" si="2"/>
        <v>6.0084395185357913E-4</v>
      </c>
      <c r="O141" s="91">
        <f>L141/'סכום נכסי הקרן'!$C$42</f>
        <v>4.115726789917196E-6</v>
      </c>
    </row>
    <row r="142" spans="2:15">
      <c r="B142" s="86" t="s">
        <v>1207</v>
      </c>
      <c r="C142" s="87" t="s">
        <v>1208</v>
      </c>
      <c r="D142" s="88" t="s">
        <v>110</v>
      </c>
      <c r="E142" s="88" t="s">
        <v>243</v>
      </c>
      <c r="F142" s="87" t="s">
        <v>1209</v>
      </c>
      <c r="G142" s="88" t="s">
        <v>1210</v>
      </c>
      <c r="H142" s="88" t="s">
        <v>122</v>
      </c>
      <c r="I142" s="90">
        <v>124.312551</v>
      </c>
      <c r="J142" s="98">
        <v>567.5</v>
      </c>
      <c r="K142" s="90"/>
      <c r="L142" s="90">
        <v>0.70547372800000019</v>
      </c>
      <c r="M142" s="91">
        <v>1.321077960916406E-6</v>
      </c>
      <c r="N142" s="91">
        <f t="shared" si="2"/>
        <v>1.0453370352301512E-3</v>
      </c>
      <c r="O142" s="91">
        <f>L142/'סכום נכסי הקרן'!$C$42</f>
        <v>7.1604642555140346E-6</v>
      </c>
    </row>
    <row r="143" spans="2:15">
      <c r="B143" s="86" t="s">
        <v>1211</v>
      </c>
      <c r="C143" s="87" t="s">
        <v>1212</v>
      </c>
      <c r="D143" s="88" t="s">
        <v>110</v>
      </c>
      <c r="E143" s="88" t="s">
        <v>243</v>
      </c>
      <c r="F143" s="87" t="s">
        <v>1213</v>
      </c>
      <c r="G143" s="88" t="s">
        <v>759</v>
      </c>
      <c r="H143" s="88" t="s">
        <v>122</v>
      </c>
      <c r="I143" s="90">
        <v>17.544029999999999</v>
      </c>
      <c r="J143" s="98">
        <v>194.8</v>
      </c>
      <c r="K143" s="90"/>
      <c r="L143" s="90">
        <v>3.4175770000000001E-2</v>
      </c>
      <c r="M143" s="91">
        <v>2.3852170309262356E-7</v>
      </c>
      <c r="N143" s="91">
        <f t="shared" si="2"/>
        <v>5.0640012052309247E-5</v>
      </c>
      <c r="O143" s="91">
        <f>L143/'סכום נכסי הקרן'!$C$42</f>
        <v>3.4687950773649335E-7</v>
      </c>
    </row>
    <row r="144" spans="2:15">
      <c r="B144" s="86" t="s">
        <v>1214</v>
      </c>
      <c r="C144" s="87" t="s">
        <v>1215</v>
      </c>
      <c r="D144" s="88" t="s">
        <v>110</v>
      </c>
      <c r="E144" s="88" t="s">
        <v>243</v>
      </c>
      <c r="F144" s="87" t="s">
        <v>1216</v>
      </c>
      <c r="G144" s="88" t="s">
        <v>634</v>
      </c>
      <c r="H144" s="88" t="s">
        <v>122</v>
      </c>
      <c r="I144" s="90">
        <v>39.633369999999999</v>
      </c>
      <c r="J144" s="98">
        <v>477.5</v>
      </c>
      <c r="K144" s="90"/>
      <c r="L144" s="90">
        <v>0.18924933999999996</v>
      </c>
      <c r="M144" s="91">
        <v>5.4495008355809524E-7</v>
      </c>
      <c r="N144" s="91">
        <f t="shared" si="2"/>
        <v>2.8042056868042971E-4</v>
      </c>
      <c r="O144" s="91">
        <f>L144/'סכום נכסי הקרן'!$C$42</f>
        <v>1.9208555622494021E-6</v>
      </c>
    </row>
    <row r="145" spans="2:15">
      <c r="B145" s="86" t="s">
        <v>1217</v>
      </c>
      <c r="C145" s="87" t="s">
        <v>1218</v>
      </c>
      <c r="D145" s="88" t="s">
        <v>110</v>
      </c>
      <c r="E145" s="88" t="s">
        <v>243</v>
      </c>
      <c r="F145" s="87" t="s">
        <v>1219</v>
      </c>
      <c r="G145" s="88" t="s">
        <v>430</v>
      </c>
      <c r="H145" s="88" t="s">
        <v>122</v>
      </c>
      <c r="I145" s="90">
        <v>58.1999</v>
      </c>
      <c r="J145" s="98">
        <v>517.5</v>
      </c>
      <c r="K145" s="90"/>
      <c r="L145" s="90">
        <v>0.301184483</v>
      </c>
      <c r="M145" s="91">
        <v>4.6952084847177638E-7</v>
      </c>
      <c r="N145" s="91">
        <f t="shared" si="2"/>
        <v>4.4628067923820091E-4</v>
      </c>
      <c r="O145" s="91">
        <f>L145/'סכום נכסי הקרן'!$C$42</f>
        <v>3.0569823357574754E-6</v>
      </c>
    </row>
    <row r="146" spans="2:15">
      <c r="B146" s="86" t="s">
        <v>1220</v>
      </c>
      <c r="C146" s="87" t="s">
        <v>1221</v>
      </c>
      <c r="D146" s="88" t="s">
        <v>110</v>
      </c>
      <c r="E146" s="88" t="s">
        <v>243</v>
      </c>
      <c r="F146" s="87" t="s">
        <v>1222</v>
      </c>
      <c r="G146" s="88" t="s">
        <v>613</v>
      </c>
      <c r="H146" s="88" t="s">
        <v>122</v>
      </c>
      <c r="I146" s="90">
        <v>13.962103000000003</v>
      </c>
      <c r="J146" s="98">
        <v>9226</v>
      </c>
      <c r="K146" s="90"/>
      <c r="L146" s="90">
        <v>1.2881436670000002</v>
      </c>
      <c r="M146" s="91">
        <v>2.3545755108752024E-7</v>
      </c>
      <c r="N146" s="91">
        <f t="shared" si="2"/>
        <v>1.9087093230667762E-3</v>
      </c>
      <c r="O146" s="91">
        <f>L146/'סכום נכסי הקרן'!$C$42</f>
        <v>1.3074486430088963E-5</v>
      </c>
    </row>
    <row r="147" spans="2:15">
      <c r="B147" s="86" t="s">
        <v>1223</v>
      </c>
      <c r="C147" s="87" t="s">
        <v>1224</v>
      </c>
      <c r="D147" s="88" t="s">
        <v>110</v>
      </c>
      <c r="E147" s="88" t="s">
        <v>243</v>
      </c>
      <c r="F147" s="87" t="s">
        <v>1225</v>
      </c>
      <c r="G147" s="88" t="s">
        <v>118</v>
      </c>
      <c r="H147" s="88" t="s">
        <v>122</v>
      </c>
      <c r="I147" s="90">
        <v>20.311906</v>
      </c>
      <c r="J147" s="98">
        <v>1431</v>
      </c>
      <c r="K147" s="90"/>
      <c r="L147" s="90">
        <v>0.29066337399999997</v>
      </c>
      <c r="M147" s="91">
        <v>1.7624708928910453E-6</v>
      </c>
      <c r="N147" s="91">
        <f t="shared" si="2"/>
        <v>4.306910060117115E-4</v>
      </c>
      <c r="O147" s="91">
        <f>L147/'סכום נכסי הקרן'!$C$42</f>
        <v>2.9501944825280677E-6</v>
      </c>
    </row>
    <row r="148" spans="2:15">
      <c r="B148" s="86" t="s">
        <v>1226</v>
      </c>
      <c r="C148" s="87" t="s">
        <v>1227</v>
      </c>
      <c r="D148" s="88" t="s">
        <v>110</v>
      </c>
      <c r="E148" s="88" t="s">
        <v>243</v>
      </c>
      <c r="F148" s="87" t="s">
        <v>1228</v>
      </c>
      <c r="G148" s="88" t="s">
        <v>580</v>
      </c>
      <c r="H148" s="88" t="s">
        <v>122</v>
      </c>
      <c r="I148" s="90">
        <v>8.5202469999999995</v>
      </c>
      <c r="J148" s="98">
        <v>27470</v>
      </c>
      <c r="K148" s="90"/>
      <c r="L148" s="90">
        <v>2.3405117660000001</v>
      </c>
      <c r="M148" s="91">
        <v>2.3341914617094111E-6</v>
      </c>
      <c r="N148" s="91">
        <f t="shared" si="2"/>
        <v>3.4680577508220474E-3</v>
      </c>
      <c r="O148" s="91">
        <f>L148/'סכום נכסי הקרן'!$C$42</f>
        <v>2.3755882288579038E-5</v>
      </c>
    </row>
    <row r="149" spans="2:15">
      <c r="B149" s="86" t="s">
        <v>1229</v>
      </c>
      <c r="C149" s="87" t="s">
        <v>1230</v>
      </c>
      <c r="D149" s="88" t="s">
        <v>110</v>
      </c>
      <c r="E149" s="88" t="s">
        <v>243</v>
      </c>
      <c r="F149" s="87" t="s">
        <v>1231</v>
      </c>
      <c r="G149" s="88" t="s">
        <v>1029</v>
      </c>
      <c r="H149" s="88" t="s">
        <v>122</v>
      </c>
      <c r="I149" s="90">
        <v>24.774902999999998</v>
      </c>
      <c r="J149" s="98">
        <v>764.2</v>
      </c>
      <c r="K149" s="90"/>
      <c r="L149" s="90">
        <v>0.18932980900000002</v>
      </c>
      <c r="M149" s="91">
        <v>1.1326942185003362E-6</v>
      </c>
      <c r="N149" s="91">
        <f t="shared" si="2"/>
        <v>2.8053980377388448E-4</v>
      </c>
      <c r="O149" s="91">
        <f>L149/'סכום נכסי הקרן'!$C$42</f>
        <v>1.9216723118678617E-6</v>
      </c>
    </row>
    <row r="150" spans="2:15">
      <c r="B150" s="86" t="s">
        <v>1232</v>
      </c>
      <c r="C150" s="87" t="s">
        <v>1233</v>
      </c>
      <c r="D150" s="88" t="s">
        <v>110</v>
      </c>
      <c r="E150" s="88" t="s">
        <v>243</v>
      </c>
      <c r="F150" s="87" t="s">
        <v>1234</v>
      </c>
      <c r="G150" s="88" t="s">
        <v>650</v>
      </c>
      <c r="H150" s="88" t="s">
        <v>122</v>
      </c>
      <c r="I150" s="90">
        <v>0.85588799999999987</v>
      </c>
      <c r="J150" s="98">
        <v>11570</v>
      </c>
      <c r="K150" s="90"/>
      <c r="L150" s="90">
        <v>9.902628899999999E-2</v>
      </c>
      <c r="M150" s="91">
        <v>2.5742355084058581E-7</v>
      </c>
      <c r="N150" s="91">
        <f t="shared" si="2"/>
        <v>1.4673239164634646E-4</v>
      </c>
      <c r="O150" s="91">
        <f>L150/'סכום נכסי הקרן'!$C$42</f>
        <v>1.0051036269641246E-6</v>
      </c>
    </row>
    <row r="151" spans="2:15">
      <c r="B151" s="86" t="s">
        <v>1235</v>
      </c>
      <c r="C151" s="87" t="s">
        <v>1236</v>
      </c>
      <c r="D151" s="88" t="s">
        <v>110</v>
      </c>
      <c r="E151" s="88" t="s">
        <v>243</v>
      </c>
      <c r="F151" s="87" t="s">
        <v>1237</v>
      </c>
      <c r="G151" s="88" t="s">
        <v>117</v>
      </c>
      <c r="H151" s="88" t="s">
        <v>122</v>
      </c>
      <c r="I151" s="90">
        <v>55.042580000000001</v>
      </c>
      <c r="J151" s="98">
        <v>1324</v>
      </c>
      <c r="K151" s="90"/>
      <c r="L151" s="90">
        <v>0.72876376300000001</v>
      </c>
      <c r="M151" s="91">
        <v>1.3892587417797736E-6</v>
      </c>
      <c r="N151" s="91">
        <f t="shared" si="2"/>
        <v>1.0798470887885259E-3</v>
      </c>
      <c r="O151" s="91">
        <f>L151/'סכום נכסי הקרן'!$C$42</f>
        <v>7.3968550047485257E-6</v>
      </c>
    </row>
    <row r="152" spans="2:15">
      <c r="B152" s="86" t="s">
        <v>1240</v>
      </c>
      <c r="C152" s="87" t="s">
        <v>1241</v>
      </c>
      <c r="D152" s="88" t="s">
        <v>110</v>
      </c>
      <c r="E152" s="88" t="s">
        <v>243</v>
      </c>
      <c r="F152" s="87" t="s">
        <v>1242</v>
      </c>
      <c r="G152" s="88" t="s">
        <v>430</v>
      </c>
      <c r="H152" s="88" t="s">
        <v>122</v>
      </c>
      <c r="I152" s="90">
        <v>77.416413000000006</v>
      </c>
      <c r="J152" s="98">
        <v>587.6</v>
      </c>
      <c r="K152" s="90"/>
      <c r="L152" s="90">
        <v>0.45489884000000003</v>
      </c>
      <c r="M152" s="91">
        <v>5.5778473805749669E-7</v>
      </c>
      <c r="N152" s="91">
        <f t="shared" si="2"/>
        <v>6.7404721942421479E-4</v>
      </c>
      <c r="O152" s="91">
        <f>L152/'סכום נכסי הקרן'!$C$42</f>
        <v>4.6171625595883244E-6</v>
      </c>
    </row>
    <row r="153" spans="2:15">
      <c r="B153" s="86" t="s">
        <v>1243</v>
      </c>
      <c r="C153" s="87" t="s">
        <v>1244</v>
      </c>
      <c r="D153" s="88" t="s">
        <v>110</v>
      </c>
      <c r="E153" s="88" t="s">
        <v>243</v>
      </c>
      <c r="F153" s="87" t="s">
        <v>630</v>
      </c>
      <c r="G153" s="88" t="s">
        <v>295</v>
      </c>
      <c r="H153" s="88" t="s">
        <v>122</v>
      </c>
      <c r="I153" s="90">
        <v>206.85052999999999</v>
      </c>
      <c r="J153" s="98">
        <v>370</v>
      </c>
      <c r="K153" s="90"/>
      <c r="L153" s="90">
        <v>0.76534696099999999</v>
      </c>
      <c r="M153" s="91">
        <v>3.9655916130956426E-7</v>
      </c>
      <c r="N153" s="91">
        <f t="shared" si="2"/>
        <v>1.1340543118483727E-3</v>
      </c>
      <c r="O153" s="91">
        <f>L153/'סכום נכסי הקרן'!$C$42</f>
        <v>7.7681695856245865E-6</v>
      </c>
    </row>
    <row r="154" spans="2:15">
      <c r="B154" s="86" t="s">
        <v>1245</v>
      </c>
      <c r="C154" s="87" t="s">
        <v>1246</v>
      </c>
      <c r="D154" s="88" t="s">
        <v>110</v>
      </c>
      <c r="E154" s="88" t="s">
        <v>243</v>
      </c>
      <c r="F154" s="87" t="s">
        <v>1247</v>
      </c>
      <c r="G154" s="88" t="s">
        <v>144</v>
      </c>
      <c r="H154" s="88" t="s">
        <v>122</v>
      </c>
      <c r="I154" s="90">
        <v>11.42658</v>
      </c>
      <c r="J154" s="98">
        <v>514.5</v>
      </c>
      <c r="K154" s="90"/>
      <c r="L154" s="90">
        <v>5.8789754E-2</v>
      </c>
      <c r="M154" s="91">
        <v>1.5073756873935912E-6</v>
      </c>
      <c r="N154" s="91">
        <f t="shared" si="2"/>
        <v>8.7111829553870935E-5</v>
      </c>
      <c r="O154" s="91">
        <f>L154/'סכום נכסי הקרן'!$C$42</f>
        <v>5.9670816275593911E-7</v>
      </c>
    </row>
    <row r="155" spans="2:15">
      <c r="B155" s="86" t="s">
        <v>1248</v>
      </c>
      <c r="C155" s="87" t="s">
        <v>1249</v>
      </c>
      <c r="D155" s="88" t="s">
        <v>110</v>
      </c>
      <c r="E155" s="88" t="s">
        <v>243</v>
      </c>
      <c r="F155" s="87" t="s">
        <v>1250</v>
      </c>
      <c r="G155" s="88" t="s">
        <v>634</v>
      </c>
      <c r="H155" s="88" t="s">
        <v>122</v>
      </c>
      <c r="I155" s="90">
        <v>37.427641999999999</v>
      </c>
      <c r="J155" s="98">
        <v>911.3</v>
      </c>
      <c r="K155" s="90"/>
      <c r="L155" s="90">
        <v>0.341078098</v>
      </c>
      <c r="M155" s="91">
        <v>1.3384742134904672E-6</v>
      </c>
      <c r="N155" s="91">
        <f t="shared" si="2"/>
        <v>5.053931189699227E-4</v>
      </c>
      <c r="O155" s="91">
        <f>L155/'סכום נכסי הקרן'!$C$42</f>
        <v>3.4618972076983033E-6</v>
      </c>
    </row>
    <row r="156" spans="2:15">
      <c r="B156" s="86" t="s">
        <v>1251</v>
      </c>
      <c r="C156" s="87" t="s">
        <v>1252</v>
      </c>
      <c r="D156" s="88" t="s">
        <v>110</v>
      </c>
      <c r="E156" s="88" t="s">
        <v>243</v>
      </c>
      <c r="F156" s="87" t="s">
        <v>1253</v>
      </c>
      <c r="G156" s="88" t="s">
        <v>295</v>
      </c>
      <c r="H156" s="88" t="s">
        <v>122</v>
      </c>
      <c r="I156" s="90">
        <v>21.635831</v>
      </c>
      <c r="J156" s="98">
        <v>6090</v>
      </c>
      <c r="K156" s="90"/>
      <c r="L156" s="90">
        <v>1.3176221100000001</v>
      </c>
      <c r="M156" s="91">
        <v>1.3497114279953647E-6</v>
      </c>
      <c r="N156" s="91">
        <f t="shared" si="2"/>
        <v>1.9523890619227934E-3</v>
      </c>
      <c r="O156" s="91">
        <f>L156/'סכום נכסי הקרן'!$C$42</f>
        <v>1.3373688695222367E-5</v>
      </c>
    </row>
    <row r="157" spans="2:15">
      <c r="B157" s="86" t="s">
        <v>1254</v>
      </c>
      <c r="C157" s="87" t="s">
        <v>1255</v>
      </c>
      <c r="D157" s="88" t="s">
        <v>110</v>
      </c>
      <c r="E157" s="88" t="s">
        <v>243</v>
      </c>
      <c r="F157" s="87" t="s">
        <v>1256</v>
      </c>
      <c r="G157" s="88" t="s">
        <v>146</v>
      </c>
      <c r="H157" s="88" t="s">
        <v>122</v>
      </c>
      <c r="I157" s="90">
        <v>228.41052999999999</v>
      </c>
      <c r="J157" s="98">
        <v>60.1</v>
      </c>
      <c r="K157" s="90"/>
      <c r="L157" s="90">
        <v>0.13727472900000001</v>
      </c>
      <c r="M157" s="91">
        <v>1.6640286883970683E-6</v>
      </c>
      <c r="N157" s="91">
        <f t="shared" si="2"/>
        <v>2.0340709019979613E-4</v>
      </c>
      <c r="O157" s="91">
        <f>L157/'סכום נכסי הקרן'!$C$42</f>
        <v>1.3933201920594776E-6</v>
      </c>
    </row>
    <row r="158" spans="2:15">
      <c r="B158" s="86" t="s">
        <v>1257</v>
      </c>
      <c r="C158" s="87" t="s">
        <v>1258</v>
      </c>
      <c r="D158" s="88" t="s">
        <v>110</v>
      </c>
      <c r="E158" s="88" t="s">
        <v>243</v>
      </c>
      <c r="F158" s="87" t="s">
        <v>1259</v>
      </c>
      <c r="G158" s="88" t="s">
        <v>1115</v>
      </c>
      <c r="H158" s="88" t="s">
        <v>122</v>
      </c>
      <c r="I158" s="90">
        <v>6.8393040000000012</v>
      </c>
      <c r="J158" s="98">
        <v>722.4</v>
      </c>
      <c r="K158" s="90"/>
      <c r="L158" s="90">
        <v>4.9407133999999998E-2</v>
      </c>
      <c r="M158" s="91">
        <v>3.6676768104696019E-7</v>
      </c>
      <c r="N158" s="91">
        <f t="shared" si="2"/>
        <v>7.3209114563623816E-5</v>
      </c>
      <c r="O158" s="91">
        <f>L158/'סכום נכסי הקרן'!$C$42</f>
        <v>5.0147582104487956E-7</v>
      </c>
    </row>
    <row r="159" spans="2:15">
      <c r="B159" s="86" t="s">
        <v>1260</v>
      </c>
      <c r="C159" s="87" t="s">
        <v>1261</v>
      </c>
      <c r="D159" s="88" t="s">
        <v>110</v>
      </c>
      <c r="E159" s="88" t="s">
        <v>243</v>
      </c>
      <c r="F159" s="87" t="s">
        <v>1262</v>
      </c>
      <c r="G159" s="88" t="s">
        <v>144</v>
      </c>
      <c r="H159" s="88" t="s">
        <v>122</v>
      </c>
      <c r="I159" s="90">
        <v>93.145689000000004</v>
      </c>
      <c r="J159" s="98">
        <v>239</v>
      </c>
      <c r="K159" s="90"/>
      <c r="L159" s="90">
        <v>0.22261819600000002</v>
      </c>
      <c r="M159" s="91">
        <v>1.2177724166292266E-6</v>
      </c>
      <c r="N159" s="91">
        <f t="shared" si="2"/>
        <v>3.2986493438197129E-4</v>
      </c>
      <c r="O159" s="91">
        <f>L159/'סכום נכסי הקרן'!$C$42</f>
        <v>2.2595450004979024E-6</v>
      </c>
    </row>
    <row r="160" spans="2:15">
      <c r="B160" s="86" t="s">
        <v>1263</v>
      </c>
      <c r="C160" s="87" t="s">
        <v>1264</v>
      </c>
      <c r="D160" s="88" t="s">
        <v>110</v>
      </c>
      <c r="E160" s="88" t="s">
        <v>243</v>
      </c>
      <c r="F160" s="87" t="s">
        <v>1265</v>
      </c>
      <c r="G160" s="88" t="s">
        <v>580</v>
      </c>
      <c r="H160" s="88" t="s">
        <v>122</v>
      </c>
      <c r="I160" s="90">
        <v>0.264768</v>
      </c>
      <c r="J160" s="98">
        <v>93.5</v>
      </c>
      <c r="K160" s="90"/>
      <c r="L160" s="90">
        <v>2.4755799999999999E-4</v>
      </c>
      <c r="M160" s="91">
        <v>3.8620672754825503E-8</v>
      </c>
      <c r="N160" s="91">
        <f t="shared" si="2"/>
        <v>3.6681953628683633E-7</v>
      </c>
      <c r="O160" s="91">
        <f>L160/'סכום נכסי הקרן'!$C$42</f>
        <v>2.512680685065203E-9</v>
      </c>
    </row>
    <row r="161" spans="2:15">
      <c r="B161" s="86" t="s">
        <v>1266</v>
      </c>
      <c r="C161" s="87" t="s">
        <v>1267</v>
      </c>
      <c r="D161" s="88" t="s">
        <v>110</v>
      </c>
      <c r="E161" s="88" t="s">
        <v>243</v>
      </c>
      <c r="F161" s="87" t="s">
        <v>1268</v>
      </c>
      <c r="G161" s="88" t="s">
        <v>1269</v>
      </c>
      <c r="H161" s="88" t="s">
        <v>122</v>
      </c>
      <c r="I161" s="90">
        <v>28.133624999999999</v>
      </c>
      <c r="J161" s="98">
        <v>801.2</v>
      </c>
      <c r="K161" s="90"/>
      <c r="L161" s="90">
        <v>0.22540660399999995</v>
      </c>
      <c r="M161" s="91">
        <v>5.6360025364953754E-7</v>
      </c>
      <c r="N161" s="91">
        <f t="shared" si="2"/>
        <v>3.3399666322748826E-4</v>
      </c>
      <c r="O161" s="91">
        <f>L161/'סכום נכסי הקרן'!$C$42</f>
        <v>2.2878469698290538E-6</v>
      </c>
    </row>
    <row r="162" spans="2:15">
      <c r="B162" s="86" t="s">
        <v>1270</v>
      </c>
      <c r="C162" s="87" t="s">
        <v>1271</v>
      </c>
      <c r="D162" s="88" t="s">
        <v>110</v>
      </c>
      <c r="E162" s="88" t="s">
        <v>243</v>
      </c>
      <c r="F162" s="87" t="s">
        <v>1272</v>
      </c>
      <c r="G162" s="88" t="s">
        <v>439</v>
      </c>
      <c r="H162" s="88" t="s">
        <v>122</v>
      </c>
      <c r="I162" s="90">
        <v>12.782309</v>
      </c>
      <c r="J162" s="98">
        <v>511.5</v>
      </c>
      <c r="K162" s="90"/>
      <c r="L162" s="90">
        <v>6.5381511000000003E-2</v>
      </c>
      <c r="M162" s="91">
        <v>8.5165015387897546E-7</v>
      </c>
      <c r="N162" s="91">
        <f t="shared" si="2"/>
        <v>9.687917799769222E-5</v>
      </c>
      <c r="O162" s="91">
        <f>L162/'סכום נכסי הקרן'!$C$42</f>
        <v>6.636136172132516E-7</v>
      </c>
    </row>
    <row r="163" spans="2:15">
      <c r="B163" s="86" t="s">
        <v>1273</v>
      </c>
      <c r="C163" s="87" t="s">
        <v>1274</v>
      </c>
      <c r="D163" s="88" t="s">
        <v>110</v>
      </c>
      <c r="E163" s="88" t="s">
        <v>243</v>
      </c>
      <c r="F163" s="87" t="s">
        <v>1275</v>
      </c>
      <c r="G163" s="88" t="s">
        <v>439</v>
      </c>
      <c r="H163" s="88" t="s">
        <v>122</v>
      </c>
      <c r="I163" s="90">
        <v>28.043892</v>
      </c>
      <c r="J163" s="98">
        <v>2399</v>
      </c>
      <c r="K163" s="90"/>
      <c r="L163" s="90">
        <v>0.67277296200000003</v>
      </c>
      <c r="M163" s="91">
        <v>1.0901209372635005E-6</v>
      </c>
      <c r="N163" s="91">
        <f t="shared" si="2"/>
        <v>9.9688261315393316E-4</v>
      </c>
      <c r="O163" s="91">
        <f>L163/'סכום נכסי הקרן'!$C$42</f>
        <v>6.8285558416674318E-6</v>
      </c>
    </row>
    <row r="164" spans="2:15">
      <c r="B164" s="86" t="s">
        <v>1276</v>
      </c>
      <c r="C164" s="87" t="s">
        <v>1277</v>
      </c>
      <c r="D164" s="88" t="s">
        <v>110</v>
      </c>
      <c r="E164" s="88" t="s">
        <v>243</v>
      </c>
      <c r="F164" s="87" t="s">
        <v>1278</v>
      </c>
      <c r="G164" s="88" t="s">
        <v>549</v>
      </c>
      <c r="H164" s="88" t="s">
        <v>122</v>
      </c>
      <c r="I164" s="90">
        <v>391.497051</v>
      </c>
      <c r="J164" s="98">
        <v>188</v>
      </c>
      <c r="K164" s="90"/>
      <c r="L164" s="90">
        <v>0.73601445600000015</v>
      </c>
      <c r="M164" s="91">
        <v>1.6967135857807622E-6</v>
      </c>
      <c r="N164" s="91">
        <f t="shared" si="2"/>
        <v>1.0905908169007996E-3</v>
      </c>
      <c r="O164" s="91">
        <f>L164/'סכום נכסי הקרן'!$C$42</f>
        <v>7.4704485717285379E-6</v>
      </c>
    </row>
    <row r="165" spans="2:15">
      <c r="B165" s="86" t="s">
        <v>1279</v>
      </c>
      <c r="C165" s="87" t="s">
        <v>1280</v>
      </c>
      <c r="D165" s="88" t="s">
        <v>110</v>
      </c>
      <c r="E165" s="88" t="s">
        <v>243</v>
      </c>
      <c r="F165" s="87" t="s">
        <v>1281</v>
      </c>
      <c r="G165" s="88" t="s">
        <v>759</v>
      </c>
      <c r="H165" s="88" t="s">
        <v>122</v>
      </c>
      <c r="I165" s="90">
        <v>155.81700000000001</v>
      </c>
      <c r="J165" s="98">
        <v>417.8</v>
      </c>
      <c r="K165" s="90"/>
      <c r="L165" s="90">
        <v>0.65100342599999994</v>
      </c>
      <c r="M165" s="91">
        <v>5.4195332336266567E-7</v>
      </c>
      <c r="N165" s="91">
        <f t="shared" si="2"/>
        <v>9.6462556187423452E-4</v>
      </c>
      <c r="O165" s="91">
        <f>L165/'סכום נכסי הקרן'!$C$42</f>
        <v>6.6075979545055068E-6</v>
      </c>
    </row>
    <row r="166" spans="2:15">
      <c r="B166" s="86" t="s">
        <v>1282</v>
      </c>
      <c r="C166" s="87" t="s">
        <v>1283</v>
      </c>
      <c r="D166" s="88" t="s">
        <v>110</v>
      </c>
      <c r="E166" s="88" t="s">
        <v>243</v>
      </c>
      <c r="F166" s="87" t="s">
        <v>1284</v>
      </c>
      <c r="G166" s="88" t="s">
        <v>535</v>
      </c>
      <c r="H166" s="88" t="s">
        <v>122</v>
      </c>
      <c r="I166" s="90">
        <v>130.920906</v>
      </c>
      <c r="J166" s="98">
        <v>486.3</v>
      </c>
      <c r="K166" s="90"/>
      <c r="L166" s="90">
        <v>0.63666836599999999</v>
      </c>
      <c r="M166" s="91">
        <v>8.5851078799669369E-7</v>
      </c>
      <c r="N166" s="91">
        <f t="shared" si="2"/>
        <v>9.4338455951582171E-4</v>
      </c>
      <c r="O166" s="91">
        <f>L166/'סכום נכסי הקרן'!$C$42</f>
        <v>6.4620990072638472E-6</v>
      </c>
    </row>
    <row r="167" spans="2:15">
      <c r="B167" s="86" t="s">
        <v>1285</v>
      </c>
      <c r="C167" s="87" t="s">
        <v>1286</v>
      </c>
      <c r="D167" s="88" t="s">
        <v>110</v>
      </c>
      <c r="E167" s="88" t="s">
        <v>243</v>
      </c>
      <c r="F167" s="87" t="s">
        <v>1287</v>
      </c>
      <c r="G167" s="88" t="s">
        <v>759</v>
      </c>
      <c r="H167" s="88" t="s">
        <v>122</v>
      </c>
      <c r="I167" s="90">
        <v>2.4306930000000002</v>
      </c>
      <c r="J167" s="98">
        <v>21880</v>
      </c>
      <c r="K167" s="90"/>
      <c r="L167" s="90">
        <v>0.53183568599999997</v>
      </c>
      <c r="M167" s="91">
        <v>1.0752095950358058E-6</v>
      </c>
      <c r="N167" s="91">
        <f t="shared" si="2"/>
        <v>7.880485369865304E-4</v>
      </c>
      <c r="O167" s="91">
        <f>L167/'סכום נכסי הקרן'!$C$42</f>
        <v>5.3980612860040975E-6</v>
      </c>
    </row>
    <row r="168" spans="2:15">
      <c r="B168" s="86" t="s">
        <v>1288</v>
      </c>
      <c r="C168" s="87" t="s">
        <v>1289</v>
      </c>
      <c r="D168" s="88" t="s">
        <v>110</v>
      </c>
      <c r="E168" s="88" t="s">
        <v>243</v>
      </c>
      <c r="F168" s="87" t="s">
        <v>1290</v>
      </c>
      <c r="G168" s="88" t="s">
        <v>1291</v>
      </c>
      <c r="H168" s="88" t="s">
        <v>122</v>
      </c>
      <c r="I168" s="90">
        <v>11.490204999999998</v>
      </c>
      <c r="J168" s="98">
        <v>1372</v>
      </c>
      <c r="K168" s="90"/>
      <c r="L168" s="90">
        <v>0.15764561599999999</v>
      </c>
      <c r="M168" s="91">
        <v>2.5636358249153197E-7</v>
      </c>
      <c r="N168" s="91">
        <f t="shared" si="2"/>
        <v>2.3359169066955083E-4</v>
      </c>
      <c r="O168" s="91">
        <f>L168/'סכום נכסי הקרן'!$C$42</f>
        <v>1.6000819783986215E-6</v>
      </c>
    </row>
    <row r="169" spans="2:15">
      <c r="B169" s="86" t="s">
        <v>1292</v>
      </c>
      <c r="C169" s="87" t="s">
        <v>1293</v>
      </c>
      <c r="D169" s="88" t="s">
        <v>110</v>
      </c>
      <c r="E169" s="88" t="s">
        <v>243</v>
      </c>
      <c r="F169" s="87" t="s">
        <v>637</v>
      </c>
      <c r="G169" s="88" t="s">
        <v>535</v>
      </c>
      <c r="H169" s="88" t="s">
        <v>122</v>
      </c>
      <c r="I169" s="90">
        <v>18.557634</v>
      </c>
      <c r="J169" s="98">
        <v>8</v>
      </c>
      <c r="K169" s="90"/>
      <c r="L169" s="90">
        <v>1.4846109999999998E-3</v>
      </c>
      <c r="M169" s="91">
        <v>7.549931405254324E-7</v>
      </c>
      <c r="N169" s="91">
        <f t="shared" si="2"/>
        <v>2.1998251665724246E-6</v>
      </c>
      <c r="O169" s="91">
        <f>L169/'סכום נכסי הקרן'!$C$42</f>
        <v>1.5068603658679323E-8</v>
      </c>
    </row>
    <row r="170" spans="2:15">
      <c r="B170" s="86" t="s">
        <v>1294</v>
      </c>
      <c r="C170" s="87" t="s">
        <v>1295</v>
      </c>
      <c r="D170" s="88" t="s">
        <v>110</v>
      </c>
      <c r="E170" s="88" t="s">
        <v>243</v>
      </c>
      <c r="F170" s="87" t="s">
        <v>1296</v>
      </c>
      <c r="G170" s="88" t="s">
        <v>650</v>
      </c>
      <c r="H170" s="88" t="s">
        <v>122</v>
      </c>
      <c r="I170" s="90">
        <v>14.775572</v>
      </c>
      <c r="J170" s="98">
        <v>7804</v>
      </c>
      <c r="K170" s="90"/>
      <c r="L170" s="90">
        <v>1.1530856460000001</v>
      </c>
      <c r="M170" s="91">
        <v>1.1747590584927062E-6</v>
      </c>
      <c r="N170" s="91">
        <f t="shared" si="2"/>
        <v>1.7085868441525911E-3</v>
      </c>
      <c r="O170" s="91">
        <f>L170/'סכום נכסי הקרן'!$C$42</f>
        <v>1.1703665528603933E-5</v>
      </c>
    </row>
    <row r="171" spans="2:15">
      <c r="B171" s="86" t="s">
        <v>1297</v>
      </c>
      <c r="C171" s="87" t="s">
        <v>1298</v>
      </c>
      <c r="D171" s="88" t="s">
        <v>110</v>
      </c>
      <c r="E171" s="88" t="s">
        <v>243</v>
      </c>
      <c r="F171" s="87" t="s">
        <v>1299</v>
      </c>
      <c r="G171" s="88" t="s">
        <v>439</v>
      </c>
      <c r="H171" s="88" t="s">
        <v>122</v>
      </c>
      <c r="I171" s="90">
        <v>143.347173</v>
      </c>
      <c r="J171" s="98">
        <v>409.9</v>
      </c>
      <c r="K171" s="90"/>
      <c r="L171" s="90">
        <v>0.58758006299999999</v>
      </c>
      <c r="M171" s="91">
        <v>1.6785963884511883E-6</v>
      </c>
      <c r="N171" s="91">
        <f t="shared" si="2"/>
        <v>8.7064787339148836E-4</v>
      </c>
      <c r="O171" s="91">
        <f>L171/'סכום נכסי הקרן'!$C$42</f>
        <v>5.9638592783488934E-6</v>
      </c>
    </row>
    <row r="172" spans="2:15">
      <c r="B172" s="86" t="s">
        <v>1300</v>
      </c>
      <c r="C172" s="87" t="s">
        <v>1301</v>
      </c>
      <c r="D172" s="88" t="s">
        <v>110</v>
      </c>
      <c r="E172" s="88" t="s">
        <v>243</v>
      </c>
      <c r="F172" s="87" t="s">
        <v>826</v>
      </c>
      <c r="G172" s="88" t="s">
        <v>277</v>
      </c>
      <c r="H172" s="88" t="s">
        <v>122</v>
      </c>
      <c r="I172" s="90">
        <v>192.17430000000002</v>
      </c>
      <c r="J172" s="98">
        <v>1023</v>
      </c>
      <c r="K172" s="90"/>
      <c r="L172" s="90">
        <v>1.965943089</v>
      </c>
      <c r="M172" s="91">
        <v>2.702865054425992E-6</v>
      </c>
      <c r="N172" s="91">
        <f t="shared" si="2"/>
        <v>2.9130399028643415E-3</v>
      </c>
      <c r="O172" s="91">
        <f>L172/'סכום נכסי הקרן'!$C$42</f>
        <v>1.9954060170415507E-5</v>
      </c>
    </row>
    <row r="173" spans="2:15">
      <c r="B173" s="86" t="s">
        <v>1302</v>
      </c>
      <c r="C173" s="87" t="s">
        <v>1303</v>
      </c>
      <c r="D173" s="88" t="s">
        <v>110</v>
      </c>
      <c r="E173" s="88" t="s">
        <v>243</v>
      </c>
      <c r="F173" s="87" t="s">
        <v>1304</v>
      </c>
      <c r="G173" s="88" t="s">
        <v>146</v>
      </c>
      <c r="H173" s="88" t="s">
        <v>122</v>
      </c>
      <c r="I173" s="90">
        <v>32.565753000000001</v>
      </c>
      <c r="J173" s="98">
        <v>55.3</v>
      </c>
      <c r="K173" s="90"/>
      <c r="L173" s="90">
        <v>1.8008861000000001E-2</v>
      </c>
      <c r="M173" s="91">
        <v>8.2942942127616964E-7</v>
      </c>
      <c r="N173" s="91">
        <f t="shared" si="2"/>
        <v>2.6684663961875972E-5</v>
      </c>
      <c r="O173" s="91">
        <f>L173/'סכום נכסי הקרן'!$C$42</f>
        <v>1.827875374446555E-7</v>
      </c>
    </row>
    <row r="174" spans="2:15">
      <c r="B174" s="86" t="s">
        <v>1305</v>
      </c>
      <c r="C174" s="87" t="s">
        <v>1306</v>
      </c>
      <c r="D174" s="88" t="s">
        <v>110</v>
      </c>
      <c r="E174" s="88" t="s">
        <v>243</v>
      </c>
      <c r="F174" s="87" t="s">
        <v>1307</v>
      </c>
      <c r="G174" s="88" t="s">
        <v>580</v>
      </c>
      <c r="H174" s="88" t="s">
        <v>122</v>
      </c>
      <c r="I174" s="90">
        <v>39.719467000000002</v>
      </c>
      <c r="J174" s="98">
        <v>3057</v>
      </c>
      <c r="K174" s="90"/>
      <c r="L174" s="90">
        <v>1.2142241149999999</v>
      </c>
      <c r="M174" s="91">
        <v>1.1129018492574951E-6</v>
      </c>
      <c r="N174" s="91">
        <f t="shared" si="2"/>
        <v>1.7991788866148306E-3</v>
      </c>
      <c r="O174" s="91">
        <f>L174/'סכום נכסי הקרן'!$C$42</f>
        <v>1.2324212835379548E-5</v>
      </c>
    </row>
    <row r="175" spans="2:15">
      <c r="B175" s="86" t="s">
        <v>1308</v>
      </c>
      <c r="C175" s="87" t="s">
        <v>1309</v>
      </c>
      <c r="D175" s="88" t="s">
        <v>110</v>
      </c>
      <c r="E175" s="88" t="s">
        <v>243</v>
      </c>
      <c r="F175" s="87" t="s">
        <v>1310</v>
      </c>
      <c r="G175" s="88" t="s">
        <v>439</v>
      </c>
      <c r="H175" s="88" t="s">
        <v>122</v>
      </c>
      <c r="I175" s="90">
        <v>8.6564999999999994</v>
      </c>
      <c r="J175" s="98">
        <v>6693</v>
      </c>
      <c r="K175" s="90"/>
      <c r="L175" s="90">
        <v>0.579379545</v>
      </c>
      <c r="M175" s="91">
        <v>1.0300697303600752E-6</v>
      </c>
      <c r="N175" s="91">
        <f t="shared" si="2"/>
        <v>8.5849674028299727E-4</v>
      </c>
      <c r="O175" s="91">
        <f>L175/'סכום נכסי הקרן'!$C$42</f>
        <v>5.8806251142898465E-6</v>
      </c>
    </row>
    <row r="176" spans="2:15">
      <c r="B176" s="86" t="s">
        <v>1311</v>
      </c>
      <c r="C176" s="87" t="s">
        <v>1312</v>
      </c>
      <c r="D176" s="88" t="s">
        <v>110</v>
      </c>
      <c r="E176" s="88" t="s">
        <v>243</v>
      </c>
      <c r="F176" s="87" t="s">
        <v>1313</v>
      </c>
      <c r="G176" s="88" t="s">
        <v>439</v>
      </c>
      <c r="H176" s="88" t="s">
        <v>122</v>
      </c>
      <c r="I176" s="90">
        <v>33.943728999999998</v>
      </c>
      <c r="J176" s="98">
        <v>1193</v>
      </c>
      <c r="K176" s="90"/>
      <c r="L176" s="90">
        <v>0.40494869099999992</v>
      </c>
      <c r="M176" s="91">
        <v>2.0357231360845961E-6</v>
      </c>
      <c r="N176" s="91">
        <f t="shared" si="2"/>
        <v>6.0003349135386995E-4</v>
      </c>
      <c r="O176" s="91">
        <f>L176/'סכום נכסי הקרן'!$C$42</f>
        <v>4.1101752087112399E-6</v>
      </c>
    </row>
    <row r="177" spans="2:15">
      <c r="B177" s="86" t="s">
        <v>1314</v>
      </c>
      <c r="C177" s="87" t="s">
        <v>1315</v>
      </c>
      <c r="D177" s="88" t="s">
        <v>110</v>
      </c>
      <c r="E177" s="88" t="s">
        <v>243</v>
      </c>
      <c r="F177" s="87" t="s">
        <v>1316</v>
      </c>
      <c r="G177" s="88" t="s">
        <v>116</v>
      </c>
      <c r="H177" s="88" t="s">
        <v>122</v>
      </c>
      <c r="I177" s="90">
        <v>27.536327</v>
      </c>
      <c r="J177" s="98">
        <v>825</v>
      </c>
      <c r="K177" s="90"/>
      <c r="L177" s="90">
        <v>0.22717469399999998</v>
      </c>
      <c r="M177" s="91">
        <v>1.3767475126243688E-6</v>
      </c>
      <c r="N177" s="91">
        <f t="shared" si="2"/>
        <v>3.3661653394026427E-4</v>
      </c>
      <c r="O177" s="91">
        <f>L177/'סכום נכסי הקרן'!$C$42</f>
        <v>2.3057928475322869E-6</v>
      </c>
    </row>
    <row r="178" spans="2:15">
      <c r="B178" s="86" t="s">
        <v>1317</v>
      </c>
      <c r="C178" s="87" t="s">
        <v>1318</v>
      </c>
      <c r="D178" s="88" t="s">
        <v>110</v>
      </c>
      <c r="E178" s="88" t="s">
        <v>243</v>
      </c>
      <c r="F178" s="87" t="s">
        <v>838</v>
      </c>
      <c r="G178" s="88" t="s">
        <v>116</v>
      </c>
      <c r="H178" s="88" t="s">
        <v>122</v>
      </c>
      <c r="I178" s="90">
        <v>114.967686</v>
      </c>
      <c r="J178" s="98">
        <v>919</v>
      </c>
      <c r="K178" s="90"/>
      <c r="L178" s="90">
        <v>1.0565530369999998</v>
      </c>
      <c r="M178" s="91">
        <v>1.2991348403676135E-6</v>
      </c>
      <c r="N178" s="91">
        <f t="shared" si="2"/>
        <v>1.5655494675784606E-3</v>
      </c>
      <c r="O178" s="91">
        <f>L178/'סכום נכסי הקרן'!$C$42</f>
        <v>1.0723872421076599E-5</v>
      </c>
    </row>
    <row r="179" spans="2:15">
      <c r="B179" s="92"/>
      <c r="C179" s="87"/>
      <c r="D179" s="87"/>
      <c r="E179" s="87"/>
      <c r="F179" s="87"/>
      <c r="G179" s="87"/>
      <c r="H179" s="87"/>
      <c r="I179" s="90"/>
      <c r="J179" s="98"/>
      <c r="K179" s="87"/>
      <c r="L179" s="87"/>
      <c r="M179" s="87"/>
      <c r="N179" s="91"/>
      <c r="O179" s="87"/>
    </row>
    <row r="180" spans="2:15">
      <c r="B180" s="79" t="s">
        <v>185</v>
      </c>
      <c r="C180" s="80"/>
      <c r="D180" s="81"/>
      <c r="E180" s="81"/>
      <c r="F180" s="80"/>
      <c r="G180" s="81"/>
      <c r="H180" s="81"/>
      <c r="I180" s="83"/>
      <c r="J180" s="100"/>
      <c r="K180" s="83">
        <v>1.2688613E-2</v>
      </c>
      <c r="L180" s="83">
        <f>L181+L206</f>
        <v>139.45649401700001</v>
      </c>
      <c r="M180" s="84"/>
      <c r="N180" s="84">
        <f t="shared" ref="N180:N205" si="3">IFERROR(L180/$L$11,0)</f>
        <v>0.20663992465403627</v>
      </c>
      <c r="O180" s="84">
        <f>L180/'סכום נכסי הקרן'!$C$42</f>
        <v>1.4154648160165579E-3</v>
      </c>
    </row>
    <row r="181" spans="2:15">
      <c r="B181" s="85" t="s">
        <v>58</v>
      </c>
      <c r="C181" s="80"/>
      <c r="D181" s="81"/>
      <c r="E181" s="81"/>
      <c r="F181" s="80"/>
      <c r="G181" s="81"/>
      <c r="H181" s="81"/>
      <c r="I181" s="83"/>
      <c r="J181" s="100"/>
      <c r="K181" s="83">
        <v>2.1323600000000003E-4</v>
      </c>
      <c r="L181" s="83">
        <f>SUM(L182:L205)</f>
        <v>55.270138817000003</v>
      </c>
      <c r="M181" s="84"/>
      <c r="N181" s="84">
        <f t="shared" si="3"/>
        <v>8.1896633077343545E-2</v>
      </c>
      <c r="O181" s="84">
        <f>L181/'סכום נכסי הקרן'!$C$42</f>
        <v>5.6098453803289921E-4</v>
      </c>
    </row>
    <row r="182" spans="2:15">
      <c r="B182" s="86" t="s">
        <v>1319</v>
      </c>
      <c r="C182" s="87" t="s">
        <v>1320</v>
      </c>
      <c r="D182" s="88" t="s">
        <v>1321</v>
      </c>
      <c r="E182" s="88" t="s">
        <v>847</v>
      </c>
      <c r="F182" s="87" t="s">
        <v>1322</v>
      </c>
      <c r="G182" s="88" t="s">
        <v>1323</v>
      </c>
      <c r="H182" s="88" t="s">
        <v>121</v>
      </c>
      <c r="I182" s="90">
        <v>24.238199999999996</v>
      </c>
      <c r="J182" s="98">
        <v>341</v>
      </c>
      <c r="K182" s="90"/>
      <c r="L182" s="90">
        <v>0.29085331000000003</v>
      </c>
      <c r="M182" s="91">
        <v>3.8387411338925002E-7</v>
      </c>
      <c r="N182" s="91">
        <f t="shared" si="3"/>
        <v>4.3097244404015009E-4</v>
      </c>
      <c r="O182" s="91">
        <f>L182/'סכום נכסי הקרן'!$C$42</f>
        <v>2.9521223075977429E-6</v>
      </c>
    </row>
    <row r="183" spans="2:15">
      <c r="B183" s="86" t="s">
        <v>1324</v>
      </c>
      <c r="C183" s="87" t="s">
        <v>1325</v>
      </c>
      <c r="D183" s="88" t="s">
        <v>1321</v>
      </c>
      <c r="E183" s="88" t="s">
        <v>847</v>
      </c>
      <c r="F183" s="87" t="s">
        <v>848</v>
      </c>
      <c r="G183" s="88" t="s">
        <v>849</v>
      </c>
      <c r="H183" s="88" t="s">
        <v>121</v>
      </c>
      <c r="I183" s="90">
        <v>26.523049</v>
      </c>
      <c r="J183" s="98">
        <v>2196</v>
      </c>
      <c r="K183" s="90"/>
      <c r="L183" s="90">
        <v>2.0496279880000001</v>
      </c>
      <c r="M183" s="91">
        <v>5.9757416384550732E-7</v>
      </c>
      <c r="N183" s="91">
        <f t="shared" si="3"/>
        <v>3.0370401607650787E-3</v>
      </c>
      <c r="O183" s="91">
        <f>L183/'סכום נכסי הקרן'!$C$42</f>
        <v>2.080345073484458E-5</v>
      </c>
    </row>
    <row r="184" spans="2:15">
      <c r="B184" s="86" t="s">
        <v>1326</v>
      </c>
      <c r="C184" s="87" t="s">
        <v>1327</v>
      </c>
      <c r="D184" s="88" t="s">
        <v>1321</v>
      </c>
      <c r="E184" s="88" t="s">
        <v>847</v>
      </c>
      <c r="F184" s="87" t="s">
        <v>1328</v>
      </c>
      <c r="G184" s="88" t="s">
        <v>853</v>
      </c>
      <c r="H184" s="88" t="s">
        <v>121</v>
      </c>
      <c r="I184" s="90">
        <v>3.7574230000000002</v>
      </c>
      <c r="J184" s="98">
        <v>12616</v>
      </c>
      <c r="K184" s="90"/>
      <c r="L184" s="90">
        <v>1.668134427</v>
      </c>
      <c r="M184" s="91">
        <v>2.9960795485747326E-8</v>
      </c>
      <c r="N184" s="91">
        <f t="shared" si="3"/>
        <v>2.4717613527991318E-3</v>
      </c>
      <c r="O184" s="91">
        <f>L184/'סכום נכסי הקרן'!$C$42</f>
        <v>1.6931341967600363E-5</v>
      </c>
    </row>
    <row r="185" spans="2:15">
      <c r="B185" s="86" t="s">
        <v>1329</v>
      </c>
      <c r="C185" s="87" t="s">
        <v>1330</v>
      </c>
      <c r="D185" s="88" t="s">
        <v>1321</v>
      </c>
      <c r="E185" s="88" t="s">
        <v>847</v>
      </c>
      <c r="F185" s="87" t="s">
        <v>852</v>
      </c>
      <c r="G185" s="88" t="s">
        <v>853</v>
      </c>
      <c r="H185" s="88" t="s">
        <v>121</v>
      </c>
      <c r="I185" s="90">
        <v>2.8947340000000001</v>
      </c>
      <c r="J185" s="98">
        <v>12965</v>
      </c>
      <c r="K185" s="90"/>
      <c r="L185" s="90">
        <v>1.3206884810000001</v>
      </c>
      <c r="M185" s="91">
        <v>7.1095161845263605E-8</v>
      </c>
      <c r="N185" s="91">
        <f t="shared" si="3"/>
        <v>1.9569326629710463E-3</v>
      </c>
      <c r="O185" s="91">
        <f>L185/'סכום נכסי הקרן'!$C$42</f>
        <v>1.3404811951933701E-5</v>
      </c>
    </row>
    <row r="186" spans="2:15">
      <c r="B186" s="86" t="s">
        <v>1331</v>
      </c>
      <c r="C186" s="87" t="s">
        <v>1332</v>
      </c>
      <c r="D186" s="88" t="s">
        <v>1321</v>
      </c>
      <c r="E186" s="88" t="s">
        <v>847</v>
      </c>
      <c r="F186" s="87" t="s">
        <v>829</v>
      </c>
      <c r="G186" s="88" t="s">
        <v>654</v>
      </c>
      <c r="H186" s="88" t="s">
        <v>121</v>
      </c>
      <c r="I186" s="90">
        <v>0.12119099999999999</v>
      </c>
      <c r="J186" s="98">
        <v>16404</v>
      </c>
      <c r="K186" s="90">
        <v>2.1323600000000003E-4</v>
      </c>
      <c r="L186" s="90">
        <v>7.0171559999999994E-2</v>
      </c>
      <c r="M186" s="91">
        <v>2.7329613253194791E-9</v>
      </c>
      <c r="N186" s="91">
        <f t="shared" si="3"/>
        <v>1.0397684219344117E-4</v>
      </c>
      <c r="O186" s="91">
        <f>L186/'סכום נכסי הקרן'!$C$42</f>
        <v>7.1223197575070898E-7</v>
      </c>
    </row>
    <row r="187" spans="2:15">
      <c r="B187" s="86" t="s">
        <v>1335</v>
      </c>
      <c r="C187" s="87" t="s">
        <v>1336</v>
      </c>
      <c r="D187" s="88" t="s">
        <v>1337</v>
      </c>
      <c r="E187" s="88" t="s">
        <v>847</v>
      </c>
      <c r="F187" s="87" t="s">
        <v>1338</v>
      </c>
      <c r="G187" s="88" t="s">
        <v>1339</v>
      </c>
      <c r="H187" s="88" t="s">
        <v>121</v>
      </c>
      <c r="I187" s="90">
        <v>3.1986289999999995</v>
      </c>
      <c r="J187" s="98">
        <v>2914</v>
      </c>
      <c r="K187" s="90"/>
      <c r="L187" s="90">
        <v>0.32799909300000002</v>
      </c>
      <c r="M187" s="91">
        <v>8.6163892279679104E-8</v>
      </c>
      <c r="N187" s="91">
        <f t="shared" si="3"/>
        <v>4.8601327849135523E-4</v>
      </c>
      <c r="O187" s="91">
        <f>L187/'סכום נכסי הקרן'!$C$42</f>
        <v>3.3291470511961052E-6</v>
      </c>
    </row>
    <row r="188" spans="2:15">
      <c r="B188" s="86" t="s">
        <v>1340</v>
      </c>
      <c r="C188" s="87" t="s">
        <v>1341</v>
      </c>
      <c r="D188" s="88" t="s">
        <v>1337</v>
      </c>
      <c r="E188" s="88" t="s">
        <v>847</v>
      </c>
      <c r="F188" s="87" t="s">
        <v>1342</v>
      </c>
      <c r="G188" s="88" t="s">
        <v>1339</v>
      </c>
      <c r="H188" s="88" t="s">
        <v>121</v>
      </c>
      <c r="I188" s="90">
        <v>7.7042849999999996</v>
      </c>
      <c r="J188" s="98">
        <v>2064</v>
      </c>
      <c r="K188" s="90"/>
      <c r="L188" s="90">
        <v>0.55957886099999998</v>
      </c>
      <c r="M188" s="91">
        <v>4.9238247806985028E-8</v>
      </c>
      <c r="N188" s="91">
        <f t="shared" si="3"/>
        <v>8.2915703919055755E-4</v>
      </c>
      <c r="O188" s="91">
        <f>L188/'סכום נכסי הקרן'!$C$42</f>
        <v>5.679650812357048E-6</v>
      </c>
    </row>
    <row r="189" spans="2:15">
      <c r="B189" s="86" t="s">
        <v>1343</v>
      </c>
      <c r="C189" s="87" t="s">
        <v>1344</v>
      </c>
      <c r="D189" s="88" t="s">
        <v>1321</v>
      </c>
      <c r="E189" s="88" t="s">
        <v>847</v>
      </c>
      <c r="F189" s="87" t="s">
        <v>1345</v>
      </c>
      <c r="G189" s="88" t="s">
        <v>1346</v>
      </c>
      <c r="H189" s="88" t="s">
        <v>121</v>
      </c>
      <c r="I189" s="90">
        <v>15.361825</v>
      </c>
      <c r="J189" s="98">
        <v>3570</v>
      </c>
      <c r="K189" s="90"/>
      <c r="L189" s="90">
        <v>1.9298799469999999</v>
      </c>
      <c r="M189" s="91">
        <v>1.8490160455304625E-7</v>
      </c>
      <c r="N189" s="91">
        <f t="shared" si="3"/>
        <v>2.8596032737693965E-3</v>
      </c>
      <c r="O189" s="91">
        <f>L189/'סכום נכסי הקרן'!$C$42</f>
        <v>1.9588024088583517E-5</v>
      </c>
    </row>
    <row r="190" spans="2:15">
      <c r="B190" s="86" t="s">
        <v>1347</v>
      </c>
      <c r="C190" s="87" t="s">
        <v>1348</v>
      </c>
      <c r="D190" s="88" t="s">
        <v>1337</v>
      </c>
      <c r="E190" s="88" t="s">
        <v>847</v>
      </c>
      <c r="F190" s="87" t="s">
        <v>1349</v>
      </c>
      <c r="G190" s="88" t="s">
        <v>1350</v>
      </c>
      <c r="H190" s="88" t="s">
        <v>121</v>
      </c>
      <c r="I190" s="90">
        <v>21.958216000000004</v>
      </c>
      <c r="J190" s="98">
        <v>171</v>
      </c>
      <c r="K190" s="90"/>
      <c r="L190" s="90">
        <v>0.13213334800000001</v>
      </c>
      <c r="M190" s="91">
        <v>1.6429570424831458E-7</v>
      </c>
      <c r="N190" s="91">
        <f t="shared" si="3"/>
        <v>1.9578883914633008E-4</v>
      </c>
      <c r="O190" s="91">
        <f>L190/'סכום נכסי הקרן'!$C$42</f>
        <v>1.3411358605765072E-6</v>
      </c>
    </row>
    <row r="191" spans="2:15">
      <c r="B191" s="86" t="s">
        <v>1351</v>
      </c>
      <c r="C191" s="87" t="s">
        <v>1352</v>
      </c>
      <c r="D191" s="88" t="s">
        <v>1337</v>
      </c>
      <c r="E191" s="88" t="s">
        <v>847</v>
      </c>
      <c r="F191" s="87" t="s">
        <v>1353</v>
      </c>
      <c r="G191" s="88" t="s">
        <v>1323</v>
      </c>
      <c r="H191" s="88" t="s">
        <v>121</v>
      </c>
      <c r="I191" s="90">
        <v>35.751345000000001</v>
      </c>
      <c r="J191" s="98">
        <v>393</v>
      </c>
      <c r="K191" s="90"/>
      <c r="L191" s="90">
        <v>0.49442930299999999</v>
      </c>
      <c r="M191" s="91">
        <v>2.6324614912064553E-7</v>
      </c>
      <c r="N191" s="91">
        <f t="shared" si="3"/>
        <v>7.3262155799078881E-4</v>
      </c>
      <c r="O191" s="91">
        <f>L191/'סכום נכסי הקרן'!$C$42</f>
        <v>5.0183914871599827E-6</v>
      </c>
    </row>
    <row r="192" spans="2:15">
      <c r="B192" s="86" t="s">
        <v>1354</v>
      </c>
      <c r="C192" s="87" t="s">
        <v>1355</v>
      </c>
      <c r="D192" s="88" t="s">
        <v>1321</v>
      </c>
      <c r="E192" s="88" t="s">
        <v>847</v>
      </c>
      <c r="F192" s="87" t="s">
        <v>1356</v>
      </c>
      <c r="G192" s="88" t="s">
        <v>1357</v>
      </c>
      <c r="H192" s="88" t="s">
        <v>121</v>
      </c>
      <c r="I192" s="90">
        <v>8.2008559999999999</v>
      </c>
      <c r="J192" s="98">
        <v>2297</v>
      </c>
      <c r="K192" s="90"/>
      <c r="L192" s="90">
        <v>0.66288695500000006</v>
      </c>
      <c r="M192" s="91">
        <v>1.6472655113229247E-7</v>
      </c>
      <c r="N192" s="91">
        <f t="shared" si="3"/>
        <v>9.8223400352116666E-4</v>
      </c>
      <c r="O192" s="91">
        <f>L192/'סכום נכסי הקרן'!$C$42</f>
        <v>6.7282141890392828E-6</v>
      </c>
    </row>
    <row r="193" spans="2:15">
      <c r="B193" s="86" t="s">
        <v>1360</v>
      </c>
      <c r="C193" s="87" t="s">
        <v>1361</v>
      </c>
      <c r="D193" s="88" t="s">
        <v>1321</v>
      </c>
      <c r="E193" s="88" t="s">
        <v>847</v>
      </c>
      <c r="F193" s="87" t="s">
        <v>1362</v>
      </c>
      <c r="G193" s="88" t="s">
        <v>853</v>
      </c>
      <c r="H193" s="88" t="s">
        <v>121</v>
      </c>
      <c r="I193" s="90">
        <v>1.21191</v>
      </c>
      <c r="J193" s="98">
        <v>12200</v>
      </c>
      <c r="K193" s="90"/>
      <c r="L193" s="90">
        <v>0.52029477699999993</v>
      </c>
      <c r="M193" s="91">
        <v>2.6976871491382854E-8</v>
      </c>
      <c r="N193" s="91">
        <f t="shared" si="3"/>
        <v>7.709477731747829E-4</v>
      </c>
      <c r="O193" s="91">
        <f>L193/'סכום נכסי הקרן'!$C$42</f>
        <v>5.2809225987776886E-6</v>
      </c>
    </row>
    <row r="194" spans="2:15">
      <c r="B194" s="86" t="s">
        <v>1363</v>
      </c>
      <c r="C194" s="87" t="s">
        <v>1364</v>
      </c>
      <c r="D194" s="88" t="s">
        <v>1321</v>
      </c>
      <c r="E194" s="88" t="s">
        <v>847</v>
      </c>
      <c r="F194" s="87" t="s">
        <v>933</v>
      </c>
      <c r="G194" s="88" t="s">
        <v>146</v>
      </c>
      <c r="H194" s="88" t="s">
        <v>121</v>
      </c>
      <c r="I194" s="90">
        <v>20.788931000000002</v>
      </c>
      <c r="J194" s="98">
        <v>19230</v>
      </c>
      <c r="K194" s="90"/>
      <c r="L194" s="90">
        <v>14.067946533999999</v>
      </c>
      <c r="M194" s="91">
        <v>3.2722171675226501E-7</v>
      </c>
      <c r="N194" s="91">
        <f t="shared" si="3"/>
        <v>2.0845206473270449E-2</v>
      </c>
      <c r="O194" s="91">
        <f>L194/'סכום נכסי הקרן'!$C$42</f>
        <v>1.4278778118465883E-4</v>
      </c>
    </row>
    <row r="195" spans="2:15">
      <c r="B195" s="86" t="s">
        <v>1365</v>
      </c>
      <c r="C195" s="87" t="s">
        <v>1366</v>
      </c>
      <c r="D195" s="88" t="s">
        <v>1321</v>
      </c>
      <c r="E195" s="88" t="s">
        <v>847</v>
      </c>
      <c r="F195" s="87" t="s">
        <v>856</v>
      </c>
      <c r="G195" s="88" t="s">
        <v>849</v>
      </c>
      <c r="H195" s="88" t="s">
        <v>121</v>
      </c>
      <c r="I195" s="90">
        <v>18.207822</v>
      </c>
      <c r="J195" s="98">
        <v>8168</v>
      </c>
      <c r="K195" s="90"/>
      <c r="L195" s="90">
        <v>5.2335093530000005</v>
      </c>
      <c r="M195" s="91">
        <v>6.3256342441390728E-7</v>
      </c>
      <c r="N195" s="91">
        <f t="shared" si="3"/>
        <v>7.7547624153543049E-3</v>
      </c>
      <c r="O195" s="91">
        <f>L195/'סכום נכסי הקרן'!$C$42</f>
        <v>5.3119421979460127E-5</v>
      </c>
    </row>
    <row r="196" spans="2:15">
      <c r="B196" s="86" t="s">
        <v>1369</v>
      </c>
      <c r="C196" s="87" t="s">
        <v>1370</v>
      </c>
      <c r="D196" s="88" t="s">
        <v>1321</v>
      </c>
      <c r="E196" s="88" t="s">
        <v>847</v>
      </c>
      <c r="F196" s="87" t="s">
        <v>1081</v>
      </c>
      <c r="G196" s="88" t="s">
        <v>146</v>
      </c>
      <c r="H196" s="88" t="s">
        <v>121</v>
      </c>
      <c r="I196" s="90">
        <v>33.224322000000001</v>
      </c>
      <c r="J196" s="98">
        <v>2530</v>
      </c>
      <c r="K196" s="90"/>
      <c r="L196" s="90">
        <v>2.9579846630000004</v>
      </c>
      <c r="M196" s="91">
        <v>7.4388970298615176E-7</v>
      </c>
      <c r="N196" s="91">
        <f t="shared" si="3"/>
        <v>4.382999387720187E-3</v>
      </c>
      <c r="O196" s="91">
        <f>L196/'סכום נכסי הקרן'!$C$42</f>
        <v>3.002314984544715E-5</v>
      </c>
    </row>
    <row r="197" spans="2:15">
      <c r="B197" s="86" t="s">
        <v>1371</v>
      </c>
      <c r="C197" s="87" t="s">
        <v>1372</v>
      </c>
      <c r="D197" s="88" t="s">
        <v>1337</v>
      </c>
      <c r="E197" s="88" t="s">
        <v>847</v>
      </c>
      <c r="F197" s="87" t="s">
        <v>1373</v>
      </c>
      <c r="G197" s="88" t="s">
        <v>853</v>
      </c>
      <c r="H197" s="88" t="s">
        <v>121</v>
      </c>
      <c r="I197" s="90">
        <v>12.786498999999999</v>
      </c>
      <c r="J197" s="98">
        <v>462</v>
      </c>
      <c r="K197" s="90"/>
      <c r="L197" s="90">
        <v>0.20788008500000002</v>
      </c>
      <c r="M197" s="91">
        <v>1.3462079456986216E-7</v>
      </c>
      <c r="N197" s="91">
        <f t="shared" si="3"/>
        <v>3.0802671043944499E-4</v>
      </c>
      <c r="O197" s="91">
        <f>L197/'סכום נכסי הקרן'!$C$42</f>
        <v>2.1099551393581011E-6</v>
      </c>
    </row>
    <row r="198" spans="2:15">
      <c r="B198" s="86" t="s">
        <v>1376</v>
      </c>
      <c r="C198" s="87" t="s">
        <v>1377</v>
      </c>
      <c r="D198" s="88" t="s">
        <v>1337</v>
      </c>
      <c r="E198" s="88" t="s">
        <v>847</v>
      </c>
      <c r="F198" s="87" t="s">
        <v>1378</v>
      </c>
      <c r="G198" s="88" t="s">
        <v>853</v>
      </c>
      <c r="H198" s="88" t="s">
        <v>121</v>
      </c>
      <c r="I198" s="90">
        <v>27.474865000000001</v>
      </c>
      <c r="J198" s="98">
        <v>643</v>
      </c>
      <c r="K198" s="90"/>
      <c r="L198" s="90">
        <v>0.62167844900000002</v>
      </c>
      <c r="M198" s="91">
        <v>3.61408142489823E-7</v>
      </c>
      <c r="N198" s="91">
        <f t="shared" si="3"/>
        <v>9.2117322155494731E-4</v>
      </c>
      <c r="O198" s="91">
        <f>L198/'סכום נכסי הקרן'!$C$42</f>
        <v>6.3099533488055049E-6</v>
      </c>
    </row>
    <row r="199" spans="2:15">
      <c r="B199" s="86" t="s">
        <v>1379</v>
      </c>
      <c r="C199" s="87" t="s">
        <v>1380</v>
      </c>
      <c r="D199" s="88" t="s">
        <v>1321</v>
      </c>
      <c r="E199" s="88" t="s">
        <v>847</v>
      </c>
      <c r="F199" s="87" t="s">
        <v>1381</v>
      </c>
      <c r="G199" s="88" t="s">
        <v>1382</v>
      </c>
      <c r="H199" s="88" t="s">
        <v>121</v>
      </c>
      <c r="I199" s="90">
        <v>21.306000999999995</v>
      </c>
      <c r="J199" s="98">
        <v>455.99</v>
      </c>
      <c r="K199" s="90"/>
      <c r="L199" s="90">
        <v>0.34188223200000001</v>
      </c>
      <c r="M199" s="91">
        <v>9.2116256538358036E-7</v>
      </c>
      <c r="N199" s="91">
        <f t="shared" si="3"/>
        <v>5.0658464605041491E-4</v>
      </c>
      <c r="O199" s="91">
        <f>L199/'סכום נכסי הקרן'!$C$42</f>
        <v>3.4700590605570442E-6</v>
      </c>
    </row>
    <row r="200" spans="2:15">
      <c r="B200" s="86" t="s">
        <v>1383</v>
      </c>
      <c r="C200" s="87" t="s">
        <v>1384</v>
      </c>
      <c r="D200" s="88" t="s">
        <v>1321</v>
      </c>
      <c r="E200" s="88" t="s">
        <v>847</v>
      </c>
      <c r="F200" s="87" t="s">
        <v>859</v>
      </c>
      <c r="G200" s="88" t="s">
        <v>860</v>
      </c>
      <c r="H200" s="88" t="s">
        <v>121</v>
      </c>
      <c r="I200" s="90">
        <v>6.2302220000000004</v>
      </c>
      <c r="J200" s="98">
        <v>28327</v>
      </c>
      <c r="K200" s="90"/>
      <c r="L200" s="90">
        <v>6.2104538709999995</v>
      </c>
      <c r="M200" s="91">
        <v>1.1146320659988953E-7</v>
      </c>
      <c r="N200" s="91">
        <f t="shared" si="3"/>
        <v>9.2023518088327084E-3</v>
      </c>
      <c r="O200" s="91">
        <f>L200/'סכום נכסי הקרן'!$C$42</f>
        <v>6.3035278549471732E-5</v>
      </c>
    </row>
    <row r="201" spans="2:15">
      <c r="B201" s="86" t="s">
        <v>1385</v>
      </c>
      <c r="C201" s="87" t="s">
        <v>1386</v>
      </c>
      <c r="D201" s="88" t="s">
        <v>1321</v>
      </c>
      <c r="E201" s="88" t="s">
        <v>847</v>
      </c>
      <c r="F201" s="87" t="s">
        <v>1387</v>
      </c>
      <c r="G201" s="88" t="s">
        <v>853</v>
      </c>
      <c r="H201" s="88" t="s">
        <v>125</v>
      </c>
      <c r="I201" s="90">
        <v>230.2629</v>
      </c>
      <c r="J201" s="98">
        <v>16</v>
      </c>
      <c r="K201" s="90"/>
      <c r="L201" s="90">
        <v>8.8100427999999995E-2</v>
      </c>
      <c r="M201" s="91">
        <v>4.3221779655368107E-7</v>
      </c>
      <c r="N201" s="91">
        <f t="shared" si="3"/>
        <v>1.3054297637576573E-4</v>
      </c>
      <c r="O201" s="91">
        <f>L201/'סכום נכסי הקרן'!$C$42</f>
        <v>8.9420759491342473E-7</v>
      </c>
    </row>
    <row r="202" spans="2:15">
      <c r="B202" s="86" t="s">
        <v>1388</v>
      </c>
      <c r="C202" s="87" t="s">
        <v>1389</v>
      </c>
      <c r="D202" s="88" t="s">
        <v>1321</v>
      </c>
      <c r="E202" s="88" t="s">
        <v>847</v>
      </c>
      <c r="F202" s="87" t="s">
        <v>915</v>
      </c>
      <c r="G202" s="88" t="s">
        <v>916</v>
      </c>
      <c r="H202" s="88" t="s">
        <v>121</v>
      </c>
      <c r="I202" s="90">
        <v>373.66301600000008</v>
      </c>
      <c r="J202" s="98">
        <v>912</v>
      </c>
      <c r="K202" s="90"/>
      <c r="L202" s="90">
        <v>11.992071811000001</v>
      </c>
      <c r="M202" s="91">
        <v>3.3643790793605563E-7</v>
      </c>
      <c r="N202" s="91">
        <f t="shared" si="3"/>
        <v>1.7769275163111116E-2</v>
      </c>
      <c r="O202" s="91">
        <f>L202/'סכום נכסי הקרן'!$C$42</f>
        <v>1.2171792958989245E-4</v>
      </c>
    </row>
    <row r="203" spans="2:15">
      <c r="B203" s="86" t="s">
        <v>1390</v>
      </c>
      <c r="C203" s="87" t="s">
        <v>1391</v>
      </c>
      <c r="D203" s="88" t="s">
        <v>1321</v>
      </c>
      <c r="E203" s="88" t="s">
        <v>847</v>
      </c>
      <c r="F203" s="87" t="s">
        <v>912</v>
      </c>
      <c r="G203" s="88" t="s">
        <v>849</v>
      </c>
      <c r="H203" s="88" t="s">
        <v>121</v>
      </c>
      <c r="I203" s="90">
        <v>14.556874000000001</v>
      </c>
      <c r="J203" s="98">
        <v>4320</v>
      </c>
      <c r="K203" s="90"/>
      <c r="L203" s="90">
        <v>2.2129476729999999</v>
      </c>
      <c r="M203" s="91">
        <v>1.3283127173588781E-7</v>
      </c>
      <c r="N203" s="91">
        <f t="shared" si="3"/>
        <v>3.279039413942969E-3</v>
      </c>
      <c r="O203" s="91">
        <f>L203/'סכום נכסי הקרן'!$C$42</f>
        <v>2.246112375688561E-5</v>
      </c>
    </row>
    <row r="204" spans="2:15">
      <c r="B204" s="86" t="s">
        <v>1392</v>
      </c>
      <c r="C204" s="87" t="s">
        <v>1393</v>
      </c>
      <c r="D204" s="88" t="s">
        <v>1321</v>
      </c>
      <c r="E204" s="88" t="s">
        <v>847</v>
      </c>
      <c r="F204" s="87" t="s">
        <v>1394</v>
      </c>
      <c r="G204" s="88" t="s">
        <v>1382</v>
      </c>
      <c r="H204" s="88" t="s">
        <v>121</v>
      </c>
      <c r="I204" s="90">
        <v>12.089703</v>
      </c>
      <c r="J204" s="98">
        <v>887</v>
      </c>
      <c r="K204" s="90"/>
      <c r="L204" s="90">
        <v>0.37736229299999996</v>
      </c>
      <c r="M204" s="91">
        <v>5.2358954439184796E-7</v>
      </c>
      <c r="N204" s="91">
        <f t="shared" si="3"/>
        <v>5.5915729376710614E-4</v>
      </c>
      <c r="O204" s="91">
        <f>L204/'סכום נכסי הקרן'!$C$42</f>
        <v>3.8301769480001288E-6</v>
      </c>
    </row>
    <row r="205" spans="2:15">
      <c r="B205" s="86" t="s">
        <v>1395</v>
      </c>
      <c r="C205" s="87" t="s">
        <v>1396</v>
      </c>
      <c r="D205" s="88" t="s">
        <v>1321</v>
      </c>
      <c r="E205" s="88" t="s">
        <v>847</v>
      </c>
      <c r="F205" s="87" t="s">
        <v>866</v>
      </c>
      <c r="G205" s="88" t="s">
        <v>853</v>
      </c>
      <c r="H205" s="88" t="s">
        <v>121</v>
      </c>
      <c r="I205" s="90">
        <v>3.4458760000000002</v>
      </c>
      <c r="J205" s="98">
        <v>7683</v>
      </c>
      <c r="K205" s="90"/>
      <c r="L205" s="90">
        <v>0.93164337499999994</v>
      </c>
      <c r="M205" s="91">
        <v>5.8616629738221916E-8</v>
      </c>
      <c r="N205" s="91">
        <f t="shared" si="3"/>
        <v>1.3804643388709036E-3</v>
      </c>
      <c r="O205" s="91">
        <f>L205/'סכום נכסי הקרן'!$C$42</f>
        <v>9.4560560100318233E-6</v>
      </c>
    </row>
    <row r="206" spans="2:15">
      <c r="B206" s="85" t="s">
        <v>57</v>
      </c>
      <c r="C206" s="80"/>
      <c r="D206" s="81"/>
      <c r="E206" s="81"/>
      <c r="F206" s="80"/>
      <c r="G206" s="81"/>
      <c r="H206" s="81"/>
      <c r="I206" s="83"/>
      <c r="J206" s="100"/>
      <c r="K206" s="83">
        <v>1.2475377000000001E-2</v>
      </c>
      <c r="L206" s="83">
        <f>SUM(L207:L241)</f>
        <v>84.186355199999994</v>
      </c>
      <c r="M206" s="84"/>
      <c r="N206" s="84">
        <f t="shared" ref="N206" si="4">IFERROR(L206/$L$11,0)</f>
        <v>0.1247432915766927</v>
      </c>
      <c r="O206" s="84">
        <f>L206/'סכום נכסי הקרן'!$C$42</f>
        <v>8.5448027798365846E-4</v>
      </c>
    </row>
    <row r="207" spans="2:15">
      <c r="B207" s="86" t="s">
        <v>1397</v>
      </c>
      <c r="C207" s="87" t="s">
        <v>1398</v>
      </c>
      <c r="D207" s="88" t="s">
        <v>1321</v>
      </c>
      <c r="E207" s="88" t="s">
        <v>847</v>
      </c>
      <c r="F207" s="87"/>
      <c r="G207" s="88" t="s">
        <v>853</v>
      </c>
      <c r="H207" s="88" t="s">
        <v>121</v>
      </c>
      <c r="I207" s="90">
        <v>1.55792</v>
      </c>
      <c r="J207" s="98">
        <v>33653</v>
      </c>
      <c r="K207" s="90"/>
      <c r="L207" s="90">
        <v>1.8449653109999999</v>
      </c>
      <c r="M207" s="91">
        <v>3.3510862551086256E-9</v>
      </c>
      <c r="N207" s="91">
        <f t="shared" ref="N207:N241" si="5">IFERROR(L207/$L$11,0)</f>
        <v>2.7337808507352569E-3</v>
      </c>
      <c r="O207" s="91">
        <f>L207/'סכום נכסי הקרן'!$C$42</f>
        <v>1.8726151857605151E-5</v>
      </c>
    </row>
    <row r="208" spans="2:15">
      <c r="B208" s="86" t="s">
        <v>1399</v>
      </c>
      <c r="C208" s="87" t="s">
        <v>1400</v>
      </c>
      <c r="D208" s="88" t="s">
        <v>26</v>
      </c>
      <c r="E208" s="88" t="s">
        <v>847</v>
      </c>
      <c r="F208" s="87"/>
      <c r="G208" s="88" t="s">
        <v>1357</v>
      </c>
      <c r="H208" s="88" t="s">
        <v>123</v>
      </c>
      <c r="I208" s="90">
        <v>7.4585419999999996</v>
      </c>
      <c r="J208" s="98">
        <v>11102</v>
      </c>
      <c r="K208" s="90"/>
      <c r="L208" s="90">
        <v>3.1076616399999999</v>
      </c>
      <c r="M208" s="91">
        <v>9.4626929850717208E-9</v>
      </c>
      <c r="N208" s="91">
        <f t="shared" si="5"/>
        <v>4.6047835324295287E-3</v>
      </c>
      <c r="O208" s="91">
        <f>L208/'סכום נכסי הקרן'!$C$42</f>
        <v>3.1542351200712775E-5</v>
      </c>
    </row>
    <row r="209" spans="2:15">
      <c r="B209" s="86" t="s">
        <v>1401</v>
      </c>
      <c r="C209" s="87" t="s">
        <v>1402</v>
      </c>
      <c r="D209" s="88" t="s">
        <v>1321</v>
      </c>
      <c r="E209" s="88" t="s">
        <v>847</v>
      </c>
      <c r="F209" s="87"/>
      <c r="G209" s="88" t="s">
        <v>1350</v>
      </c>
      <c r="H209" s="88" t="s">
        <v>121</v>
      </c>
      <c r="I209" s="90">
        <v>16.978859</v>
      </c>
      <c r="J209" s="98">
        <v>8873</v>
      </c>
      <c r="K209" s="90"/>
      <c r="L209" s="90">
        <v>5.3014936109999997</v>
      </c>
      <c r="M209" s="91">
        <v>2.7898223792310219E-9</v>
      </c>
      <c r="N209" s="91">
        <f t="shared" si="5"/>
        <v>7.8554982186584375E-3</v>
      </c>
      <c r="O209" s="91">
        <f>L209/'סכום נכסי הקרן'!$C$42</f>
        <v>5.3809453131614722E-5</v>
      </c>
    </row>
    <row r="210" spans="2:15">
      <c r="B210" s="86" t="s">
        <v>1403</v>
      </c>
      <c r="C210" s="87" t="s">
        <v>1404</v>
      </c>
      <c r="D210" s="88" t="s">
        <v>1321</v>
      </c>
      <c r="E210" s="88" t="s">
        <v>847</v>
      </c>
      <c r="F210" s="87"/>
      <c r="G210" s="88" t="s">
        <v>1323</v>
      </c>
      <c r="H210" s="88" t="s">
        <v>121</v>
      </c>
      <c r="I210" s="90">
        <v>7.898439999999999</v>
      </c>
      <c r="J210" s="98">
        <v>12993</v>
      </c>
      <c r="K210" s="90"/>
      <c r="L210" s="90">
        <v>3.6113538089999997</v>
      </c>
      <c r="M210" s="91">
        <v>4.9650373475982509E-10</v>
      </c>
      <c r="N210" s="91">
        <f t="shared" si="5"/>
        <v>5.3511303596938094E-3</v>
      </c>
      <c r="O210" s="91">
        <f>L210/'סכום נכסי הקרן'!$C$42</f>
        <v>3.6654759542454497E-5</v>
      </c>
    </row>
    <row r="211" spans="2:15">
      <c r="B211" s="86" t="s">
        <v>1405</v>
      </c>
      <c r="C211" s="87" t="s">
        <v>1406</v>
      </c>
      <c r="D211" s="88" t="s">
        <v>26</v>
      </c>
      <c r="E211" s="88" t="s">
        <v>847</v>
      </c>
      <c r="F211" s="87"/>
      <c r="G211" s="88" t="s">
        <v>1407</v>
      </c>
      <c r="H211" s="88" t="s">
        <v>123</v>
      </c>
      <c r="I211" s="90">
        <v>140.2353</v>
      </c>
      <c r="J211" s="98">
        <v>218.3</v>
      </c>
      <c r="K211" s="90"/>
      <c r="L211" s="90">
        <v>1.1489196260000001</v>
      </c>
      <c r="M211" s="91">
        <v>9.1238102461570632E-8</v>
      </c>
      <c r="N211" s="91">
        <f t="shared" si="5"/>
        <v>1.702413836111802E-3</v>
      </c>
      <c r="O211" s="91">
        <f>L211/'סכום נכסי הקרן'!$C$42</f>
        <v>1.1661380981194457E-5</v>
      </c>
    </row>
    <row r="212" spans="2:15">
      <c r="B212" s="86" t="s">
        <v>1408</v>
      </c>
      <c r="C212" s="87" t="s">
        <v>1409</v>
      </c>
      <c r="D212" s="88" t="s">
        <v>26</v>
      </c>
      <c r="E212" s="88" t="s">
        <v>847</v>
      </c>
      <c r="F212" s="87"/>
      <c r="G212" s="88" t="s">
        <v>860</v>
      </c>
      <c r="H212" s="88" t="s">
        <v>123</v>
      </c>
      <c r="I212" s="90">
        <v>2.1908249999999998</v>
      </c>
      <c r="J212" s="98">
        <v>50380</v>
      </c>
      <c r="K212" s="90"/>
      <c r="L212" s="90">
        <v>4.1423273439999999</v>
      </c>
      <c r="M212" s="91">
        <v>5.4344474919966219E-9</v>
      </c>
      <c r="N212" s="91">
        <f t="shared" si="5"/>
        <v>6.1379014028000002E-3</v>
      </c>
      <c r="O212" s="91">
        <f>L212/'סכום נכסי הקרן'!$C$42</f>
        <v>4.2044070110787143E-5</v>
      </c>
    </row>
    <row r="213" spans="2:15">
      <c r="B213" s="86" t="s">
        <v>1410</v>
      </c>
      <c r="C213" s="87" t="s">
        <v>1411</v>
      </c>
      <c r="D213" s="88" t="s">
        <v>1337</v>
      </c>
      <c r="E213" s="88" t="s">
        <v>847</v>
      </c>
      <c r="F213" s="87"/>
      <c r="G213" s="88" t="s">
        <v>1357</v>
      </c>
      <c r="H213" s="88" t="s">
        <v>121</v>
      </c>
      <c r="I213" s="90">
        <v>6.4264200000000002</v>
      </c>
      <c r="J213" s="98">
        <v>19049</v>
      </c>
      <c r="K213" s="90"/>
      <c r="L213" s="90">
        <v>4.3078498160000001</v>
      </c>
      <c r="M213" s="91">
        <v>1.0782887984532289E-8</v>
      </c>
      <c r="N213" s="91">
        <f t="shared" si="5"/>
        <v>6.3831646397953341E-3</v>
      </c>
      <c r="O213" s="91">
        <f>L213/'סכום נכסי הקרן'!$C$42</f>
        <v>4.3724101127109166E-5</v>
      </c>
    </row>
    <row r="214" spans="2:15">
      <c r="B214" s="86" t="s">
        <v>1412</v>
      </c>
      <c r="C214" s="87" t="s">
        <v>1413</v>
      </c>
      <c r="D214" s="88" t="s">
        <v>1321</v>
      </c>
      <c r="E214" s="88" t="s">
        <v>847</v>
      </c>
      <c r="F214" s="87"/>
      <c r="G214" s="88" t="s">
        <v>860</v>
      </c>
      <c r="H214" s="88" t="s">
        <v>121</v>
      </c>
      <c r="I214" s="90">
        <v>2.4147759999999998</v>
      </c>
      <c r="J214" s="98">
        <v>55913</v>
      </c>
      <c r="K214" s="90"/>
      <c r="L214" s="90">
        <v>4.7512612670000003</v>
      </c>
      <c r="M214" s="91">
        <v>5.7785501093671112E-9</v>
      </c>
      <c r="N214" s="91">
        <f t="shared" si="5"/>
        <v>7.0401903987693656E-3</v>
      </c>
      <c r="O214" s="91">
        <f>L214/'סכום נכסי הקרן'!$C$42</f>
        <v>4.8224668220333522E-5</v>
      </c>
    </row>
    <row r="215" spans="2:15">
      <c r="B215" s="86" t="s">
        <v>1414</v>
      </c>
      <c r="C215" s="87" t="s">
        <v>1415</v>
      </c>
      <c r="D215" s="88" t="s">
        <v>1321</v>
      </c>
      <c r="E215" s="88" t="s">
        <v>847</v>
      </c>
      <c r="F215" s="87"/>
      <c r="G215" s="88" t="s">
        <v>1416</v>
      </c>
      <c r="H215" s="88" t="s">
        <v>121</v>
      </c>
      <c r="I215" s="90">
        <v>20.775600000000001</v>
      </c>
      <c r="J215" s="98">
        <v>1008</v>
      </c>
      <c r="K215" s="90"/>
      <c r="L215" s="90">
        <v>0.73694211099999996</v>
      </c>
      <c r="M215" s="91">
        <v>6.2203790138886646E-7</v>
      </c>
      <c r="N215" s="91">
        <f t="shared" si="5"/>
        <v>1.0919653714574454E-3</v>
      </c>
      <c r="O215" s="91">
        <f>L215/'סכום נכסי הקרן'!$C$42</f>
        <v>7.479864146264217E-6</v>
      </c>
    </row>
    <row r="216" spans="2:15">
      <c r="B216" s="86" t="s">
        <v>1417</v>
      </c>
      <c r="C216" s="87" t="s">
        <v>1418</v>
      </c>
      <c r="D216" s="88" t="s">
        <v>1321</v>
      </c>
      <c r="E216" s="88" t="s">
        <v>847</v>
      </c>
      <c r="F216" s="87"/>
      <c r="G216" s="88" t="s">
        <v>853</v>
      </c>
      <c r="H216" s="88" t="s">
        <v>121</v>
      </c>
      <c r="I216" s="90">
        <v>0.77908500000000003</v>
      </c>
      <c r="J216" s="98">
        <v>10529</v>
      </c>
      <c r="K216" s="90"/>
      <c r="L216" s="90">
        <v>0.28866307599999996</v>
      </c>
      <c r="M216" s="91">
        <v>3.5691708246978787E-9</v>
      </c>
      <c r="N216" s="91">
        <f t="shared" si="5"/>
        <v>4.2772706065427813E-4</v>
      </c>
      <c r="O216" s="91">
        <f>L216/'סכום נכסי הקרן'!$C$42</f>
        <v>2.929891724592656E-6</v>
      </c>
    </row>
    <row r="217" spans="2:15">
      <c r="B217" s="86" t="s">
        <v>1419</v>
      </c>
      <c r="C217" s="87" t="s">
        <v>1420</v>
      </c>
      <c r="D217" s="88" t="s">
        <v>26</v>
      </c>
      <c r="E217" s="88" t="s">
        <v>847</v>
      </c>
      <c r="F217" s="87"/>
      <c r="G217" s="88" t="s">
        <v>1357</v>
      </c>
      <c r="H217" s="88" t="s">
        <v>123</v>
      </c>
      <c r="I217" s="90">
        <v>4.2842799999999999</v>
      </c>
      <c r="J217" s="98">
        <v>9192</v>
      </c>
      <c r="K217" s="90"/>
      <c r="L217" s="90">
        <v>1.4779727489999999</v>
      </c>
      <c r="M217" s="91">
        <v>4.3717142857142854E-8</v>
      </c>
      <c r="N217" s="91">
        <f t="shared" si="5"/>
        <v>2.1899889255558727E-3</v>
      </c>
      <c r="O217" s="91">
        <f>L217/'סכום נכסי הקרן'!$C$42</f>
        <v>1.5001226296322565E-5</v>
      </c>
    </row>
    <row r="218" spans="2:15">
      <c r="B218" s="86" t="s">
        <v>1421</v>
      </c>
      <c r="C218" s="87" t="s">
        <v>1422</v>
      </c>
      <c r="D218" s="88" t="s">
        <v>1337</v>
      </c>
      <c r="E218" s="88" t="s">
        <v>847</v>
      </c>
      <c r="F218" s="87"/>
      <c r="G218" s="88" t="s">
        <v>1357</v>
      </c>
      <c r="H218" s="88" t="s">
        <v>121</v>
      </c>
      <c r="I218" s="90">
        <v>5.4527200000000002</v>
      </c>
      <c r="J218" s="98">
        <v>9606</v>
      </c>
      <c r="K218" s="90"/>
      <c r="L218" s="90">
        <v>1.843210969</v>
      </c>
      <c r="M218" s="91">
        <v>9.3640579322757659E-9</v>
      </c>
      <c r="N218" s="91">
        <f t="shared" si="5"/>
        <v>2.7311813511475707E-3</v>
      </c>
      <c r="O218" s="91">
        <f>L218/'סכום נכסי הקרן'!$C$42</f>
        <v>1.8708345520268451E-5</v>
      </c>
    </row>
    <row r="219" spans="2:15">
      <c r="B219" s="86" t="s">
        <v>1333</v>
      </c>
      <c r="C219" s="87" t="s">
        <v>1334</v>
      </c>
      <c r="D219" s="88" t="s">
        <v>111</v>
      </c>
      <c r="E219" s="88" t="s">
        <v>847</v>
      </c>
      <c r="F219" s="87"/>
      <c r="G219" s="88" t="s">
        <v>116</v>
      </c>
      <c r="H219" s="88" t="s">
        <v>124</v>
      </c>
      <c r="I219" s="90">
        <v>68.703057000000001</v>
      </c>
      <c r="J219" s="98">
        <v>1309</v>
      </c>
      <c r="K219" s="90"/>
      <c r="L219" s="90">
        <v>3.8109711969999998</v>
      </c>
      <c r="M219" s="91">
        <v>3.8588441995263943E-7</v>
      </c>
      <c r="N219" s="91">
        <f t="shared" si="5"/>
        <v>5.6469138031735172E-3</v>
      </c>
      <c r="O219" s="91">
        <f>L219/'סכום נכסי הקרן'!$C$42</f>
        <v>3.8680849409195896E-5</v>
      </c>
    </row>
    <row r="220" spans="2:15">
      <c r="B220" s="86" t="s">
        <v>1423</v>
      </c>
      <c r="C220" s="87" t="s">
        <v>1424</v>
      </c>
      <c r="D220" s="88" t="s">
        <v>1337</v>
      </c>
      <c r="E220" s="88" t="s">
        <v>847</v>
      </c>
      <c r="F220" s="87"/>
      <c r="G220" s="88" t="s">
        <v>1425</v>
      </c>
      <c r="H220" s="88" t="s">
        <v>121</v>
      </c>
      <c r="I220" s="90">
        <v>2.7101580000000003</v>
      </c>
      <c r="J220" s="98">
        <v>24811</v>
      </c>
      <c r="K220" s="90"/>
      <c r="L220" s="90">
        <v>2.3662361620000003</v>
      </c>
      <c r="M220" s="91">
        <v>1.1718573562784099E-8</v>
      </c>
      <c r="N220" s="91">
        <f t="shared" si="5"/>
        <v>3.5061749234118205E-3</v>
      </c>
      <c r="O220" s="91">
        <f>L220/'סכום נכסי הקרן'!$C$42</f>
        <v>2.401698147731125E-5</v>
      </c>
    </row>
    <row r="221" spans="2:15">
      <c r="B221" s="86" t="s">
        <v>1426</v>
      </c>
      <c r="C221" s="87" t="s">
        <v>1427</v>
      </c>
      <c r="D221" s="88" t="s">
        <v>1337</v>
      </c>
      <c r="E221" s="88" t="s">
        <v>847</v>
      </c>
      <c r="F221" s="87"/>
      <c r="G221" s="88" t="s">
        <v>1428</v>
      </c>
      <c r="H221" s="88" t="s">
        <v>121</v>
      </c>
      <c r="I221" s="90">
        <v>59.395699999999998</v>
      </c>
      <c r="J221" s="98">
        <v>1163</v>
      </c>
      <c r="K221" s="90"/>
      <c r="L221" s="90">
        <v>2.4308266359999999</v>
      </c>
      <c r="M221" s="91">
        <v>1.5038248948669342E-8</v>
      </c>
      <c r="N221" s="91">
        <f t="shared" si="5"/>
        <v>3.6018819808336239E-3</v>
      </c>
      <c r="O221" s="91">
        <f>L221/'סכום נכסי הקרן'!$C$42</f>
        <v>2.4672566174469107E-5</v>
      </c>
    </row>
    <row r="222" spans="2:15">
      <c r="B222" s="86" t="s">
        <v>1429</v>
      </c>
      <c r="C222" s="87" t="s">
        <v>1430</v>
      </c>
      <c r="D222" s="88" t="s">
        <v>1321</v>
      </c>
      <c r="E222" s="88" t="s">
        <v>847</v>
      </c>
      <c r="F222" s="87"/>
      <c r="G222" s="88" t="s">
        <v>853</v>
      </c>
      <c r="H222" s="88" t="s">
        <v>121</v>
      </c>
      <c r="I222" s="90">
        <v>3.9863179999999998</v>
      </c>
      <c r="J222" s="98">
        <v>4889</v>
      </c>
      <c r="K222" s="90"/>
      <c r="L222" s="90">
        <v>0.68582177799999999</v>
      </c>
      <c r="M222" s="91">
        <v>5.1025784063607375E-9</v>
      </c>
      <c r="N222" s="91">
        <f t="shared" si="5"/>
        <v>1.0162177210244613E-3</v>
      </c>
      <c r="O222" s="91">
        <f>L222/'סכום נכסי הקרן'!$C$42</f>
        <v>6.960999583845708E-6</v>
      </c>
    </row>
    <row r="223" spans="2:15">
      <c r="B223" s="86" t="s">
        <v>1431</v>
      </c>
      <c r="C223" s="87" t="s">
        <v>1432</v>
      </c>
      <c r="D223" s="88" t="s">
        <v>1337</v>
      </c>
      <c r="E223" s="88" t="s">
        <v>847</v>
      </c>
      <c r="F223" s="87"/>
      <c r="G223" s="88" t="s">
        <v>1357</v>
      </c>
      <c r="H223" s="88" t="s">
        <v>121</v>
      </c>
      <c r="I223" s="90">
        <v>1.4021280000000003</v>
      </c>
      <c r="J223" s="98">
        <v>24811</v>
      </c>
      <c r="K223" s="90"/>
      <c r="L223" s="90">
        <v>1.224196681</v>
      </c>
      <c r="M223" s="91">
        <v>5.1070235155615841E-9</v>
      </c>
      <c r="N223" s="91">
        <f t="shared" si="5"/>
        <v>1.8139557552101088E-3</v>
      </c>
      <c r="O223" s="91">
        <f>L223/'סכום נכסי הקרן'!$C$42</f>
        <v>1.2425433050313979E-5</v>
      </c>
    </row>
    <row r="224" spans="2:15">
      <c r="B224" s="86" t="s">
        <v>1433</v>
      </c>
      <c r="C224" s="87" t="s">
        <v>1434</v>
      </c>
      <c r="D224" s="88" t="s">
        <v>1337</v>
      </c>
      <c r="E224" s="88" t="s">
        <v>847</v>
      </c>
      <c r="F224" s="87"/>
      <c r="G224" s="88" t="s">
        <v>1428</v>
      </c>
      <c r="H224" s="88" t="s">
        <v>121</v>
      </c>
      <c r="I224" s="90">
        <v>23.3688</v>
      </c>
      <c r="J224" s="98">
        <v>3364</v>
      </c>
      <c r="K224" s="90"/>
      <c r="L224" s="90">
        <v>2.7663789139999992</v>
      </c>
      <c r="M224" s="91">
        <v>1.6448830048631622E-8</v>
      </c>
      <c r="N224" s="91">
        <f t="shared" si="5"/>
        <v>4.099087205532286E-3</v>
      </c>
      <c r="O224" s="91">
        <f>L224/'סכום נכסי הקרן'!$C$42</f>
        <v>2.8078377046104152E-5</v>
      </c>
    </row>
    <row r="225" spans="2:15">
      <c r="B225" s="86" t="s">
        <v>1435</v>
      </c>
      <c r="C225" s="87" t="s">
        <v>1436</v>
      </c>
      <c r="D225" s="88" t="s">
        <v>1337</v>
      </c>
      <c r="E225" s="88" t="s">
        <v>847</v>
      </c>
      <c r="F225" s="87"/>
      <c r="G225" s="88" t="s">
        <v>1416</v>
      </c>
      <c r="H225" s="88" t="s">
        <v>121</v>
      </c>
      <c r="I225" s="90">
        <v>3.4960700000000005</v>
      </c>
      <c r="J225" s="98">
        <v>34338</v>
      </c>
      <c r="K225" s="90"/>
      <c r="L225" s="90">
        <v>4.2244907569999999</v>
      </c>
      <c r="M225" s="91">
        <v>1.0324019234562066E-8</v>
      </c>
      <c r="N225" s="91">
        <f t="shared" si="5"/>
        <v>6.2596471959329375E-3</v>
      </c>
      <c r="O225" s="91">
        <f>L225/'סכום נכסי הקרן'!$C$42</f>
        <v>4.287801779522528E-5</v>
      </c>
    </row>
    <row r="226" spans="2:15">
      <c r="B226" s="86" t="s">
        <v>1358</v>
      </c>
      <c r="C226" s="87" t="s">
        <v>1359</v>
      </c>
      <c r="D226" s="88" t="s">
        <v>1321</v>
      </c>
      <c r="E226" s="88" t="s">
        <v>847</v>
      </c>
      <c r="F226" s="87"/>
      <c r="G226" s="88" t="s">
        <v>1357</v>
      </c>
      <c r="H226" s="88" t="s">
        <v>121</v>
      </c>
      <c r="I226" s="90">
        <v>35.209949999999999</v>
      </c>
      <c r="J226" s="98">
        <v>1278</v>
      </c>
      <c r="K226" s="90"/>
      <c r="L226" s="90">
        <v>1.5834907519999999</v>
      </c>
      <c r="M226" s="91">
        <v>1.3532541908470077E-7</v>
      </c>
      <c r="N226" s="91">
        <f t="shared" si="5"/>
        <v>2.3463404267409405E-3</v>
      </c>
      <c r="O226" s="91">
        <f>L226/'סכום נכסי הקרן'!$C$42</f>
        <v>1.6072219954635978E-5</v>
      </c>
    </row>
    <row r="227" spans="2:15">
      <c r="B227" s="86" t="s">
        <v>1437</v>
      </c>
      <c r="C227" s="87" t="s">
        <v>1438</v>
      </c>
      <c r="D227" s="88" t="s">
        <v>1321</v>
      </c>
      <c r="E227" s="88" t="s">
        <v>847</v>
      </c>
      <c r="F227" s="87"/>
      <c r="G227" s="88" t="s">
        <v>1350</v>
      </c>
      <c r="H227" s="88" t="s">
        <v>121</v>
      </c>
      <c r="I227" s="90">
        <v>3.7000600000000001</v>
      </c>
      <c r="J227" s="98">
        <v>12034</v>
      </c>
      <c r="K227" s="90"/>
      <c r="L227" s="90">
        <v>1.5668883109999998</v>
      </c>
      <c r="M227" s="91">
        <v>1.6405916281500354E-9</v>
      </c>
      <c r="N227" s="91">
        <f t="shared" si="5"/>
        <v>2.3217397282830048E-3</v>
      </c>
      <c r="O227" s="91">
        <f>L227/'סכום נכסי הקרן'!$C$42</f>
        <v>1.5903707392627744E-5</v>
      </c>
    </row>
    <row r="228" spans="2:15">
      <c r="B228" s="86" t="s">
        <v>1439</v>
      </c>
      <c r="C228" s="87" t="s">
        <v>1440</v>
      </c>
      <c r="D228" s="88" t="s">
        <v>1321</v>
      </c>
      <c r="E228" s="88" t="s">
        <v>847</v>
      </c>
      <c r="F228" s="87"/>
      <c r="G228" s="88" t="s">
        <v>853</v>
      </c>
      <c r="H228" s="88" t="s">
        <v>121</v>
      </c>
      <c r="I228" s="90">
        <v>2.6517360000000001</v>
      </c>
      <c r="J228" s="98">
        <v>23982</v>
      </c>
      <c r="K228" s="90"/>
      <c r="L228" s="90">
        <v>2.2378701830000001</v>
      </c>
      <c r="M228" s="91">
        <v>3.55724133520334E-10</v>
      </c>
      <c r="N228" s="91">
        <f t="shared" si="5"/>
        <v>3.3159683904305159E-3</v>
      </c>
      <c r="O228" s="91">
        <f>L228/'סכום נכסי הקרן'!$C$42</f>
        <v>2.271408390965928E-5</v>
      </c>
    </row>
    <row r="229" spans="2:15">
      <c r="B229" s="86" t="s">
        <v>1441</v>
      </c>
      <c r="C229" s="87" t="s">
        <v>1442</v>
      </c>
      <c r="D229" s="88" t="s">
        <v>1337</v>
      </c>
      <c r="E229" s="88" t="s">
        <v>847</v>
      </c>
      <c r="F229" s="87"/>
      <c r="G229" s="88" t="s">
        <v>1416</v>
      </c>
      <c r="H229" s="88" t="s">
        <v>121</v>
      </c>
      <c r="I229" s="90">
        <v>12.836677</v>
      </c>
      <c r="J229" s="98">
        <v>8502</v>
      </c>
      <c r="K229" s="90"/>
      <c r="L229" s="90">
        <v>3.8405459600000005</v>
      </c>
      <c r="M229" s="91">
        <v>7.5951751145172455E-9</v>
      </c>
      <c r="N229" s="91">
        <f t="shared" si="5"/>
        <v>5.6907362643723201E-3</v>
      </c>
      <c r="O229" s="91">
        <f>L229/'סכום נכסי הקרן'!$C$42</f>
        <v>3.8981029309483841E-5</v>
      </c>
    </row>
    <row r="230" spans="2:15">
      <c r="B230" s="86" t="s">
        <v>1443</v>
      </c>
      <c r="C230" s="87" t="s">
        <v>1444</v>
      </c>
      <c r="D230" s="88" t="s">
        <v>1337</v>
      </c>
      <c r="E230" s="88" t="s">
        <v>847</v>
      </c>
      <c r="F230" s="87"/>
      <c r="G230" s="88" t="s">
        <v>1445</v>
      </c>
      <c r="H230" s="88" t="s">
        <v>121</v>
      </c>
      <c r="I230" s="90">
        <v>7.385726</v>
      </c>
      <c r="J230" s="98">
        <v>7303</v>
      </c>
      <c r="K230" s="90">
        <v>1.2475377000000001E-2</v>
      </c>
      <c r="L230" s="90">
        <v>1.9105520320000002</v>
      </c>
      <c r="M230" s="91">
        <v>1.4191001550584874E-8</v>
      </c>
      <c r="N230" s="91">
        <f t="shared" si="5"/>
        <v>2.8309640990398736E-3</v>
      </c>
      <c r="O230" s="91">
        <f>L230/'סכום נכסי הקרן'!$C$42</f>
        <v>1.9391848328951101E-5</v>
      </c>
    </row>
    <row r="231" spans="2:15">
      <c r="B231" s="86" t="s">
        <v>1367</v>
      </c>
      <c r="C231" s="87" t="s">
        <v>1368</v>
      </c>
      <c r="D231" s="88" t="s">
        <v>1337</v>
      </c>
      <c r="E231" s="88" t="s">
        <v>847</v>
      </c>
      <c r="F231" s="87"/>
      <c r="G231" s="88" t="s">
        <v>634</v>
      </c>
      <c r="H231" s="88" t="s">
        <v>121</v>
      </c>
      <c r="I231" s="90">
        <v>19.711300999999999</v>
      </c>
      <c r="J231" s="98">
        <v>8648</v>
      </c>
      <c r="K231" s="90"/>
      <c r="L231" s="90">
        <v>5.9986045089999998</v>
      </c>
      <c r="M231" s="91">
        <v>3.5168491183077559E-7</v>
      </c>
      <c r="N231" s="91">
        <f t="shared" si="5"/>
        <v>8.8884436146660795E-3</v>
      </c>
      <c r="O231" s="91">
        <f>L231/'סכום נכסי הקרן'!$C$42</f>
        <v>6.0885035777916034E-5</v>
      </c>
    </row>
    <row r="232" spans="2:15">
      <c r="B232" s="86" t="s">
        <v>1446</v>
      </c>
      <c r="C232" s="87" t="s">
        <v>1447</v>
      </c>
      <c r="D232" s="88" t="s">
        <v>1337</v>
      </c>
      <c r="E232" s="88" t="s">
        <v>847</v>
      </c>
      <c r="F232" s="87"/>
      <c r="G232" s="88" t="s">
        <v>853</v>
      </c>
      <c r="H232" s="88" t="s">
        <v>121</v>
      </c>
      <c r="I232" s="90">
        <v>4.6382219999999998</v>
      </c>
      <c r="J232" s="98">
        <v>13954</v>
      </c>
      <c r="K232" s="90"/>
      <c r="L232" s="90">
        <v>2.2775583510000001</v>
      </c>
      <c r="M232" s="91">
        <v>1.534022073190339E-8</v>
      </c>
      <c r="N232" s="91">
        <f t="shared" si="5"/>
        <v>3.374776408680114E-3</v>
      </c>
      <c r="O232" s="91">
        <f>L232/'סכום נכסי הקרן'!$C$42</f>
        <v>2.3116913521949018E-5</v>
      </c>
    </row>
    <row r="233" spans="2:15">
      <c r="B233" s="86" t="s">
        <v>1448</v>
      </c>
      <c r="C233" s="87" t="s">
        <v>1449</v>
      </c>
      <c r="D233" s="88" t="s">
        <v>1337</v>
      </c>
      <c r="E233" s="88" t="s">
        <v>847</v>
      </c>
      <c r="F233" s="87"/>
      <c r="G233" s="88" t="s">
        <v>853</v>
      </c>
      <c r="H233" s="88" t="s">
        <v>121</v>
      </c>
      <c r="I233" s="90">
        <v>5.3553499999999996</v>
      </c>
      <c r="J233" s="98">
        <v>13259</v>
      </c>
      <c r="K233" s="90"/>
      <c r="L233" s="90">
        <v>2.498721749</v>
      </c>
      <c r="M233" s="91">
        <v>5.3553499999999997E-9</v>
      </c>
      <c r="N233" s="91">
        <f t="shared" si="5"/>
        <v>3.7024856933648384E-3</v>
      </c>
      <c r="O233" s="91">
        <f>L233/'סכום נכסי הקרן'!$C$42</f>
        <v>2.5361692516762305E-5</v>
      </c>
    </row>
    <row r="234" spans="2:15">
      <c r="B234" s="86" t="s">
        <v>1374</v>
      </c>
      <c r="C234" s="87" t="s">
        <v>1375</v>
      </c>
      <c r="D234" s="88" t="s">
        <v>1321</v>
      </c>
      <c r="E234" s="88" t="s">
        <v>847</v>
      </c>
      <c r="F234" s="87"/>
      <c r="G234" s="88" t="s">
        <v>146</v>
      </c>
      <c r="H234" s="88" t="s">
        <v>121</v>
      </c>
      <c r="I234" s="90">
        <v>2.1056940000000002</v>
      </c>
      <c r="J234" s="98">
        <v>1848</v>
      </c>
      <c r="K234" s="90"/>
      <c r="L234" s="90">
        <v>0.13693561500000001</v>
      </c>
      <c r="M234" s="91">
        <v>3.6640834198821877E-8</v>
      </c>
      <c r="N234" s="91">
        <f t="shared" si="5"/>
        <v>2.0290460738676494E-4</v>
      </c>
      <c r="O234" s="91">
        <f>L234/'סכום נכסי הקרן'!$C$42</f>
        <v>1.3898782301845425E-6</v>
      </c>
    </row>
    <row r="235" spans="2:15">
      <c r="B235" s="86" t="s">
        <v>1450</v>
      </c>
      <c r="C235" s="87" t="s">
        <v>1451</v>
      </c>
      <c r="D235" s="88" t="s">
        <v>26</v>
      </c>
      <c r="E235" s="88" t="s">
        <v>847</v>
      </c>
      <c r="F235" s="87"/>
      <c r="G235" s="88" t="s">
        <v>1357</v>
      </c>
      <c r="H235" s="88" t="s">
        <v>123</v>
      </c>
      <c r="I235" s="90">
        <v>3.7000600000000001</v>
      </c>
      <c r="J235" s="98">
        <v>13072</v>
      </c>
      <c r="K235" s="90"/>
      <c r="L235" s="90">
        <v>1.8152204279999999</v>
      </c>
      <c r="M235" s="91">
        <v>6.4789106359803748E-9</v>
      </c>
      <c r="N235" s="91">
        <f t="shared" si="5"/>
        <v>2.689706313903621E-3</v>
      </c>
      <c r="O235" s="91">
        <f>L235/'סכום נכסי הקרן'!$C$42</f>
        <v>1.842424526200483E-5</v>
      </c>
    </row>
    <row r="236" spans="2:15">
      <c r="B236" s="86" t="s">
        <v>1452</v>
      </c>
      <c r="C236" s="87" t="s">
        <v>1453</v>
      </c>
      <c r="D236" s="88" t="s">
        <v>1321</v>
      </c>
      <c r="E236" s="88" t="s">
        <v>847</v>
      </c>
      <c r="F236" s="87"/>
      <c r="G236" s="88" t="s">
        <v>853</v>
      </c>
      <c r="H236" s="88" t="s">
        <v>121</v>
      </c>
      <c r="I236" s="90">
        <v>10.3878</v>
      </c>
      <c r="J236" s="98">
        <v>1459</v>
      </c>
      <c r="K236" s="90"/>
      <c r="L236" s="90">
        <v>0.53333260900000001</v>
      </c>
      <c r="M236" s="91">
        <v>4.8330942422390495E-8</v>
      </c>
      <c r="N236" s="91">
        <f t="shared" si="5"/>
        <v>7.902666054824672E-4</v>
      </c>
      <c r="O236" s="91">
        <f>L236/'סכום נכסי הקרן'!$C$42</f>
        <v>5.4132548548208184E-6</v>
      </c>
    </row>
    <row r="237" spans="2:15">
      <c r="B237" s="86" t="s">
        <v>1454</v>
      </c>
      <c r="C237" s="87" t="s">
        <v>1455</v>
      </c>
      <c r="D237" s="88" t="s">
        <v>1337</v>
      </c>
      <c r="E237" s="88" t="s">
        <v>847</v>
      </c>
      <c r="F237" s="87"/>
      <c r="G237" s="88" t="s">
        <v>1350</v>
      </c>
      <c r="H237" s="88" t="s">
        <v>121</v>
      </c>
      <c r="I237" s="90">
        <v>53.033788000000001</v>
      </c>
      <c r="J237" s="98">
        <v>308</v>
      </c>
      <c r="K237" s="90"/>
      <c r="L237" s="90">
        <v>0.57480776700000002</v>
      </c>
      <c r="M237" s="91">
        <v>2.0934625955270966E-7</v>
      </c>
      <c r="N237" s="91">
        <f t="shared" si="5"/>
        <v>8.5172249955570763E-4</v>
      </c>
      <c r="O237" s="91">
        <f>L237/'סכום נכסי הקרן'!$C$42</f>
        <v>5.8342221772932397E-6</v>
      </c>
    </row>
    <row r="238" spans="2:15">
      <c r="B238" s="86" t="s">
        <v>1456</v>
      </c>
      <c r="C238" s="87" t="s">
        <v>1457</v>
      </c>
      <c r="D238" s="88" t="s">
        <v>1321</v>
      </c>
      <c r="E238" s="88" t="s">
        <v>847</v>
      </c>
      <c r="F238" s="87"/>
      <c r="G238" s="88" t="s">
        <v>1346</v>
      </c>
      <c r="H238" s="88" t="s">
        <v>121</v>
      </c>
      <c r="I238" s="90">
        <v>34.625999999999998</v>
      </c>
      <c r="J238" s="98">
        <v>61.03</v>
      </c>
      <c r="K238" s="90"/>
      <c r="L238" s="90">
        <v>7.4364379999999994E-2</v>
      </c>
      <c r="M238" s="91">
        <v>2.1756849034209788E-7</v>
      </c>
      <c r="N238" s="91">
        <f t="shared" si="5"/>
        <v>1.1018956118508828E-4</v>
      </c>
      <c r="O238" s="91">
        <f>L238/'סכום נכסי הקרן'!$C$42</f>
        <v>7.547885395860731E-7</v>
      </c>
    </row>
    <row r="239" spans="2:15">
      <c r="B239" s="86" t="s">
        <v>1458</v>
      </c>
      <c r="C239" s="87" t="s">
        <v>1459</v>
      </c>
      <c r="D239" s="88" t="s">
        <v>1321</v>
      </c>
      <c r="E239" s="88" t="s">
        <v>847</v>
      </c>
      <c r="F239" s="87"/>
      <c r="G239" s="88" t="s">
        <v>1428</v>
      </c>
      <c r="H239" s="88" t="s">
        <v>121</v>
      </c>
      <c r="I239" s="90">
        <v>5.9395699999999998</v>
      </c>
      <c r="J239" s="98">
        <v>12318</v>
      </c>
      <c r="K239" s="90"/>
      <c r="L239" s="90">
        <v>2.5746279030000001</v>
      </c>
      <c r="M239" s="91">
        <v>1.8809485847698254E-9</v>
      </c>
      <c r="N239" s="91">
        <f t="shared" si="5"/>
        <v>3.8149597811002267E-3</v>
      </c>
      <c r="O239" s="91">
        <f>L239/'סכום נכסי הקרן'!$C$42</f>
        <v>2.6132129856833663E-5</v>
      </c>
    </row>
    <row r="240" spans="2:15">
      <c r="B240" s="86" t="s">
        <v>1460</v>
      </c>
      <c r="C240" s="87" t="s">
        <v>1461</v>
      </c>
      <c r="D240" s="88" t="s">
        <v>26</v>
      </c>
      <c r="E240" s="88" t="s">
        <v>847</v>
      </c>
      <c r="F240" s="87"/>
      <c r="G240" s="88" t="s">
        <v>1357</v>
      </c>
      <c r="H240" s="88" t="s">
        <v>123</v>
      </c>
      <c r="I240" s="90">
        <v>4.2952050000000002</v>
      </c>
      <c r="J240" s="98">
        <v>11930</v>
      </c>
      <c r="K240" s="90"/>
      <c r="L240" s="90">
        <v>1.9231045520000001</v>
      </c>
      <c r="M240" s="91">
        <v>2.0126417011949446E-8</v>
      </c>
      <c r="N240" s="91">
        <f t="shared" si="5"/>
        <v>2.8495638193705886E-3</v>
      </c>
      <c r="O240" s="91">
        <f>L240/'סכום נכסי הקרן'!$C$42</f>
        <v>1.9519254732916615E-5</v>
      </c>
    </row>
    <row r="241" spans="2:15">
      <c r="B241" s="86" t="s">
        <v>1462</v>
      </c>
      <c r="C241" s="87" t="s">
        <v>1463</v>
      </c>
      <c r="D241" s="88" t="s">
        <v>26</v>
      </c>
      <c r="E241" s="88" t="s">
        <v>847</v>
      </c>
      <c r="F241" s="87"/>
      <c r="G241" s="88" t="s">
        <v>1357</v>
      </c>
      <c r="H241" s="88" t="s">
        <v>123</v>
      </c>
      <c r="I241" s="90">
        <v>13.047586000000001</v>
      </c>
      <c r="J241" s="98">
        <v>9329</v>
      </c>
      <c r="K241" s="90"/>
      <c r="L241" s="90">
        <v>4.5681866449999999</v>
      </c>
      <c r="M241" s="91">
        <v>2.1819167974679332E-8</v>
      </c>
      <c r="N241" s="91">
        <f t="shared" si="5"/>
        <v>6.7689192302030987E-3</v>
      </c>
      <c r="O241" s="91">
        <f>L241/'סכום נכסי הקרן'!$C$42</f>
        <v>4.636648522230876E-5</v>
      </c>
    </row>
    <row r="242" spans="2:15">
      <c r="B242" s="93"/>
      <c r="C242" s="93"/>
      <c r="D242" s="93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</row>
    <row r="243" spans="2:15">
      <c r="B243" s="93"/>
      <c r="C243" s="93"/>
      <c r="D243" s="93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</row>
    <row r="244" spans="2:15">
      <c r="B244" s="107" t="s">
        <v>207</v>
      </c>
      <c r="C244" s="93"/>
      <c r="D244" s="93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</row>
    <row r="245" spans="2:15">
      <c r="B245" s="107" t="s">
        <v>102</v>
      </c>
      <c r="C245" s="93"/>
      <c r="D245" s="93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</row>
    <row r="246" spans="2:15">
      <c r="B246" s="107" t="s">
        <v>190</v>
      </c>
      <c r="C246" s="93"/>
      <c r="D246" s="93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</row>
    <row r="247" spans="2:15">
      <c r="B247" s="107" t="s">
        <v>198</v>
      </c>
      <c r="C247" s="93"/>
      <c r="D247" s="93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</row>
    <row r="248" spans="2:15">
      <c r="B248" s="107" t="s">
        <v>204</v>
      </c>
      <c r="C248" s="93"/>
      <c r="D248" s="93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</row>
    <row r="249" spans="2:15">
      <c r="B249" s="93"/>
      <c r="C249" s="93"/>
      <c r="D249" s="93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</row>
    <row r="250" spans="2:15">
      <c r="B250" s="93"/>
      <c r="C250" s="93"/>
      <c r="D250" s="93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</row>
    <row r="251" spans="2:15">
      <c r="B251" s="93"/>
      <c r="C251" s="93"/>
      <c r="D251" s="93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</row>
    <row r="252" spans="2:15">
      <c r="B252" s="93"/>
      <c r="C252" s="93"/>
      <c r="D252" s="93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</row>
    <row r="253" spans="2:15">
      <c r="B253" s="93"/>
      <c r="C253" s="93"/>
      <c r="D253" s="93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</row>
    <row r="254" spans="2:15">
      <c r="B254" s="93"/>
      <c r="C254" s="93"/>
      <c r="D254" s="93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</row>
    <row r="255" spans="2:15">
      <c r="B255" s="93"/>
      <c r="C255" s="93"/>
      <c r="D255" s="93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</row>
    <row r="256" spans="2:15">
      <c r="B256" s="93"/>
      <c r="C256" s="93"/>
      <c r="D256" s="93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</row>
    <row r="257" spans="2:15">
      <c r="B257" s="93"/>
      <c r="C257" s="93"/>
      <c r="D257" s="93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</row>
    <row r="258" spans="2:15">
      <c r="B258" s="93"/>
      <c r="C258" s="93"/>
      <c r="D258" s="93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</row>
    <row r="259" spans="2:15">
      <c r="B259" s="93"/>
      <c r="C259" s="93"/>
      <c r="D259" s="93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</row>
    <row r="260" spans="2:15">
      <c r="B260" s="93"/>
      <c r="C260" s="93"/>
      <c r="D260" s="93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</row>
    <row r="261" spans="2:15">
      <c r="B261" s="93"/>
      <c r="C261" s="93"/>
      <c r="D261" s="93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</row>
    <row r="262" spans="2:15">
      <c r="B262" s="93"/>
      <c r="C262" s="93"/>
      <c r="D262" s="93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</row>
    <row r="263" spans="2:15">
      <c r="B263" s="93"/>
      <c r="C263" s="93"/>
      <c r="D263" s="93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</row>
    <row r="264" spans="2:15">
      <c r="B264" s="93"/>
      <c r="C264" s="93"/>
      <c r="D264" s="93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</row>
    <row r="265" spans="2:15">
      <c r="B265" s="93"/>
      <c r="C265" s="93"/>
      <c r="D265" s="93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</row>
    <row r="266" spans="2:15">
      <c r="B266" s="93"/>
      <c r="C266" s="93"/>
      <c r="D266" s="93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</row>
    <row r="267" spans="2:15">
      <c r="B267" s="93"/>
      <c r="C267" s="93"/>
      <c r="D267" s="93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</row>
    <row r="268" spans="2:15">
      <c r="B268" s="93"/>
      <c r="C268" s="93"/>
      <c r="D268" s="93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</row>
    <row r="269" spans="2:15">
      <c r="B269" s="93"/>
      <c r="C269" s="93"/>
      <c r="D269" s="93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</row>
    <row r="270" spans="2:15">
      <c r="B270" s="112"/>
      <c r="C270" s="93"/>
      <c r="D270" s="93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</row>
    <row r="271" spans="2:15">
      <c r="B271" s="112"/>
      <c r="C271" s="93"/>
      <c r="D271" s="93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</row>
    <row r="272" spans="2:15">
      <c r="B272" s="113"/>
      <c r="C272" s="93"/>
      <c r="D272" s="93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</row>
    <row r="273" spans="2:15">
      <c r="B273" s="93"/>
      <c r="C273" s="93"/>
      <c r="D273" s="93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</row>
    <row r="274" spans="2:15">
      <c r="B274" s="93"/>
      <c r="C274" s="93"/>
      <c r="D274" s="93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</row>
    <row r="275" spans="2:15">
      <c r="B275" s="93"/>
      <c r="C275" s="93"/>
      <c r="D275" s="93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</row>
    <row r="276" spans="2:15">
      <c r="B276" s="93"/>
      <c r="C276" s="93"/>
      <c r="D276" s="93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</row>
    <row r="277" spans="2:15">
      <c r="B277" s="93"/>
      <c r="C277" s="93"/>
      <c r="D277" s="93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</row>
    <row r="278" spans="2:15">
      <c r="B278" s="93"/>
      <c r="C278" s="93"/>
      <c r="D278" s="93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</row>
    <row r="279" spans="2:15">
      <c r="B279" s="93"/>
      <c r="C279" s="93"/>
      <c r="D279" s="93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</row>
    <row r="280" spans="2:15">
      <c r="B280" s="93"/>
      <c r="C280" s="93"/>
      <c r="D280" s="93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</row>
    <row r="281" spans="2:15">
      <c r="B281" s="93"/>
      <c r="C281" s="93"/>
      <c r="D281" s="93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</row>
    <row r="282" spans="2:15">
      <c r="B282" s="93"/>
      <c r="C282" s="93"/>
      <c r="D282" s="93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</row>
    <row r="283" spans="2:15">
      <c r="B283" s="93"/>
      <c r="C283" s="93"/>
      <c r="D283" s="93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</row>
    <row r="284" spans="2:15">
      <c r="B284" s="93"/>
      <c r="C284" s="93"/>
      <c r="D284" s="93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</row>
    <row r="285" spans="2:15">
      <c r="B285" s="93"/>
      <c r="C285" s="93"/>
      <c r="D285" s="93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</row>
    <row r="286" spans="2:15">
      <c r="B286" s="93"/>
      <c r="C286" s="93"/>
      <c r="D286" s="93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</row>
    <row r="287" spans="2:15">
      <c r="B287" s="93"/>
      <c r="C287" s="93"/>
      <c r="D287" s="93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</row>
    <row r="288" spans="2:15">
      <c r="B288" s="93"/>
      <c r="C288" s="93"/>
      <c r="D288" s="93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</row>
    <row r="289" spans="2:15">
      <c r="B289" s="93"/>
      <c r="C289" s="93"/>
      <c r="D289" s="93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</row>
    <row r="290" spans="2:15">
      <c r="B290" s="93"/>
      <c r="C290" s="93"/>
      <c r="D290" s="93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</row>
    <row r="291" spans="2:15">
      <c r="B291" s="112"/>
      <c r="C291" s="93"/>
      <c r="D291" s="93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</row>
    <row r="292" spans="2:15">
      <c r="B292" s="112"/>
      <c r="C292" s="93"/>
      <c r="D292" s="93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</row>
    <row r="293" spans="2:15">
      <c r="B293" s="113"/>
      <c r="C293" s="93"/>
      <c r="D293" s="93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</row>
    <row r="294" spans="2:15">
      <c r="B294" s="93"/>
      <c r="C294" s="93"/>
      <c r="D294" s="93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</row>
    <row r="295" spans="2:15">
      <c r="B295" s="93"/>
      <c r="C295" s="93"/>
      <c r="D295" s="93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</row>
    <row r="296" spans="2:15">
      <c r="B296" s="93"/>
      <c r="C296" s="93"/>
      <c r="D296" s="93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</row>
    <row r="297" spans="2:15">
      <c r="B297" s="93"/>
      <c r="C297" s="93"/>
      <c r="D297" s="93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</row>
    <row r="298" spans="2:15">
      <c r="B298" s="93"/>
      <c r="C298" s="93"/>
      <c r="D298" s="93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</row>
    <row r="299" spans="2:15">
      <c r="B299" s="93"/>
      <c r="C299" s="93"/>
      <c r="D299" s="93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</row>
    <row r="300" spans="2:15">
      <c r="B300" s="93"/>
      <c r="C300" s="93"/>
      <c r="D300" s="93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</row>
    <row r="301" spans="2:15">
      <c r="B301" s="93"/>
      <c r="C301" s="93"/>
      <c r="D301" s="93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</row>
    <row r="302" spans="2:15">
      <c r="B302" s="93"/>
      <c r="C302" s="93"/>
      <c r="D302" s="93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</row>
    <row r="303" spans="2:15">
      <c r="B303" s="93"/>
      <c r="C303" s="93"/>
      <c r="D303" s="93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</row>
    <row r="304" spans="2:15">
      <c r="B304" s="93"/>
      <c r="C304" s="93"/>
      <c r="D304" s="93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</row>
    <row r="305" spans="2:15">
      <c r="B305" s="93"/>
      <c r="C305" s="93"/>
      <c r="D305" s="93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</row>
    <row r="306" spans="2:15">
      <c r="B306" s="93"/>
      <c r="C306" s="93"/>
      <c r="D306" s="93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</row>
    <row r="307" spans="2:15">
      <c r="B307" s="93"/>
      <c r="C307" s="93"/>
      <c r="D307" s="93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</row>
    <row r="308" spans="2:15">
      <c r="B308" s="93"/>
      <c r="C308" s="93"/>
      <c r="D308" s="93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</row>
    <row r="309" spans="2:15">
      <c r="B309" s="93"/>
      <c r="C309" s="93"/>
      <c r="D309" s="93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</row>
    <row r="310" spans="2:15">
      <c r="B310" s="93"/>
      <c r="C310" s="93"/>
      <c r="D310" s="93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</row>
    <row r="311" spans="2:15">
      <c r="B311" s="93"/>
      <c r="C311" s="93"/>
      <c r="D311" s="93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</row>
    <row r="312" spans="2:15">
      <c r="B312" s="93"/>
      <c r="C312" s="93"/>
      <c r="D312" s="93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</row>
    <row r="313" spans="2:15">
      <c r="B313" s="93"/>
      <c r="C313" s="93"/>
      <c r="D313" s="93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</row>
    <row r="314" spans="2:15">
      <c r="B314" s="93"/>
      <c r="C314" s="93"/>
      <c r="D314" s="93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</row>
    <row r="315" spans="2:15">
      <c r="B315" s="93"/>
      <c r="C315" s="93"/>
      <c r="D315" s="93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</row>
    <row r="316" spans="2:15">
      <c r="B316" s="93"/>
      <c r="C316" s="93"/>
      <c r="D316" s="93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</row>
    <row r="317" spans="2:15">
      <c r="B317" s="93"/>
      <c r="C317" s="93"/>
      <c r="D317" s="93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</row>
    <row r="318" spans="2:15">
      <c r="B318" s="93"/>
      <c r="C318" s="93"/>
      <c r="D318" s="93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</row>
    <row r="319" spans="2:15">
      <c r="B319" s="93"/>
      <c r="C319" s="93"/>
      <c r="D319" s="93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</row>
    <row r="320" spans="2:15">
      <c r="B320" s="93"/>
      <c r="C320" s="93"/>
      <c r="D320" s="93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</row>
    <row r="321" spans="2:15">
      <c r="B321" s="93"/>
      <c r="C321" s="93"/>
      <c r="D321" s="93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</row>
    <row r="322" spans="2:15">
      <c r="B322" s="93"/>
      <c r="C322" s="93"/>
      <c r="D322" s="93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</row>
    <row r="323" spans="2:15">
      <c r="B323" s="93"/>
      <c r="C323" s="93"/>
      <c r="D323" s="93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</row>
    <row r="324" spans="2:15">
      <c r="B324" s="93"/>
      <c r="C324" s="93"/>
      <c r="D324" s="93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</row>
    <row r="325" spans="2:15">
      <c r="B325" s="93"/>
      <c r="C325" s="93"/>
      <c r="D325" s="93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</row>
    <row r="326" spans="2:15">
      <c r="B326" s="93"/>
      <c r="C326" s="93"/>
      <c r="D326" s="93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</row>
    <row r="327" spans="2:15">
      <c r="B327" s="93"/>
      <c r="C327" s="93"/>
      <c r="D327" s="93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</row>
    <row r="328" spans="2:15">
      <c r="B328" s="93"/>
      <c r="C328" s="93"/>
      <c r="D328" s="93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</row>
    <row r="329" spans="2:15">
      <c r="B329" s="93"/>
      <c r="C329" s="93"/>
      <c r="D329" s="93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</row>
    <row r="330" spans="2:15">
      <c r="B330" s="93"/>
      <c r="C330" s="93"/>
      <c r="D330" s="93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</row>
    <row r="331" spans="2:15">
      <c r="B331" s="93"/>
      <c r="C331" s="93"/>
      <c r="D331" s="93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</row>
    <row r="332" spans="2:15">
      <c r="B332" s="93"/>
      <c r="C332" s="93"/>
      <c r="D332" s="93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</row>
    <row r="333" spans="2:15">
      <c r="B333" s="93"/>
      <c r="C333" s="93"/>
      <c r="D333" s="93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</row>
    <row r="334" spans="2:15">
      <c r="B334" s="93"/>
      <c r="C334" s="93"/>
      <c r="D334" s="93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</row>
    <row r="335" spans="2:15">
      <c r="B335" s="93"/>
      <c r="C335" s="93"/>
      <c r="D335" s="93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</row>
    <row r="336" spans="2:15">
      <c r="B336" s="93"/>
      <c r="C336" s="93"/>
      <c r="D336" s="93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</row>
    <row r="337" spans="2:15">
      <c r="B337" s="93"/>
      <c r="C337" s="93"/>
      <c r="D337" s="93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</row>
    <row r="338" spans="2:15">
      <c r="B338" s="93"/>
      <c r="C338" s="93"/>
      <c r="D338" s="93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</row>
    <row r="339" spans="2:15">
      <c r="B339" s="93"/>
      <c r="C339" s="93"/>
      <c r="D339" s="93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</row>
    <row r="340" spans="2:15">
      <c r="B340" s="93"/>
      <c r="C340" s="93"/>
      <c r="D340" s="93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</row>
    <row r="341" spans="2:15">
      <c r="B341" s="93"/>
      <c r="C341" s="93"/>
      <c r="D341" s="93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</row>
    <row r="342" spans="2:15">
      <c r="B342" s="93"/>
      <c r="C342" s="93"/>
      <c r="D342" s="93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</row>
    <row r="343" spans="2:15">
      <c r="B343" s="93"/>
      <c r="C343" s="93"/>
      <c r="D343" s="93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</row>
    <row r="344" spans="2:15">
      <c r="B344" s="93"/>
      <c r="C344" s="93"/>
      <c r="D344" s="93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</row>
    <row r="345" spans="2:15">
      <c r="B345" s="93"/>
      <c r="C345" s="93"/>
      <c r="D345" s="93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</row>
    <row r="346" spans="2:15">
      <c r="B346" s="93"/>
      <c r="C346" s="93"/>
      <c r="D346" s="93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</row>
    <row r="347" spans="2:15">
      <c r="B347" s="93"/>
      <c r="C347" s="93"/>
      <c r="D347" s="93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</row>
    <row r="348" spans="2:15">
      <c r="B348" s="93"/>
      <c r="C348" s="93"/>
      <c r="D348" s="93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</row>
    <row r="349" spans="2:15">
      <c r="B349" s="93"/>
      <c r="C349" s="93"/>
      <c r="D349" s="93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</row>
    <row r="350" spans="2:15">
      <c r="B350" s="93"/>
      <c r="C350" s="93"/>
      <c r="D350" s="93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</row>
    <row r="351" spans="2:15">
      <c r="B351" s="93"/>
      <c r="C351" s="93"/>
      <c r="D351" s="93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</row>
    <row r="352" spans="2:15">
      <c r="B352" s="93"/>
      <c r="C352" s="93"/>
      <c r="D352" s="93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</row>
    <row r="353" spans="2:15">
      <c r="B353" s="93"/>
      <c r="C353" s="93"/>
      <c r="D353" s="93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</row>
    <row r="354" spans="2:15">
      <c r="B354" s="93"/>
      <c r="C354" s="93"/>
      <c r="D354" s="93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</row>
    <row r="355" spans="2:15">
      <c r="B355" s="93"/>
      <c r="C355" s="93"/>
      <c r="D355" s="93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</row>
    <row r="356" spans="2:15">
      <c r="B356" s="93"/>
      <c r="C356" s="93"/>
      <c r="D356" s="93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</row>
    <row r="357" spans="2:15">
      <c r="B357" s="93"/>
      <c r="C357" s="93"/>
      <c r="D357" s="93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</row>
    <row r="358" spans="2:15">
      <c r="B358" s="112"/>
      <c r="C358" s="93"/>
      <c r="D358" s="93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</row>
    <row r="359" spans="2:15">
      <c r="B359" s="112"/>
      <c r="C359" s="93"/>
      <c r="D359" s="93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</row>
    <row r="360" spans="2:15">
      <c r="B360" s="113"/>
      <c r="C360" s="93"/>
      <c r="D360" s="93"/>
      <c r="E360" s="93"/>
      <c r="F360" s="93"/>
      <c r="G360" s="93"/>
      <c r="H360" s="94"/>
      <c r="I360" s="94"/>
      <c r="J360" s="94"/>
      <c r="K360" s="94"/>
      <c r="L360" s="94"/>
      <c r="M360" s="94"/>
      <c r="N360" s="94"/>
      <c r="O360" s="94"/>
    </row>
    <row r="361" spans="2:15">
      <c r="B361" s="93"/>
      <c r="C361" s="93"/>
      <c r="D361" s="93"/>
      <c r="E361" s="93"/>
      <c r="F361" s="93"/>
      <c r="G361" s="93"/>
      <c r="H361" s="94"/>
      <c r="I361" s="94"/>
      <c r="J361" s="94"/>
      <c r="K361" s="94"/>
      <c r="L361" s="94"/>
      <c r="M361" s="94"/>
      <c r="N361" s="94"/>
      <c r="O361" s="94"/>
    </row>
    <row r="362" spans="2:15">
      <c r="B362" s="93"/>
      <c r="C362" s="93"/>
      <c r="D362" s="93"/>
      <c r="E362" s="93"/>
      <c r="F362" s="93"/>
      <c r="G362" s="93"/>
      <c r="H362" s="94"/>
      <c r="I362" s="94"/>
      <c r="J362" s="94"/>
      <c r="K362" s="94"/>
      <c r="L362" s="94"/>
      <c r="M362" s="94"/>
      <c r="N362" s="94"/>
      <c r="O362" s="94"/>
    </row>
    <row r="363" spans="2:15">
      <c r="B363" s="93"/>
      <c r="C363" s="93"/>
      <c r="D363" s="93"/>
      <c r="E363" s="93"/>
      <c r="F363" s="93"/>
      <c r="G363" s="93"/>
      <c r="H363" s="94"/>
      <c r="I363" s="94"/>
      <c r="J363" s="94"/>
      <c r="K363" s="94"/>
      <c r="L363" s="94"/>
      <c r="M363" s="94"/>
      <c r="N363" s="94"/>
      <c r="O363" s="94"/>
    </row>
    <row r="364" spans="2:15">
      <c r="B364" s="93"/>
      <c r="C364" s="93"/>
      <c r="D364" s="93"/>
      <c r="E364" s="93"/>
      <c r="F364" s="93"/>
      <c r="G364" s="93"/>
      <c r="H364" s="94"/>
      <c r="I364" s="94"/>
      <c r="J364" s="94"/>
      <c r="K364" s="94"/>
      <c r="L364" s="94"/>
      <c r="M364" s="94"/>
      <c r="N364" s="94"/>
      <c r="O364" s="94"/>
    </row>
    <row r="365" spans="2:15">
      <c r="B365" s="93"/>
      <c r="C365" s="93"/>
      <c r="D365" s="93"/>
      <c r="E365" s="93"/>
      <c r="F365" s="93"/>
      <c r="G365" s="93"/>
      <c r="H365" s="94"/>
      <c r="I365" s="94"/>
      <c r="J365" s="94"/>
      <c r="K365" s="94"/>
      <c r="L365" s="94"/>
      <c r="M365" s="94"/>
      <c r="N365" s="94"/>
      <c r="O365" s="94"/>
    </row>
    <row r="366" spans="2:15">
      <c r="B366" s="93"/>
      <c r="C366" s="93"/>
      <c r="D366" s="93"/>
      <c r="E366" s="93"/>
      <c r="F366" s="93"/>
      <c r="G366" s="93"/>
      <c r="H366" s="94"/>
      <c r="I366" s="94"/>
      <c r="J366" s="94"/>
      <c r="K366" s="94"/>
      <c r="L366" s="94"/>
      <c r="M366" s="94"/>
      <c r="N366" s="94"/>
      <c r="O366" s="94"/>
    </row>
    <row r="367" spans="2:15">
      <c r="B367" s="93"/>
      <c r="C367" s="93"/>
      <c r="D367" s="93"/>
      <c r="E367" s="93"/>
      <c r="F367" s="93"/>
      <c r="G367" s="93"/>
      <c r="H367" s="94"/>
      <c r="I367" s="94"/>
      <c r="J367" s="94"/>
      <c r="K367" s="94"/>
      <c r="L367" s="94"/>
      <c r="M367" s="94"/>
      <c r="N367" s="94"/>
      <c r="O367" s="94"/>
    </row>
    <row r="368" spans="2:15">
      <c r="B368" s="93"/>
      <c r="C368" s="93"/>
      <c r="D368" s="93"/>
      <c r="E368" s="93"/>
      <c r="F368" s="93"/>
      <c r="G368" s="93"/>
      <c r="H368" s="94"/>
      <c r="I368" s="94"/>
      <c r="J368" s="94"/>
      <c r="K368" s="94"/>
      <c r="L368" s="94"/>
      <c r="M368" s="94"/>
      <c r="N368" s="94"/>
      <c r="O368" s="94"/>
    </row>
    <row r="369" spans="2:15">
      <c r="B369" s="93"/>
      <c r="C369" s="93"/>
      <c r="D369" s="93"/>
      <c r="E369" s="93"/>
      <c r="F369" s="93"/>
      <c r="G369" s="93"/>
      <c r="H369" s="94"/>
      <c r="I369" s="94"/>
      <c r="J369" s="94"/>
      <c r="K369" s="94"/>
      <c r="L369" s="94"/>
      <c r="M369" s="94"/>
      <c r="N369" s="94"/>
      <c r="O369" s="94"/>
    </row>
    <row r="370" spans="2:15">
      <c r="B370" s="93"/>
      <c r="C370" s="93"/>
      <c r="D370" s="93"/>
      <c r="E370" s="93"/>
      <c r="F370" s="93"/>
      <c r="G370" s="93"/>
      <c r="H370" s="94"/>
      <c r="I370" s="94"/>
      <c r="J370" s="94"/>
      <c r="K370" s="94"/>
      <c r="L370" s="94"/>
      <c r="M370" s="94"/>
      <c r="N370" s="94"/>
      <c r="O370" s="94"/>
    </row>
    <row r="371" spans="2:15">
      <c r="B371" s="93"/>
      <c r="C371" s="93"/>
      <c r="D371" s="93"/>
      <c r="E371" s="93"/>
      <c r="F371" s="93"/>
      <c r="G371" s="93"/>
      <c r="H371" s="94"/>
      <c r="I371" s="94"/>
      <c r="J371" s="94"/>
      <c r="K371" s="94"/>
      <c r="L371" s="94"/>
      <c r="M371" s="94"/>
      <c r="N371" s="94"/>
      <c r="O371" s="94"/>
    </row>
    <row r="372" spans="2:15">
      <c r="B372" s="93"/>
      <c r="C372" s="93"/>
      <c r="D372" s="93"/>
      <c r="E372" s="93"/>
      <c r="F372" s="93"/>
      <c r="G372" s="93"/>
      <c r="H372" s="94"/>
      <c r="I372" s="94"/>
      <c r="J372" s="94"/>
      <c r="K372" s="94"/>
      <c r="L372" s="94"/>
      <c r="M372" s="94"/>
      <c r="N372" s="94"/>
      <c r="O372" s="94"/>
    </row>
    <row r="373" spans="2:15">
      <c r="B373" s="93"/>
      <c r="C373" s="93"/>
      <c r="D373" s="93"/>
      <c r="E373" s="93"/>
      <c r="F373" s="93"/>
      <c r="G373" s="93"/>
      <c r="H373" s="94"/>
      <c r="I373" s="94"/>
      <c r="J373" s="94"/>
      <c r="K373" s="94"/>
      <c r="L373" s="94"/>
      <c r="M373" s="94"/>
      <c r="N373" s="94"/>
      <c r="O373" s="94"/>
    </row>
    <row r="374" spans="2:15">
      <c r="B374" s="93"/>
      <c r="C374" s="93"/>
      <c r="D374" s="93"/>
      <c r="E374" s="93"/>
      <c r="F374" s="93"/>
      <c r="G374" s="93"/>
      <c r="H374" s="94"/>
      <c r="I374" s="94"/>
      <c r="J374" s="94"/>
      <c r="K374" s="94"/>
      <c r="L374" s="94"/>
      <c r="M374" s="94"/>
      <c r="N374" s="94"/>
      <c r="O374" s="94"/>
    </row>
    <row r="375" spans="2:15">
      <c r="B375" s="93"/>
      <c r="C375" s="93"/>
      <c r="D375" s="93"/>
      <c r="E375" s="93"/>
      <c r="F375" s="93"/>
      <c r="G375" s="93"/>
      <c r="H375" s="94"/>
      <c r="I375" s="94"/>
      <c r="J375" s="94"/>
      <c r="K375" s="94"/>
      <c r="L375" s="94"/>
      <c r="M375" s="94"/>
      <c r="N375" s="94"/>
      <c r="O375" s="94"/>
    </row>
    <row r="376" spans="2:15">
      <c r="B376" s="93"/>
      <c r="C376" s="93"/>
      <c r="D376" s="93"/>
      <c r="E376" s="93"/>
      <c r="F376" s="93"/>
      <c r="G376" s="93"/>
      <c r="H376" s="94"/>
      <c r="I376" s="94"/>
      <c r="J376" s="94"/>
      <c r="K376" s="94"/>
      <c r="L376" s="94"/>
      <c r="M376" s="94"/>
      <c r="N376" s="94"/>
      <c r="O376" s="94"/>
    </row>
    <row r="377" spans="2:15">
      <c r="B377" s="93"/>
      <c r="C377" s="93"/>
      <c r="D377" s="93"/>
      <c r="E377" s="93"/>
      <c r="F377" s="93"/>
      <c r="G377" s="93"/>
      <c r="H377" s="94"/>
      <c r="I377" s="94"/>
      <c r="J377" s="94"/>
      <c r="K377" s="94"/>
      <c r="L377" s="94"/>
      <c r="M377" s="94"/>
      <c r="N377" s="94"/>
      <c r="O377" s="94"/>
    </row>
    <row r="378" spans="2:15">
      <c r="B378" s="93"/>
      <c r="C378" s="93"/>
      <c r="D378" s="93"/>
      <c r="E378" s="93"/>
      <c r="F378" s="93"/>
      <c r="G378" s="93"/>
      <c r="H378" s="94"/>
      <c r="I378" s="94"/>
      <c r="J378" s="94"/>
      <c r="K378" s="94"/>
      <c r="L378" s="94"/>
      <c r="M378" s="94"/>
      <c r="N378" s="94"/>
      <c r="O378" s="94"/>
    </row>
    <row r="379" spans="2:15">
      <c r="B379" s="93"/>
      <c r="C379" s="93"/>
      <c r="D379" s="93"/>
      <c r="E379" s="93"/>
      <c r="F379" s="93"/>
      <c r="G379" s="93"/>
      <c r="H379" s="94"/>
      <c r="I379" s="94"/>
      <c r="J379" s="94"/>
      <c r="K379" s="94"/>
      <c r="L379" s="94"/>
      <c r="M379" s="94"/>
      <c r="N379" s="94"/>
      <c r="O379" s="94"/>
    </row>
    <row r="380" spans="2:15">
      <c r="B380" s="93"/>
      <c r="C380" s="93"/>
      <c r="D380" s="93"/>
      <c r="E380" s="93"/>
      <c r="F380" s="93"/>
      <c r="G380" s="93"/>
      <c r="H380" s="94"/>
      <c r="I380" s="94"/>
      <c r="J380" s="94"/>
      <c r="K380" s="94"/>
      <c r="L380" s="94"/>
      <c r="M380" s="94"/>
      <c r="N380" s="94"/>
      <c r="O380" s="94"/>
    </row>
    <row r="381" spans="2:15">
      <c r="B381" s="93"/>
      <c r="C381" s="93"/>
      <c r="D381" s="93"/>
      <c r="E381" s="93"/>
      <c r="F381" s="93"/>
      <c r="G381" s="93"/>
      <c r="H381" s="94"/>
      <c r="I381" s="94"/>
      <c r="J381" s="94"/>
      <c r="K381" s="94"/>
      <c r="L381" s="94"/>
      <c r="M381" s="94"/>
      <c r="N381" s="94"/>
      <c r="O381" s="94"/>
    </row>
    <row r="382" spans="2:15">
      <c r="B382" s="93"/>
      <c r="C382" s="93"/>
      <c r="D382" s="93"/>
      <c r="E382" s="93"/>
      <c r="F382" s="93"/>
      <c r="G382" s="93"/>
      <c r="H382" s="94"/>
      <c r="I382" s="94"/>
      <c r="J382" s="94"/>
      <c r="K382" s="94"/>
      <c r="L382" s="94"/>
      <c r="M382" s="94"/>
      <c r="N382" s="94"/>
      <c r="O382" s="94"/>
    </row>
    <row r="383" spans="2:15">
      <c r="B383" s="93"/>
      <c r="C383" s="93"/>
      <c r="D383" s="93"/>
      <c r="E383" s="93"/>
      <c r="F383" s="93"/>
      <c r="G383" s="93"/>
      <c r="H383" s="94"/>
      <c r="I383" s="94"/>
      <c r="J383" s="94"/>
      <c r="K383" s="94"/>
      <c r="L383" s="94"/>
      <c r="M383" s="94"/>
      <c r="N383" s="94"/>
      <c r="O383" s="94"/>
    </row>
    <row r="384" spans="2:15">
      <c r="B384" s="93"/>
      <c r="C384" s="93"/>
      <c r="D384" s="93"/>
      <c r="E384" s="93"/>
      <c r="F384" s="93"/>
      <c r="G384" s="93"/>
      <c r="H384" s="94"/>
      <c r="I384" s="94"/>
      <c r="J384" s="94"/>
      <c r="K384" s="94"/>
      <c r="L384" s="94"/>
      <c r="M384" s="94"/>
      <c r="N384" s="94"/>
      <c r="O384" s="94"/>
    </row>
    <row r="385" spans="2:15">
      <c r="B385" s="93"/>
      <c r="C385" s="93"/>
      <c r="D385" s="93"/>
      <c r="E385" s="93"/>
      <c r="F385" s="93"/>
      <c r="G385" s="93"/>
      <c r="H385" s="94"/>
      <c r="I385" s="94"/>
      <c r="J385" s="94"/>
      <c r="K385" s="94"/>
      <c r="L385" s="94"/>
      <c r="M385" s="94"/>
      <c r="N385" s="94"/>
      <c r="O385" s="94"/>
    </row>
    <row r="386" spans="2:15">
      <c r="B386" s="93"/>
      <c r="C386" s="93"/>
      <c r="D386" s="93"/>
      <c r="E386" s="93"/>
      <c r="F386" s="93"/>
      <c r="G386" s="93"/>
      <c r="H386" s="94"/>
      <c r="I386" s="94"/>
      <c r="J386" s="94"/>
      <c r="K386" s="94"/>
      <c r="L386" s="94"/>
      <c r="M386" s="94"/>
      <c r="N386" s="94"/>
      <c r="O386" s="94"/>
    </row>
    <row r="387" spans="2:15">
      <c r="B387" s="93"/>
      <c r="C387" s="93"/>
      <c r="D387" s="93"/>
      <c r="E387" s="93"/>
      <c r="F387" s="93"/>
      <c r="G387" s="93"/>
      <c r="H387" s="94"/>
      <c r="I387" s="94"/>
      <c r="J387" s="94"/>
      <c r="K387" s="94"/>
      <c r="L387" s="94"/>
      <c r="M387" s="94"/>
      <c r="N387" s="94"/>
      <c r="O387" s="94"/>
    </row>
    <row r="388" spans="2:15">
      <c r="B388" s="93"/>
      <c r="C388" s="93"/>
      <c r="D388" s="93"/>
      <c r="E388" s="93"/>
      <c r="F388" s="93"/>
      <c r="G388" s="93"/>
      <c r="H388" s="94"/>
      <c r="I388" s="94"/>
      <c r="J388" s="94"/>
      <c r="K388" s="94"/>
      <c r="L388" s="94"/>
      <c r="M388" s="94"/>
      <c r="N388" s="94"/>
      <c r="O388" s="94"/>
    </row>
    <row r="389" spans="2:15">
      <c r="B389" s="93"/>
      <c r="C389" s="93"/>
      <c r="D389" s="93"/>
      <c r="E389" s="93"/>
      <c r="F389" s="93"/>
      <c r="G389" s="93"/>
      <c r="H389" s="94"/>
      <c r="I389" s="94"/>
      <c r="J389" s="94"/>
      <c r="K389" s="94"/>
      <c r="L389" s="94"/>
      <c r="M389" s="94"/>
      <c r="N389" s="94"/>
      <c r="O389" s="94"/>
    </row>
    <row r="390" spans="2:15">
      <c r="B390" s="93"/>
      <c r="C390" s="93"/>
      <c r="D390" s="93"/>
      <c r="E390" s="93"/>
      <c r="F390" s="93"/>
      <c r="G390" s="93"/>
      <c r="H390" s="94"/>
      <c r="I390" s="94"/>
      <c r="J390" s="94"/>
      <c r="K390" s="94"/>
      <c r="L390" s="94"/>
      <c r="M390" s="94"/>
      <c r="N390" s="94"/>
      <c r="O390" s="94"/>
    </row>
    <row r="391" spans="2:15">
      <c r="B391" s="93"/>
      <c r="C391" s="93"/>
      <c r="D391" s="93"/>
      <c r="E391" s="93"/>
      <c r="F391" s="93"/>
      <c r="G391" s="93"/>
      <c r="H391" s="94"/>
      <c r="I391" s="94"/>
      <c r="J391" s="94"/>
      <c r="K391" s="94"/>
      <c r="L391" s="94"/>
      <c r="M391" s="94"/>
      <c r="N391" s="94"/>
      <c r="O391" s="94"/>
    </row>
    <row r="392" spans="2:15">
      <c r="B392" s="93"/>
      <c r="C392" s="93"/>
      <c r="D392" s="93"/>
      <c r="E392" s="93"/>
      <c r="F392" s="93"/>
      <c r="G392" s="93"/>
      <c r="H392" s="94"/>
      <c r="I392" s="94"/>
      <c r="J392" s="94"/>
      <c r="K392" s="94"/>
      <c r="L392" s="94"/>
      <c r="M392" s="94"/>
      <c r="N392" s="94"/>
      <c r="O392" s="94"/>
    </row>
    <row r="393" spans="2:15">
      <c r="B393" s="93"/>
      <c r="C393" s="93"/>
      <c r="D393" s="93"/>
      <c r="E393" s="93"/>
      <c r="F393" s="93"/>
      <c r="G393" s="93"/>
      <c r="H393" s="94"/>
      <c r="I393" s="94"/>
      <c r="J393" s="94"/>
      <c r="K393" s="94"/>
      <c r="L393" s="94"/>
      <c r="M393" s="94"/>
      <c r="N393" s="94"/>
      <c r="O393" s="94"/>
    </row>
    <row r="394" spans="2:15">
      <c r="B394" s="93"/>
      <c r="C394" s="93"/>
      <c r="D394" s="93"/>
      <c r="E394" s="93"/>
      <c r="F394" s="93"/>
      <c r="G394" s="93"/>
      <c r="H394" s="94"/>
      <c r="I394" s="94"/>
      <c r="J394" s="94"/>
      <c r="K394" s="94"/>
      <c r="L394" s="94"/>
      <c r="M394" s="94"/>
      <c r="N394" s="94"/>
      <c r="O394" s="94"/>
    </row>
    <row r="395" spans="2:15">
      <c r="B395" s="93"/>
      <c r="C395" s="93"/>
      <c r="D395" s="93"/>
      <c r="E395" s="93"/>
      <c r="F395" s="93"/>
      <c r="G395" s="93"/>
      <c r="H395" s="94"/>
      <c r="I395" s="94"/>
      <c r="J395" s="94"/>
      <c r="K395" s="94"/>
      <c r="L395" s="94"/>
      <c r="M395" s="94"/>
      <c r="N395" s="94"/>
      <c r="O395" s="94"/>
    </row>
    <row r="396" spans="2:15">
      <c r="B396" s="93"/>
      <c r="C396" s="93"/>
      <c r="D396" s="93"/>
      <c r="E396" s="93"/>
      <c r="F396" s="93"/>
      <c r="G396" s="93"/>
      <c r="H396" s="94"/>
      <c r="I396" s="94"/>
      <c r="J396" s="94"/>
      <c r="K396" s="94"/>
      <c r="L396" s="94"/>
      <c r="M396" s="94"/>
      <c r="N396" s="94"/>
      <c r="O396" s="94"/>
    </row>
    <row r="397" spans="2:15">
      <c r="B397" s="93"/>
      <c r="C397" s="93"/>
      <c r="D397" s="93"/>
      <c r="E397" s="93"/>
      <c r="F397" s="93"/>
      <c r="G397" s="93"/>
      <c r="H397" s="94"/>
      <c r="I397" s="94"/>
      <c r="J397" s="94"/>
      <c r="K397" s="94"/>
      <c r="L397" s="94"/>
      <c r="M397" s="94"/>
      <c r="N397" s="94"/>
      <c r="O397" s="94"/>
    </row>
    <row r="398" spans="2:15">
      <c r="B398" s="93"/>
      <c r="C398" s="93"/>
      <c r="D398" s="93"/>
      <c r="E398" s="93"/>
      <c r="F398" s="93"/>
      <c r="G398" s="93"/>
      <c r="H398" s="94"/>
      <c r="I398" s="94"/>
      <c r="J398" s="94"/>
      <c r="K398" s="94"/>
      <c r="L398" s="94"/>
      <c r="M398" s="94"/>
      <c r="N398" s="94"/>
      <c r="O398" s="94"/>
    </row>
    <row r="399" spans="2:15">
      <c r="B399" s="93"/>
      <c r="C399" s="93"/>
      <c r="D399" s="93"/>
      <c r="E399" s="93"/>
      <c r="F399" s="93"/>
      <c r="G399" s="93"/>
      <c r="H399" s="94"/>
      <c r="I399" s="94"/>
      <c r="J399" s="94"/>
      <c r="K399" s="94"/>
      <c r="L399" s="94"/>
      <c r="M399" s="94"/>
      <c r="N399" s="94"/>
      <c r="O399" s="94"/>
    </row>
    <row r="400" spans="2:15">
      <c r="B400" s="93"/>
      <c r="C400" s="93"/>
      <c r="D400" s="93"/>
      <c r="E400" s="93"/>
      <c r="F400" s="93"/>
      <c r="G400" s="93"/>
      <c r="H400" s="94"/>
      <c r="I400" s="94"/>
      <c r="J400" s="94"/>
      <c r="K400" s="94"/>
      <c r="L400" s="94"/>
      <c r="M400" s="94"/>
      <c r="N400" s="94"/>
      <c r="O400" s="94"/>
    </row>
    <row r="401" spans="2:15">
      <c r="B401" s="93"/>
      <c r="C401" s="93"/>
      <c r="D401" s="93"/>
      <c r="E401" s="93"/>
      <c r="F401" s="93"/>
      <c r="G401" s="93"/>
      <c r="H401" s="94"/>
      <c r="I401" s="94"/>
      <c r="J401" s="94"/>
      <c r="K401" s="94"/>
      <c r="L401" s="94"/>
      <c r="M401" s="94"/>
      <c r="N401" s="94"/>
      <c r="O401" s="94"/>
    </row>
    <row r="402" spans="2:15">
      <c r="B402" s="93"/>
      <c r="C402" s="93"/>
      <c r="D402" s="93"/>
      <c r="E402" s="93"/>
      <c r="F402" s="93"/>
      <c r="G402" s="93"/>
      <c r="H402" s="94"/>
      <c r="I402" s="94"/>
      <c r="J402" s="94"/>
      <c r="K402" s="94"/>
      <c r="L402" s="94"/>
      <c r="M402" s="94"/>
      <c r="N402" s="94"/>
      <c r="O402" s="94"/>
    </row>
    <row r="403" spans="2:15">
      <c r="B403" s="93"/>
      <c r="C403" s="93"/>
      <c r="D403" s="93"/>
      <c r="E403" s="93"/>
      <c r="F403" s="93"/>
      <c r="G403" s="93"/>
      <c r="H403" s="94"/>
      <c r="I403" s="94"/>
      <c r="J403" s="94"/>
      <c r="K403" s="94"/>
      <c r="L403" s="94"/>
      <c r="M403" s="94"/>
      <c r="N403" s="94"/>
      <c r="O403" s="94"/>
    </row>
    <row r="404" spans="2:15">
      <c r="B404" s="93"/>
      <c r="C404" s="93"/>
      <c r="D404" s="93"/>
      <c r="E404" s="93"/>
      <c r="F404" s="93"/>
      <c r="G404" s="93"/>
      <c r="H404" s="94"/>
      <c r="I404" s="94"/>
      <c r="J404" s="94"/>
      <c r="K404" s="94"/>
      <c r="L404" s="94"/>
      <c r="M404" s="94"/>
      <c r="N404" s="94"/>
      <c r="O404" s="94"/>
    </row>
    <row r="405" spans="2:15">
      <c r="B405" s="93"/>
      <c r="C405" s="93"/>
      <c r="D405" s="93"/>
      <c r="E405" s="93"/>
      <c r="F405" s="93"/>
      <c r="G405" s="93"/>
      <c r="H405" s="94"/>
      <c r="I405" s="94"/>
      <c r="J405" s="94"/>
      <c r="K405" s="94"/>
      <c r="L405" s="94"/>
      <c r="M405" s="94"/>
      <c r="N405" s="94"/>
      <c r="O405" s="94"/>
    </row>
    <row r="406" spans="2:15">
      <c r="B406" s="93"/>
      <c r="C406" s="93"/>
      <c r="D406" s="93"/>
      <c r="E406" s="93"/>
      <c r="F406" s="93"/>
      <c r="G406" s="93"/>
      <c r="H406" s="94"/>
      <c r="I406" s="94"/>
      <c r="J406" s="94"/>
      <c r="K406" s="94"/>
      <c r="L406" s="94"/>
      <c r="M406" s="94"/>
      <c r="N406" s="94"/>
      <c r="O406" s="94"/>
    </row>
    <row r="407" spans="2:15">
      <c r="B407" s="93"/>
      <c r="C407" s="93"/>
      <c r="D407" s="93"/>
      <c r="E407" s="93"/>
      <c r="F407" s="93"/>
      <c r="G407" s="93"/>
      <c r="H407" s="94"/>
      <c r="I407" s="94"/>
      <c r="J407" s="94"/>
      <c r="K407" s="94"/>
      <c r="L407" s="94"/>
      <c r="M407" s="94"/>
      <c r="N407" s="94"/>
      <c r="O407" s="94"/>
    </row>
    <row r="408" spans="2:15">
      <c r="B408" s="93"/>
      <c r="C408" s="93"/>
      <c r="D408" s="93"/>
      <c r="E408" s="93"/>
      <c r="F408" s="93"/>
      <c r="G408" s="93"/>
      <c r="H408" s="94"/>
      <c r="I408" s="94"/>
      <c r="J408" s="94"/>
      <c r="K408" s="94"/>
      <c r="L408" s="94"/>
      <c r="M408" s="94"/>
      <c r="N408" s="94"/>
      <c r="O408" s="94"/>
    </row>
    <row r="409" spans="2:15">
      <c r="B409" s="93"/>
      <c r="C409" s="93"/>
      <c r="D409" s="93"/>
      <c r="E409" s="93"/>
      <c r="F409" s="93"/>
      <c r="G409" s="93"/>
      <c r="H409" s="94"/>
      <c r="I409" s="94"/>
      <c r="J409" s="94"/>
      <c r="K409" s="94"/>
      <c r="L409" s="94"/>
      <c r="M409" s="94"/>
      <c r="N409" s="94"/>
      <c r="O409" s="94"/>
    </row>
    <row r="410" spans="2:15">
      <c r="B410" s="93"/>
      <c r="C410" s="93"/>
      <c r="D410" s="93"/>
      <c r="E410" s="93"/>
      <c r="F410" s="93"/>
      <c r="G410" s="93"/>
      <c r="H410" s="94"/>
      <c r="I410" s="94"/>
      <c r="J410" s="94"/>
      <c r="K410" s="94"/>
      <c r="L410" s="94"/>
      <c r="M410" s="94"/>
      <c r="N410" s="94"/>
      <c r="O410" s="94"/>
    </row>
    <row r="411" spans="2:15">
      <c r="B411" s="93"/>
      <c r="C411" s="93"/>
      <c r="D411" s="93"/>
      <c r="E411" s="93"/>
      <c r="F411" s="93"/>
      <c r="G411" s="93"/>
      <c r="H411" s="94"/>
      <c r="I411" s="94"/>
      <c r="J411" s="94"/>
      <c r="K411" s="94"/>
      <c r="L411" s="94"/>
      <c r="M411" s="94"/>
      <c r="N411" s="94"/>
      <c r="O411" s="94"/>
    </row>
    <row r="412" spans="2:15">
      <c r="B412" s="93"/>
      <c r="C412" s="93"/>
      <c r="D412" s="93"/>
      <c r="E412" s="93"/>
      <c r="F412" s="93"/>
      <c r="G412" s="93"/>
      <c r="H412" s="94"/>
      <c r="I412" s="94"/>
      <c r="J412" s="94"/>
      <c r="K412" s="94"/>
      <c r="L412" s="94"/>
      <c r="M412" s="94"/>
      <c r="N412" s="94"/>
      <c r="O412" s="94"/>
    </row>
    <row r="413" spans="2:15">
      <c r="B413" s="93"/>
      <c r="C413" s="93"/>
      <c r="D413" s="93"/>
      <c r="E413" s="93"/>
      <c r="F413" s="93"/>
      <c r="G413" s="93"/>
      <c r="H413" s="94"/>
      <c r="I413" s="94"/>
      <c r="J413" s="94"/>
      <c r="K413" s="94"/>
      <c r="L413" s="94"/>
      <c r="M413" s="94"/>
      <c r="N413" s="94"/>
      <c r="O413" s="94"/>
    </row>
    <row r="414" spans="2:15">
      <c r="B414" s="93"/>
      <c r="C414" s="93"/>
      <c r="D414" s="93"/>
      <c r="E414" s="93"/>
      <c r="F414" s="93"/>
      <c r="G414" s="93"/>
      <c r="H414" s="94"/>
      <c r="I414" s="94"/>
      <c r="J414" s="94"/>
      <c r="K414" s="94"/>
      <c r="L414" s="94"/>
      <c r="M414" s="94"/>
      <c r="N414" s="94"/>
      <c r="O414" s="94"/>
    </row>
    <row r="415" spans="2:15">
      <c r="B415" s="93"/>
      <c r="C415" s="93"/>
      <c r="D415" s="93"/>
      <c r="E415" s="93"/>
      <c r="F415" s="93"/>
      <c r="G415" s="93"/>
      <c r="H415" s="94"/>
      <c r="I415" s="94"/>
      <c r="J415" s="94"/>
      <c r="K415" s="94"/>
      <c r="L415" s="94"/>
      <c r="M415" s="94"/>
      <c r="N415" s="94"/>
      <c r="O415" s="94"/>
    </row>
    <row r="416" spans="2:15">
      <c r="B416" s="93"/>
      <c r="C416" s="93"/>
      <c r="D416" s="93"/>
      <c r="E416" s="93"/>
      <c r="F416" s="93"/>
      <c r="G416" s="93"/>
      <c r="H416" s="94"/>
      <c r="I416" s="94"/>
      <c r="J416" s="94"/>
      <c r="K416" s="94"/>
      <c r="L416" s="94"/>
      <c r="M416" s="94"/>
      <c r="N416" s="94"/>
      <c r="O416" s="94"/>
    </row>
    <row r="417" spans="2:15">
      <c r="B417" s="93"/>
      <c r="C417" s="93"/>
      <c r="D417" s="93"/>
      <c r="E417" s="93"/>
      <c r="F417" s="93"/>
      <c r="G417" s="93"/>
      <c r="H417" s="94"/>
      <c r="I417" s="94"/>
      <c r="J417" s="94"/>
      <c r="K417" s="94"/>
      <c r="L417" s="94"/>
      <c r="M417" s="94"/>
      <c r="N417" s="94"/>
      <c r="O417" s="94"/>
    </row>
    <row r="418" spans="2:15">
      <c r="B418" s="93"/>
      <c r="C418" s="93"/>
      <c r="D418" s="93"/>
      <c r="E418" s="93"/>
      <c r="F418" s="93"/>
      <c r="G418" s="93"/>
      <c r="H418" s="94"/>
      <c r="I418" s="94"/>
      <c r="J418" s="94"/>
      <c r="K418" s="94"/>
      <c r="L418" s="94"/>
      <c r="M418" s="94"/>
      <c r="N418" s="94"/>
      <c r="O418" s="94"/>
    </row>
    <row r="419" spans="2:15">
      <c r="B419" s="93"/>
      <c r="C419" s="93"/>
      <c r="D419" s="93"/>
      <c r="E419" s="93"/>
      <c r="F419" s="93"/>
      <c r="G419" s="93"/>
      <c r="H419" s="94"/>
      <c r="I419" s="94"/>
      <c r="J419" s="94"/>
      <c r="K419" s="94"/>
      <c r="L419" s="94"/>
      <c r="M419" s="94"/>
      <c r="N419" s="94"/>
      <c r="O419" s="94"/>
    </row>
    <row r="420" spans="2:15">
      <c r="B420" s="93"/>
      <c r="C420" s="93"/>
      <c r="D420" s="93"/>
      <c r="E420" s="93"/>
      <c r="F420" s="93"/>
      <c r="G420" s="93"/>
      <c r="H420" s="94"/>
      <c r="I420" s="94"/>
      <c r="J420" s="94"/>
      <c r="K420" s="94"/>
      <c r="L420" s="94"/>
      <c r="M420" s="94"/>
      <c r="N420" s="94"/>
      <c r="O420" s="94"/>
    </row>
    <row r="421" spans="2:15">
      <c r="B421" s="93"/>
      <c r="C421" s="93"/>
      <c r="D421" s="93"/>
      <c r="E421" s="93"/>
      <c r="F421" s="93"/>
      <c r="G421" s="93"/>
      <c r="H421" s="94"/>
      <c r="I421" s="94"/>
      <c r="J421" s="94"/>
      <c r="K421" s="94"/>
      <c r="L421" s="94"/>
      <c r="M421" s="94"/>
      <c r="N421" s="94"/>
      <c r="O421" s="94"/>
    </row>
    <row r="422" spans="2:15">
      <c r="B422" s="93"/>
      <c r="C422" s="93"/>
      <c r="D422" s="93"/>
      <c r="E422" s="93"/>
      <c r="F422" s="93"/>
      <c r="G422" s="93"/>
      <c r="H422" s="94"/>
      <c r="I422" s="94"/>
      <c r="J422" s="94"/>
      <c r="K422" s="94"/>
      <c r="L422" s="94"/>
      <c r="M422" s="94"/>
      <c r="N422" s="94"/>
      <c r="O422" s="94"/>
    </row>
    <row r="423" spans="2:15">
      <c r="B423" s="93"/>
      <c r="C423" s="93"/>
      <c r="D423" s="93"/>
      <c r="E423" s="93"/>
      <c r="F423" s="93"/>
      <c r="G423" s="93"/>
      <c r="H423" s="94"/>
      <c r="I423" s="94"/>
      <c r="J423" s="94"/>
      <c r="K423" s="94"/>
      <c r="L423" s="94"/>
      <c r="M423" s="94"/>
      <c r="N423" s="94"/>
      <c r="O423" s="94"/>
    </row>
    <row r="424" spans="2:15">
      <c r="B424" s="93"/>
      <c r="C424" s="93"/>
      <c r="D424" s="93"/>
      <c r="E424" s="93"/>
      <c r="F424" s="93"/>
      <c r="G424" s="93"/>
      <c r="H424" s="94"/>
      <c r="I424" s="94"/>
      <c r="J424" s="94"/>
      <c r="K424" s="94"/>
      <c r="L424" s="94"/>
      <c r="M424" s="94"/>
      <c r="N424" s="94"/>
      <c r="O424" s="94"/>
    </row>
    <row r="425" spans="2:15">
      <c r="B425" s="93"/>
      <c r="C425" s="93"/>
      <c r="D425" s="93"/>
      <c r="E425" s="93"/>
      <c r="F425" s="93"/>
      <c r="G425" s="93"/>
      <c r="H425" s="94"/>
      <c r="I425" s="94"/>
      <c r="J425" s="94"/>
      <c r="K425" s="94"/>
      <c r="L425" s="94"/>
      <c r="M425" s="94"/>
      <c r="N425" s="94"/>
      <c r="O425" s="94"/>
    </row>
    <row r="426" spans="2:15">
      <c r="B426" s="93"/>
      <c r="C426" s="93"/>
      <c r="D426" s="93"/>
      <c r="E426" s="93"/>
      <c r="F426" s="93"/>
      <c r="G426" s="93"/>
      <c r="H426" s="94"/>
      <c r="I426" s="94"/>
      <c r="J426" s="94"/>
      <c r="K426" s="94"/>
      <c r="L426" s="94"/>
      <c r="M426" s="94"/>
      <c r="N426" s="94"/>
      <c r="O426" s="94"/>
    </row>
    <row r="427" spans="2:15">
      <c r="B427" s="93"/>
      <c r="C427" s="93"/>
      <c r="D427" s="93"/>
      <c r="E427" s="93"/>
      <c r="F427" s="93"/>
      <c r="G427" s="93"/>
      <c r="H427" s="94"/>
      <c r="I427" s="94"/>
      <c r="J427" s="94"/>
      <c r="K427" s="94"/>
      <c r="L427" s="94"/>
      <c r="M427" s="94"/>
      <c r="N427" s="94"/>
      <c r="O427" s="94"/>
    </row>
    <row r="428" spans="2:15">
      <c r="B428" s="93"/>
      <c r="C428" s="93"/>
      <c r="D428" s="93"/>
      <c r="E428" s="93"/>
      <c r="F428" s="93"/>
      <c r="G428" s="93"/>
      <c r="H428" s="94"/>
      <c r="I428" s="94"/>
      <c r="J428" s="94"/>
      <c r="K428" s="94"/>
      <c r="L428" s="94"/>
      <c r="M428" s="94"/>
      <c r="N428" s="94"/>
      <c r="O428" s="94"/>
    </row>
    <row r="429" spans="2:15">
      <c r="B429" s="93"/>
      <c r="C429" s="93"/>
      <c r="D429" s="93"/>
      <c r="E429" s="93"/>
      <c r="F429" s="93"/>
      <c r="G429" s="93"/>
      <c r="H429" s="94"/>
      <c r="I429" s="94"/>
      <c r="J429" s="94"/>
      <c r="K429" s="94"/>
      <c r="L429" s="94"/>
      <c r="M429" s="94"/>
      <c r="N429" s="94"/>
      <c r="O429" s="94"/>
    </row>
    <row r="430" spans="2:15">
      <c r="B430" s="93"/>
      <c r="C430" s="93"/>
      <c r="D430" s="93"/>
      <c r="E430" s="93"/>
      <c r="F430" s="93"/>
      <c r="G430" s="93"/>
      <c r="H430" s="94"/>
      <c r="I430" s="94"/>
      <c r="J430" s="94"/>
      <c r="K430" s="94"/>
      <c r="L430" s="94"/>
      <c r="M430" s="94"/>
      <c r="N430" s="94"/>
      <c r="O430" s="94"/>
    </row>
    <row r="431" spans="2:15">
      <c r="B431" s="93"/>
      <c r="C431" s="93"/>
      <c r="D431" s="93"/>
      <c r="E431" s="93"/>
      <c r="F431" s="93"/>
      <c r="G431" s="93"/>
      <c r="H431" s="94"/>
      <c r="I431" s="94"/>
      <c r="J431" s="94"/>
      <c r="K431" s="94"/>
      <c r="L431" s="94"/>
      <c r="M431" s="94"/>
      <c r="N431" s="94"/>
      <c r="O431" s="94"/>
    </row>
    <row r="432" spans="2:15">
      <c r="B432" s="93"/>
      <c r="C432" s="93"/>
      <c r="D432" s="93"/>
      <c r="E432" s="93"/>
      <c r="F432" s="93"/>
      <c r="G432" s="93"/>
      <c r="H432" s="94"/>
      <c r="I432" s="94"/>
      <c r="J432" s="94"/>
      <c r="K432" s="94"/>
      <c r="L432" s="94"/>
      <c r="M432" s="94"/>
      <c r="N432" s="94"/>
      <c r="O432" s="94"/>
    </row>
    <row r="433" spans="2:15">
      <c r="B433" s="93"/>
      <c r="C433" s="93"/>
      <c r="D433" s="93"/>
      <c r="E433" s="93"/>
      <c r="F433" s="93"/>
      <c r="G433" s="93"/>
      <c r="H433" s="94"/>
      <c r="I433" s="94"/>
      <c r="J433" s="94"/>
      <c r="K433" s="94"/>
      <c r="L433" s="94"/>
      <c r="M433" s="94"/>
      <c r="N433" s="94"/>
      <c r="O433" s="94"/>
    </row>
    <row r="434" spans="2:15">
      <c r="B434" s="93"/>
      <c r="C434" s="93"/>
      <c r="D434" s="93"/>
      <c r="E434" s="93"/>
      <c r="F434" s="93"/>
      <c r="G434" s="93"/>
      <c r="H434" s="94"/>
      <c r="I434" s="94"/>
      <c r="J434" s="94"/>
      <c r="K434" s="94"/>
      <c r="L434" s="94"/>
      <c r="M434" s="94"/>
      <c r="N434" s="94"/>
      <c r="O434" s="94"/>
    </row>
    <row r="435" spans="2:15">
      <c r="B435" s="93"/>
      <c r="C435" s="93"/>
      <c r="D435" s="93"/>
      <c r="E435" s="93"/>
      <c r="F435" s="93"/>
      <c r="G435" s="93"/>
      <c r="H435" s="94"/>
      <c r="I435" s="94"/>
      <c r="J435" s="94"/>
      <c r="K435" s="94"/>
      <c r="L435" s="94"/>
      <c r="M435" s="94"/>
      <c r="N435" s="94"/>
      <c r="O435" s="94"/>
    </row>
    <row r="436" spans="2:15">
      <c r="B436" s="93"/>
      <c r="C436" s="93"/>
      <c r="D436" s="93"/>
      <c r="E436" s="93"/>
      <c r="F436" s="93"/>
      <c r="G436" s="93"/>
      <c r="H436" s="94"/>
      <c r="I436" s="94"/>
      <c r="J436" s="94"/>
      <c r="K436" s="94"/>
      <c r="L436" s="94"/>
      <c r="M436" s="94"/>
      <c r="N436" s="94"/>
      <c r="O436" s="94"/>
    </row>
    <row r="437" spans="2:15">
      <c r="B437" s="93"/>
      <c r="C437" s="93"/>
      <c r="D437" s="93"/>
      <c r="E437" s="93"/>
      <c r="F437" s="93"/>
      <c r="G437" s="93"/>
      <c r="H437" s="94"/>
      <c r="I437" s="94"/>
      <c r="J437" s="94"/>
      <c r="K437" s="94"/>
      <c r="L437" s="94"/>
      <c r="M437" s="94"/>
      <c r="N437" s="94"/>
      <c r="O437" s="94"/>
    </row>
    <row r="438" spans="2:15">
      <c r="B438" s="93"/>
      <c r="C438" s="93"/>
      <c r="D438" s="93"/>
      <c r="E438" s="93"/>
      <c r="F438" s="93"/>
      <c r="G438" s="93"/>
      <c r="H438" s="94"/>
      <c r="I438" s="94"/>
      <c r="J438" s="94"/>
      <c r="K438" s="94"/>
      <c r="L438" s="94"/>
      <c r="M438" s="94"/>
      <c r="N438" s="94"/>
      <c r="O438" s="94"/>
    </row>
    <row r="439" spans="2:15">
      <c r="B439" s="93"/>
      <c r="C439" s="93"/>
      <c r="D439" s="93"/>
      <c r="E439" s="93"/>
      <c r="F439" s="93"/>
      <c r="G439" s="93"/>
      <c r="H439" s="94"/>
      <c r="I439" s="94"/>
      <c r="J439" s="94"/>
      <c r="K439" s="94"/>
      <c r="L439" s="94"/>
      <c r="M439" s="94"/>
      <c r="N439" s="94"/>
      <c r="O439" s="94"/>
    </row>
    <row r="440" spans="2:15">
      <c r="B440" s="93"/>
      <c r="C440" s="93"/>
      <c r="D440" s="93"/>
      <c r="E440" s="93"/>
      <c r="F440" s="93"/>
      <c r="G440" s="93"/>
      <c r="H440" s="94"/>
      <c r="I440" s="94"/>
      <c r="J440" s="94"/>
      <c r="K440" s="94"/>
      <c r="L440" s="94"/>
      <c r="M440" s="94"/>
      <c r="N440" s="94"/>
      <c r="O440" s="94"/>
    </row>
    <row r="441" spans="2:15">
      <c r="B441" s="93"/>
      <c r="C441" s="93"/>
      <c r="D441" s="93"/>
      <c r="E441" s="93"/>
      <c r="F441" s="93"/>
      <c r="G441" s="93"/>
      <c r="H441" s="94"/>
      <c r="I441" s="94"/>
      <c r="J441" s="94"/>
      <c r="K441" s="94"/>
      <c r="L441" s="94"/>
      <c r="M441" s="94"/>
      <c r="N441" s="94"/>
      <c r="O441" s="94"/>
    </row>
    <row r="442" spans="2:15">
      <c r="B442" s="93"/>
      <c r="C442" s="93"/>
      <c r="D442" s="93"/>
      <c r="E442" s="93"/>
      <c r="F442" s="93"/>
      <c r="G442" s="93"/>
      <c r="H442" s="94"/>
      <c r="I442" s="94"/>
      <c r="J442" s="94"/>
      <c r="K442" s="94"/>
      <c r="L442" s="94"/>
      <c r="M442" s="94"/>
      <c r="N442" s="94"/>
      <c r="O442" s="94"/>
    </row>
    <row r="443" spans="2:15">
      <c r="B443" s="93"/>
      <c r="C443" s="93"/>
      <c r="D443" s="93"/>
      <c r="E443" s="93"/>
      <c r="F443" s="93"/>
      <c r="G443" s="93"/>
      <c r="H443" s="94"/>
      <c r="I443" s="94"/>
      <c r="J443" s="94"/>
      <c r="K443" s="94"/>
      <c r="L443" s="94"/>
      <c r="M443" s="94"/>
      <c r="N443" s="94"/>
      <c r="O443" s="94"/>
    </row>
    <row r="444" spans="2:15">
      <c r="B444" s="93"/>
      <c r="C444" s="93"/>
      <c r="D444" s="93"/>
      <c r="E444" s="93"/>
      <c r="F444" s="93"/>
      <c r="G444" s="93"/>
      <c r="H444" s="94"/>
      <c r="I444" s="94"/>
      <c r="J444" s="94"/>
      <c r="K444" s="94"/>
      <c r="L444" s="94"/>
      <c r="M444" s="94"/>
      <c r="N444" s="94"/>
      <c r="O444" s="94"/>
    </row>
    <row r="445" spans="2:15">
      <c r="B445" s="93"/>
      <c r="C445" s="93"/>
      <c r="D445" s="93"/>
      <c r="E445" s="93"/>
      <c r="F445" s="93"/>
      <c r="G445" s="93"/>
      <c r="H445" s="94"/>
      <c r="I445" s="94"/>
      <c r="J445" s="94"/>
      <c r="K445" s="94"/>
      <c r="L445" s="94"/>
      <c r="M445" s="94"/>
      <c r="N445" s="94"/>
      <c r="O445" s="94"/>
    </row>
    <row r="446" spans="2:15">
      <c r="B446" s="93"/>
      <c r="C446" s="93"/>
      <c r="D446" s="93"/>
      <c r="E446" s="93"/>
      <c r="F446" s="93"/>
      <c r="G446" s="93"/>
      <c r="H446" s="94"/>
      <c r="I446" s="94"/>
      <c r="J446" s="94"/>
      <c r="K446" s="94"/>
      <c r="L446" s="94"/>
      <c r="M446" s="94"/>
      <c r="N446" s="94"/>
      <c r="O446" s="94"/>
    </row>
    <row r="447" spans="2:15">
      <c r="B447" s="93"/>
      <c r="C447" s="93"/>
      <c r="D447" s="93"/>
      <c r="E447" s="93"/>
      <c r="F447" s="93"/>
      <c r="G447" s="93"/>
      <c r="H447" s="94"/>
      <c r="I447" s="94"/>
      <c r="J447" s="94"/>
      <c r="K447" s="94"/>
      <c r="L447" s="94"/>
      <c r="M447" s="94"/>
      <c r="N447" s="94"/>
      <c r="O447" s="94"/>
    </row>
    <row r="448" spans="2:15">
      <c r="B448" s="93"/>
      <c r="C448" s="93"/>
      <c r="D448" s="93"/>
      <c r="E448" s="93"/>
      <c r="F448" s="93"/>
      <c r="G448" s="93"/>
      <c r="H448" s="94"/>
      <c r="I448" s="94"/>
      <c r="J448" s="94"/>
      <c r="K448" s="94"/>
      <c r="L448" s="94"/>
      <c r="M448" s="94"/>
      <c r="N448" s="94"/>
      <c r="O448" s="94"/>
    </row>
    <row r="449" spans="2:15">
      <c r="B449" s="93"/>
      <c r="C449" s="93"/>
      <c r="D449" s="93"/>
      <c r="E449" s="93"/>
      <c r="F449" s="93"/>
      <c r="G449" s="93"/>
      <c r="H449" s="94"/>
      <c r="I449" s="94"/>
      <c r="J449" s="94"/>
      <c r="K449" s="94"/>
      <c r="L449" s="94"/>
      <c r="M449" s="94"/>
      <c r="N449" s="94"/>
      <c r="O449" s="94"/>
    </row>
    <row r="450" spans="2:15">
      <c r="B450" s="93"/>
      <c r="C450" s="93"/>
      <c r="D450" s="93"/>
      <c r="E450" s="93"/>
      <c r="F450" s="93"/>
      <c r="G450" s="93"/>
      <c r="H450" s="94"/>
      <c r="I450" s="94"/>
      <c r="J450" s="94"/>
      <c r="K450" s="94"/>
      <c r="L450" s="94"/>
      <c r="M450" s="94"/>
      <c r="N450" s="94"/>
      <c r="O450" s="94"/>
    </row>
    <row r="451" spans="2:15">
      <c r="B451" s="93"/>
      <c r="C451" s="93"/>
      <c r="D451" s="93"/>
      <c r="E451" s="93"/>
      <c r="F451" s="93"/>
      <c r="G451" s="93"/>
      <c r="H451" s="94"/>
      <c r="I451" s="94"/>
      <c r="J451" s="94"/>
      <c r="K451" s="94"/>
      <c r="L451" s="94"/>
      <c r="M451" s="94"/>
      <c r="N451" s="94"/>
      <c r="O451" s="94"/>
    </row>
    <row r="452" spans="2:15">
      <c r="B452" s="93"/>
      <c r="C452" s="93"/>
      <c r="D452" s="93"/>
      <c r="E452" s="93"/>
      <c r="F452" s="93"/>
      <c r="G452" s="93"/>
      <c r="H452" s="94"/>
      <c r="I452" s="94"/>
      <c r="J452" s="94"/>
      <c r="K452" s="94"/>
      <c r="L452" s="94"/>
      <c r="M452" s="94"/>
      <c r="N452" s="94"/>
      <c r="O452" s="94"/>
    </row>
    <row r="453" spans="2:15">
      <c r="B453" s="93"/>
      <c r="C453" s="93"/>
      <c r="D453" s="93"/>
      <c r="E453" s="93"/>
      <c r="F453" s="93"/>
      <c r="G453" s="93"/>
      <c r="H453" s="94"/>
      <c r="I453" s="94"/>
      <c r="J453" s="94"/>
      <c r="K453" s="94"/>
      <c r="L453" s="94"/>
      <c r="M453" s="94"/>
      <c r="N453" s="94"/>
      <c r="O453" s="94"/>
    </row>
    <row r="454" spans="2:15">
      <c r="B454" s="93"/>
      <c r="C454" s="93"/>
      <c r="D454" s="93"/>
      <c r="E454" s="93"/>
      <c r="F454" s="93"/>
      <c r="G454" s="93"/>
      <c r="H454" s="94"/>
      <c r="I454" s="94"/>
      <c r="J454" s="94"/>
      <c r="K454" s="94"/>
      <c r="L454" s="94"/>
      <c r="M454" s="94"/>
      <c r="N454" s="94"/>
      <c r="O454" s="94"/>
    </row>
    <row r="455" spans="2:15">
      <c r="B455" s="93"/>
      <c r="C455" s="93"/>
      <c r="D455" s="93"/>
      <c r="E455" s="93"/>
      <c r="F455" s="93"/>
      <c r="G455" s="93"/>
      <c r="H455" s="94"/>
      <c r="I455" s="94"/>
      <c r="J455" s="94"/>
      <c r="K455" s="94"/>
      <c r="L455" s="94"/>
      <c r="M455" s="94"/>
      <c r="N455" s="94"/>
      <c r="O455" s="94"/>
    </row>
    <row r="456" spans="2:15">
      <c r="B456" s="93"/>
      <c r="C456" s="93"/>
      <c r="D456" s="93"/>
      <c r="E456" s="93"/>
      <c r="F456" s="93"/>
      <c r="G456" s="93"/>
      <c r="H456" s="94"/>
      <c r="I456" s="94"/>
      <c r="J456" s="94"/>
      <c r="K456" s="94"/>
      <c r="L456" s="94"/>
      <c r="M456" s="94"/>
      <c r="N456" s="94"/>
      <c r="O456" s="94"/>
    </row>
    <row r="457" spans="2:15">
      <c r="B457" s="93"/>
      <c r="C457" s="93"/>
      <c r="D457" s="93"/>
      <c r="E457" s="93"/>
      <c r="F457" s="93"/>
      <c r="G457" s="93"/>
      <c r="H457" s="94"/>
      <c r="I457" s="94"/>
      <c r="J457" s="94"/>
      <c r="K457" s="94"/>
      <c r="L457" s="94"/>
      <c r="M457" s="94"/>
      <c r="N457" s="94"/>
      <c r="O457" s="94"/>
    </row>
    <row r="458" spans="2:15">
      <c r="B458" s="93"/>
      <c r="C458" s="93"/>
      <c r="D458" s="93"/>
      <c r="E458" s="93"/>
      <c r="F458" s="93"/>
      <c r="G458" s="93"/>
      <c r="H458" s="94"/>
      <c r="I458" s="94"/>
      <c r="J458" s="94"/>
      <c r="K458" s="94"/>
      <c r="L458" s="94"/>
      <c r="M458" s="94"/>
      <c r="N458" s="94"/>
      <c r="O458" s="94"/>
    </row>
    <row r="459" spans="2:15">
      <c r="B459" s="93"/>
      <c r="C459" s="93"/>
      <c r="D459" s="93"/>
      <c r="E459" s="93"/>
      <c r="F459" s="93"/>
      <c r="G459" s="93"/>
      <c r="H459" s="94"/>
      <c r="I459" s="94"/>
      <c r="J459" s="94"/>
      <c r="K459" s="94"/>
      <c r="L459" s="94"/>
      <c r="M459" s="94"/>
      <c r="N459" s="94"/>
      <c r="O459" s="94"/>
    </row>
    <row r="460" spans="2:15">
      <c r="B460" s="93"/>
      <c r="C460" s="93"/>
      <c r="D460" s="93"/>
      <c r="E460" s="93"/>
      <c r="F460" s="93"/>
      <c r="G460" s="93"/>
      <c r="H460" s="94"/>
      <c r="I460" s="94"/>
      <c r="J460" s="94"/>
      <c r="K460" s="94"/>
      <c r="L460" s="94"/>
      <c r="M460" s="94"/>
      <c r="N460" s="94"/>
      <c r="O460" s="94"/>
    </row>
    <row r="461" spans="2:15">
      <c r="B461" s="93"/>
      <c r="C461" s="93"/>
      <c r="D461" s="93"/>
      <c r="E461" s="93"/>
      <c r="F461" s="93"/>
      <c r="G461" s="93"/>
      <c r="H461" s="94"/>
      <c r="I461" s="94"/>
      <c r="J461" s="94"/>
      <c r="K461" s="94"/>
      <c r="L461" s="94"/>
      <c r="M461" s="94"/>
      <c r="N461" s="94"/>
      <c r="O461" s="94"/>
    </row>
    <row r="462" spans="2:15">
      <c r="B462" s="93"/>
      <c r="C462" s="93"/>
      <c r="D462" s="93"/>
      <c r="E462" s="93"/>
      <c r="F462" s="93"/>
      <c r="G462" s="93"/>
      <c r="H462" s="94"/>
      <c r="I462" s="94"/>
      <c r="J462" s="94"/>
      <c r="K462" s="94"/>
      <c r="L462" s="94"/>
      <c r="M462" s="94"/>
      <c r="N462" s="94"/>
      <c r="O462" s="94"/>
    </row>
    <row r="463" spans="2:15">
      <c r="B463" s="93"/>
      <c r="C463" s="93"/>
      <c r="D463" s="93"/>
      <c r="E463" s="93"/>
      <c r="F463" s="93"/>
      <c r="G463" s="93"/>
      <c r="H463" s="94"/>
      <c r="I463" s="94"/>
      <c r="J463" s="94"/>
      <c r="K463" s="94"/>
      <c r="L463" s="94"/>
      <c r="M463" s="94"/>
      <c r="N463" s="94"/>
      <c r="O463" s="94"/>
    </row>
    <row r="464" spans="2:15">
      <c r="B464" s="93"/>
      <c r="C464" s="93"/>
      <c r="D464" s="93"/>
      <c r="E464" s="93"/>
      <c r="F464" s="93"/>
      <c r="G464" s="93"/>
      <c r="H464" s="94"/>
      <c r="I464" s="94"/>
      <c r="J464" s="94"/>
      <c r="K464" s="94"/>
      <c r="L464" s="94"/>
      <c r="M464" s="94"/>
      <c r="N464" s="94"/>
      <c r="O464" s="94"/>
    </row>
    <row r="465" spans="2:15">
      <c r="B465" s="93"/>
      <c r="C465" s="93"/>
      <c r="D465" s="93"/>
      <c r="E465" s="93"/>
      <c r="F465" s="93"/>
      <c r="G465" s="93"/>
      <c r="H465" s="94"/>
      <c r="I465" s="94"/>
      <c r="J465" s="94"/>
      <c r="K465" s="94"/>
      <c r="L465" s="94"/>
      <c r="M465" s="94"/>
      <c r="N465" s="94"/>
      <c r="O465" s="94"/>
    </row>
    <row r="466" spans="2:15">
      <c r="B466" s="93"/>
      <c r="C466" s="93"/>
      <c r="D466" s="93"/>
      <c r="E466" s="93"/>
      <c r="F466" s="93"/>
      <c r="G466" s="93"/>
      <c r="H466" s="94"/>
      <c r="I466" s="94"/>
      <c r="J466" s="94"/>
      <c r="K466" s="94"/>
      <c r="L466" s="94"/>
      <c r="M466" s="94"/>
      <c r="N466" s="94"/>
      <c r="O466" s="94"/>
    </row>
    <row r="467" spans="2:15">
      <c r="B467" s="93"/>
      <c r="C467" s="93"/>
      <c r="D467" s="93"/>
      <c r="E467" s="93"/>
      <c r="F467" s="93"/>
      <c r="G467" s="93"/>
      <c r="H467" s="94"/>
      <c r="I467" s="94"/>
      <c r="J467" s="94"/>
      <c r="K467" s="94"/>
      <c r="L467" s="94"/>
      <c r="M467" s="94"/>
      <c r="N467" s="94"/>
      <c r="O467" s="94"/>
    </row>
    <row r="468" spans="2:15">
      <c r="B468" s="93"/>
      <c r="C468" s="93"/>
      <c r="D468" s="93"/>
      <c r="E468" s="93"/>
      <c r="F468" s="93"/>
      <c r="G468" s="93"/>
      <c r="H468" s="94"/>
      <c r="I468" s="94"/>
      <c r="J468" s="94"/>
      <c r="K468" s="94"/>
      <c r="L468" s="94"/>
      <c r="M468" s="94"/>
      <c r="N468" s="94"/>
      <c r="O468" s="94"/>
    </row>
    <row r="469" spans="2:15">
      <c r="B469" s="93"/>
      <c r="C469" s="93"/>
      <c r="D469" s="93"/>
      <c r="E469" s="93"/>
      <c r="F469" s="93"/>
      <c r="G469" s="93"/>
      <c r="H469" s="94"/>
      <c r="I469" s="94"/>
      <c r="J469" s="94"/>
      <c r="K469" s="94"/>
      <c r="L469" s="94"/>
      <c r="M469" s="94"/>
      <c r="N469" s="94"/>
      <c r="O469" s="94"/>
    </row>
    <row r="470" spans="2:15">
      <c r="B470" s="93"/>
      <c r="C470" s="93"/>
      <c r="D470" s="93"/>
      <c r="E470" s="93"/>
      <c r="F470" s="93"/>
      <c r="G470" s="93"/>
      <c r="H470" s="94"/>
      <c r="I470" s="94"/>
      <c r="J470" s="94"/>
      <c r="K470" s="94"/>
      <c r="L470" s="94"/>
      <c r="M470" s="94"/>
      <c r="N470" s="94"/>
      <c r="O470" s="94"/>
    </row>
    <row r="471" spans="2:15">
      <c r="B471" s="93"/>
      <c r="C471" s="93"/>
      <c r="D471" s="93"/>
      <c r="E471" s="93"/>
      <c r="F471" s="93"/>
      <c r="G471" s="93"/>
      <c r="H471" s="94"/>
      <c r="I471" s="94"/>
      <c r="J471" s="94"/>
      <c r="K471" s="94"/>
      <c r="L471" s="94"/>
      <c r="M471" s="94"/>
      <c r="N471" s="94"/>
      <c r="O471" s="94"/>
    </row>
    <row r="472" spans="2:15">
      <c r="B472" s="93"/>
      <c r="C472" s="93"/>
      <c r="D472" s="93"/>
      <c r="E472" s="93"/>
      <c r="F472" s="93"/>
      <c r="G472" s="93"/>
      <c r="H472" s="94"/>
      <c r="I472" s="94"/>
      <c r="J472" s="94"/>
      <c r="K472" s="94"/>
      <c r="L472" s="94"/>
      <c r="M472" s="94"/>
      <c r="N472" s="94"/>
      <c r="O472" s="94"/>
    </row>
    <row r="473" spans="2:15">
      <c r="B473" s="93"/>
      <c r="C473" s="93"/>
      <c r="D473" s="93"/>
      <c r="E473" s="93"/>
      <c r="F473" s="93"/>
      <c r="G473" s="93"/>
      <c r="H473" s="94"/>
      <c r="I473" s="94"/>
      <c r="J473" s="94"/>
      <c r="K473" s="94"/>
      <c r="L473" s="94"/>
      <c r="M473" s="94"/>
      <c r="N473" s="94"/>
      <c r="O473" s="94"/>
    </row>
    <row r="474" spans="2:15">
      <c r="B474" s="93"/>
      <c r="C474" s="93"/>
      <c r="D474" s="93"/>
      <c r="E474" s="93"/>
      <c r="F474" s="93"/>
      <c r="G474" s="93"/>
      <c r="H474" s="94"/>
      <c r="I474" s="94"/>
      <c r="J474" s="94"/>
      <c r="K474" s="94"/>
      <c r="L474" s="94"/>
      <c r="M474" s="94"/>
      <c r="N474" s="94"/>
      <c r="O474" s="94"/>
    </row>
    <row r="475" spans="2:15">
      <c r="B475" s="93"/>
      <c r="C475" s="93"/>
      <c r="D475" s="93"/>
      <c r="E475" s="93"/>
      <c r="F475" s="93"/>
      <c r="G475" s="93"/>
      <c r="H475" s="94"/>
      <c r="I475" s="94"/>
      <c r="J475" s="94"/>
      <c r="K475" s="94"/>
      <c r="L475" s="94"/>
      <c r="M475" s="94"/>
      <c r="N475" s="94"/>
      <c r="O475" s="94"/>
    </row>
    <row r="476" spans="2:15">
      <c r="B476" s="93"/>
      <c r="C476" s="93"/>
      <c r="D476" s="93"/>
      <c r="E476" s="93"/>
      <c r="F476" s="93"/>
      <c r="G476" s="93"/>
      <c r="H476" s="94"/>
      <c r="I476" s="94"/>
      <c r="J476" s="94"/>
      <c r="K476" s="94"/>
      <c r="L476" s="94"/>
      <c r="M476" s="94"/>
      <c r="N476" s="94"/>
      <c r="O476" s="94"/>
    </row>
    <row r="477" spans="2:15">
      <c r="B477" s="93"/>
      <c r="C477" s="93"/>
      <c r="D477" s="93"/>
      <c r="E477" s="93"/>
      <c r="F477" s="93"/>
      <c r="G477" s="93"/>
      <c r="H477" s="94"/>
      <c r="I477" s="94"/>
      <c r="J477" s="94"/>
      <c r="K477" s="94"/>
      <c r="L477" s="94"/>
      <c r="M477" s="94"/>
      <c r="N477" s="94"/>
      <c r="O477" s="94"/>
    </row>
    <row r="478" spans="2:15">
      <c r="B478" s="93"/>
      <c r="C478" s="93"/>
      <c r="D478" s="93"/>
      <c r="E478" s="93"/>
      <c r="F478" s="93"/>
      <c r="G478" s="93"/>
      <c r="H478" s="94"/>
      <c r="I478" s="94"/>
      <c r="J478" s="94"/>
      <c r="K478" s="94"/>
      <c r="L478" s="94"/>
      <c r="M478" s="94"/>
      <c r="N478" s="94"/>
      <c r="O478" s="94"/>
    </row>
    <row r="479" spans="2:15">
      <c r="B479" s="93"/>
      <c r="C479" s="93"/>
      <c r="D479" s="93"/>
      <c r="E479" s="93"/>
      <c r="F479" s="93"/>
      <c r="G479" s="93"/>
      <c r="H479" s="94"/>
      <c r="I479" s="94"/>
      <c r="J479" s="94"/>
      <c r="K479" s="94"/>
      <c r="L479" s="94"/>
      <c r="M479" s="94"/>
      <c r="N479" s="94"/>
      <c r="O479" s="94"/>
    </row>
    <row r="480" spans="2:15">
      <c r="B480" s="93"/>
      <c r="C480" s="93"/>
      <c r="D480" s="93"/>
      <c r="E480" s="93"/>
      <c r="F480" s="93"/>
      <c r="G480" s="93"/>
      <c r="H480" s="94"/>
      <c r="I480" s="94"/>
      <c r="J480" s="94"/>
      <c r="K480" s="94"/>
      <c r="L480" s="94"/>
      <c r="M480" s="94"/>
      <c r="N480" s="94"/>
      <c r="O480" s="94"/>
    </row>
    <row r="481" spans="2:15">
      <c r="B481" s="93"/>
      <c r="C481" s="93"/>
      <c r="D481" s="93"/>
      <c r="E481" s="93"/>
      <c r="F481" s="93"/>
      <c r="G481" s="93"/>
      <c r="H481" s="94"/>
      <c r="I481" s="94"/>
      <c r="J481" s="94"/>
      <c r="K481" s="94"/>
      <c r="L481" s="94"/>
      <c r="M481" s="94"/>
      <c r="N481" s="94"/>
      <c r="O481" s="94"/>
    </row>
    <row r="482" spans="2:15">
      <c r="B482" s="93"/>
      <c r="C482" s="93"/>
      <c r="D482" s="93"/>
      <c r="E482" s="93"/>
      <c r="F482" s="93"/>
      <c r="G482" s="93"/>
      <c r="H482" s="94"/>
      <c r="I482" s="94"/>
      <c r="J482" s="94"/>
      <c r="K482" s="94"/>
      <c r="L482" s="94"/>
      <c r="M482" s="94"/>
      <c r="N482" s="94"/>
      <c r="O482" s="94"/>
    </row>
    <row r="483" spans="2:15">
      <c r="B483" s="93"/>
      <c r="C483" s="93"/>
      <c r="D483" s="93"/>
      <c r="E483" s="93"/>
      <c r="F483" s="93"/>
      <c r="G483" s="93"/>
      <c r="H483" s="94"/>
      <c r="I483" s="94"/>
      <c r="J483" s="94"/>
      <c r="K483" s="94"/>
      <c r="L483" s="94"/>
      <c r="M483" s="94"/>
      <c r="N483" s="94"/>
      <c r="O483" s="94"/>
    </row>
    <row r="484" spans="2:15">
      <c r="B484" s="93"/>
      <c r="C484" s="93"/>
      <c r="D484" s="93"/>
      <c r="E484" s="93"/>
      <c r="F484" s="93"/>
      <c r="G484" s="93"/>
      <c r="H484" s="94"/>
      <c r="I484" s="94"/>
      <c r="J484" s="94"/>
      <c r="K484" s="94"/>
      <c r="L484" s="94"/>
      <c r="M484" s="94"/>
      <c r="N484" s="94"/>
      <c r="O484" s="94"/>
    </row>
    <row r="485" spans="2:15">
      <c r="B485" s="93"/>
      <c r="C485" s="93"/>
      <c r="D485" s="93"/>
      <c r="E485" s="93"/>
      <c r="F485" s="93"/>
      <c r="G485" s="93"/>
      <c r="H485" s="94"/>
      <c r="I485" s="94"/>
      <c r="J485" s="94"/>
      <c r="K485" s="94"/>
      <c r="L485" s="94"/>
      <c r="M485" s="94"/>
      <c r="N485" s="94"/>
      <c r="O485" s="94"/>
    </row>
    <row r="486" spans="2:15">
      <c r="B486" s="93"/>
      <c r="C486" s="93"/>
      <c r="D486" s="93"/>
      <c r="E486" s="93"/>
      <c r="F486" s="93"/>
      <c r="G486" s="93"/>
      <c r="H486" s="94"/>
      <c r="I486" s="94"/>
      <c r="J486" s="94"/>
      <c r="K486" s="94"/>
      <c r="L486" s="94"/>
      <c r="M486" s="94"/>
      <c r="N486" s="94"/>
      <c r="O486" s="94"/>
    </row>
    <row r="487" spans="2:15">
      <c r="B487" s="93"/>
      <c r="C487" s="93"/>
      <c r="D487" s="93"/>
      <c r="E487" s="93"/>
      <c r="F487" s="93"/>
      <c r="G487" s="93"/>
      <c r="H487" s="94"/>
      <c r="I487" s="94"/>
      <c r="J487" s="94"/>
      <c r="K487" s="94"/>
      <c r="L487" s="94"/>
      <c r="M487" s="94"/>
      <c r="N487" s="94"/>
      <c r="O487" s="94"/>
    </row>
    <row r="488" spans="2:15">
      <c r="B488" s="93"/>
      <c r="C488" s="93"/>
      <c r="D488" s="93"/>
      <c r="E488" s="93"/>
      <c r="F488" s="93"/>
      <c r="G488" s="93"/>
      <c r="H488" s="94"/>
      <c r="I488" s="94"/>
      <c r="J488" s="94"/>
      <c r="K488" s="94"/>
      <c r="L488" s="94"/>
      <c r="M488" s="94"/>
      <c r="N488" s="94"/>
      <c r="O488" s="94"/>
    </row>
    <row r="489" spans="2:15">
      <c r="B489" s="93"/>
      <c r="C489" s="93"/>
      <c r="D489" s="93"/>
      <c r="E489" s="93"/>
      <c r="F489" s="93"/>
      <c r="G489" s="93"/>
      <c r="H489" s="94"/>
      <c r="I489" s="94"/>
      <c r="J489" s="94"/>
      <c r="K489" s="94"/>
      <c r="L489" s="94"/>
      <c r="M489" s="94"/>
      <c r="N489" s="94"/>
      <c r="O489" s="94"/>
    </row>
    <row r="490" spans="2:15">
      <c r="B490" s="93"/>
      <c r="C490" s="93"/>
      <c r="D490" s="93"/>
      <c r="E490" s="93"/>
      <c r="F490" s="93"/>
      <c r="G490" s="93"/>
      <c r="H490" s="94"/>
      <c r="I490" s="94"/>
      <c r="J490" s="94"/>
      <c r="K490" s="94"/>
      <c r="L490" s="94"/>
      <c r="M490" s="94"/>
      <c r="N490" s="94"/>
      <c r="O490" s="94"/>
    </row>
    <row r="491" spans="2:15">
      <c r="B491" s="93"/>
      <c r="C491" s="93"/>
      <c r="D491" s="93"/>
      <c r="E491" s="93"/>
      <c r="F491" s="93"/>
      <c r="G491" s="93"/>
      <c r="H491" s="94"/>
      <c r="I491" s="94"/>
      <c r="J491" s="94"/>
      <c r="K491" s="94"/>
      <c r="L491" s="94"/>
      <c r="M491" s="94"/>
      <c r="N491" s="94"/>
      <c r="O491" s="94"/>
    </row>
    <row r="492" spans="2:15">
      <c r="B492" s="93"/>
      <c r="C492" s="93"/>
      <c r="D492" s="93"/>
      <c r="E492" s="93"/>
      <c r="F492" s="93"/>
      <c r="G492" s="93"/>
      <c r="H492" s="94"/>
      <c r="I492" s="94"/>
      <c r="J492" s="94"/>
      <c r="K492" s="94"/>
      <c r="L492" s="94"/>
      <c r="M492" s="94"/>
      <c r="N492" s="94"/>
      <c r="O492" s="94"/>
    </row>
    <row r="493" spans="2:15">
      <c r="B493" s="93"/>
      <c r="C493" s="93"/>
      <c r="D493" s="93"/>
      <c r="E493" s="93"/>
      <c r="F493" s="93"/>
      <c r="G493" s="93"/>
      <c r="H493" s="94"/>
      <c r="I493" s="94"/>
      <c r="J493" s="94"/>
      <c r="K493" s="94"/>
      <c r="L493" s="94"/>
      <c r="M493" s="94"/>
      <c r="N493" s="94"/>
      <c r="O493" s="94"/>
    </row>
    <row r="494" spans="2:15">
      <c r="B494" s="93"/>
      <c r="C494" s="93"/>
      <c r="D494" s="93"/>
      <c r="E494" s="93"/>
      <c r="F494" s="93"/>
      <c r="G494" s="93"/>
      <c r="H494" s="94"/>
      <c r="I494" s="94"/>
      <c r="J494" s="94"/>
      <c r="K494" s="94"/>
      <c r="L494" s="94"/>
      <c r="M494" s="94"/>
      <c r="N494" s="94"/>
      <c r="O494" s="94"/>
    </row>
    <row r="495" spans="2:15">
      <c r="B495" s="93"/>
      <c r="C495" s="93"/>
      <c r="D495" s="93"/>
      <c r="E495" s="93"/>
      <c r="F495" s="93"/>
      <c r="G495" s="93"/>
      <c r="H495" s="94"/>
      <c r="I495" s="94"/>
      <c r="J495" s="94"/>
      <c r="K495" s="94"/>
      <c r="L495" s="94"/>
      <c r="M495" s="94"/>
      <c r="N495" s="94"/>
      <c r="O495" s="94"/>
    </row>
    <row r="496" spans="2:15">
      <c r="B496" s="93"/>
      <c r="C496" s="93"/>
      <c r="D496" s="93"/>
      <c r="E496" s="93"/>
      <c r="F496" s="93"/>
      <c r="G496" s="93"/>
      <c r="H496" s="94"/>
      <c r="I496" s="94"/>
      <c r="J496" s="94"/>
      <c r="K496" s="94"/>
      <c r="L496" s="94"/>
      <c r="M496" s="94"/>
      <c r="N496" s="94"/>
      <c r="O496" s="94"/>
    </row>
    <row r="497" spans="2:15">
      <c r="B497" s="93"/>
      <c r="C497" s="93"/>
      <c r="D497" s="93"/>
      <c r="E497" s="93"/>
      <c r="F497" s="93"/>
      <c r="G497" s="93"/>
      <c r="H497" s="94"/>
      <c r="I497" s="94"/>
      <c r="J497" s="94"/>
      <c r="K497" s="94"/>
      <c r="L497" s="94"/>
      <c r="M497" s="94"/>
      <c r="N497" s="94"/>
      <c r="O497" s="94"/>
    </row>
    <row r="498" spans="2:15">
      <c r="B498" s="93"/>
      <c r="C498" s="93"/>
      <c r="D498" s="93"/>
      <c r="E498" s="93"/>
      <c r="F498" s="93"/>
      <c r="G498" s="93"/>
      <c r="H498" s="94"/>
      <c r="I498" s="94"/>
      <c r="J498" s="94"/>
      <c r="K498" s="94"/>
      <c r="L498" s="94"/>
      <c r="M498" s="94"/>
      <c r="N498" s="94"/>
      <c r="O498" s="94"/>
    </row>
    <row r="499" spans="2:15">
      <c r="B499" s="93"/>
      <c r="C499" s="93"/>
      <c r="D499" s="93"/>
      <c r="E499" s="93"/>
      <c r="F499" s="93"/>
      <c r="G499" s="93"/>
      <c r="H499" s="94"/>
      <c r="I499" s="94"/>
      <c r="J499" s="94"/>
      <c r="K499" s="94"/>
      <c r="L499" s="94"/>
      <c r="M499" s="94"/>
      <c r="N499" s="94"/>
      <c r="O499" s="94"/>
    </row>
    <row r="500" spans="2:15">
      <c r="B500" s="93"/>
      <c r="C500" s="93"/>
      <c r="D500" s="93"/>
      <c r="E500" s="93"/>
      <c r="F500" s="93"/>
      <c r="G500" s="93"/>
      <c r="H500" s="94"/>
      <c r="I500" s="94"/>
      <c r="J500" s="94"/>
      <c r="K500" s="94"/>
      <c r="L500" s="94"/>
      <c r="M500" s="94"/>
      <c r="N500" s="94"/>
      <c r="O500" s="94"/>
    </row>
  </sheetData>
  <sheetProtection sheet="1" objects="1" scenarios="1"/>
  <sortState ref="B182:O205">
    <sortCondition ref="B182:B205"/>
  </sortState>
  <mergeCells count="2">
    <mergeCell ref="B6:O6"/>
    <mergeCell ref="B7:O7"/>
  </mergeCells>
  <phoneticPr fontId="4" type="noConversion"/>
  <dataValidations count="3">
    <dataValidation allowBlank="1" showInputMessage="1" showErrorMessage="1" sqref="A1 B34 K9 B36:I36 B246 B248"/>
    <dataValidation type="list" allowBlank="1" showInputMessage="1" showErrorMessage="1" sqref="E12:E35 E202:E354 E195:E197 E188:E193 E199:E200 E37:E186">
      <formula1>#REF!</formula1>
    </dataValidation>
    <dataValidation type="list" allowBlank="1" showInputMessage="1" showErrorMessage="1" sqref="H202:H354 G12:H35 G202:G360 G195:H197 G188:H193 G199:H200 G37:H186">
      <formula1>#REF!</formula1>
    </dataValidation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N573"/>
  <sheetViews>
    <sheetView rightToLeft="1" workbookViewId="0"/>
  </sheetViews>
  <sheetFormatPr defaultColWidth="9.140625" defaultRowHeight="18"/>
  <cols>
    <col min="1" max="1" width="6.28515625" style="1" customWidth="1"/>
    <col min="2" max="2" width="54.140625" style="2" bestFit="1" customWidth="1"/>
    <col min="3" max="3" width="25.85546875" style="2" customWidth="1"/>
    <col min="4" max="4" width="9.7109375" style="2" bestFit="1" customWidth="1"/>
    <col min="5" max="5" width="11.28515625" style="2" bestFit="1" customWidth="1"/>
    <col min="6" max="6" width="6.140625" style="2" bestFit="1" customWidth="1"/>
    <col min="7" max="7" width="12.28515625" style="2" bestFit="1" customWidth="1"/>
    <col min="8" max="8" width="9" style="1" bestFit="1" customWidth="1"/>
    <col min="9" max="9" width="10.7109375" style="1" bestFit="1" customWidth="1"/>
    <col min="10" max="10" width="9.7109375" style="1" bestFit="1" customWidth="1"/>
    <col min="11" max="11" width="7.85546875" style="1" bestFit="1" customWidth="1"/>
    <col min="12" max="12" width="11.28515625" style="1" bestFit="1" customWidth="1"/>
    <col min="13" max="13" width="11.85546875" style="1" bestFit="1" customWidth="1"/>
    <col min="14" max="14" width="10.42578125" style="1" bestFit="1" customWidth="1"/>
    <col min="15" max="16384" width="9.140625" style="1"/>
  </cols>
  <sheetData>
    <row r="1" spans="2:14">
      <c r="B1" s="46" t="s">
        <v>135</v>
      </c>
      <c r="C1" s="46" t="s" vm="1">
        <v>215</v>
      </c>
    </row>
    <row r="2" spans="2:14">
      <c r="B2" s="46" t="s">
        <v>134</v>
      </c>
      <c r="C2" s="46" t="s">
        <v>216</v>
      </c>
    </row>
    <row r="3" spans="2:14">
      <c r="B3" s="46" t="s">
        <v>136</v>
      </c>
      <c r="C3" s="46" t="s">
        <v>217</v>
      </c>
    </row>
    <row r="4" spans="2:14">
      <c r="B4" s="46" t="s">
        <v>137</v>
      </c>
      <c r="C4" s="46">
        <v>2208</v>
      </c>
    </row>
    <row r="6" spans="2:14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3"/>
    </row>
    <row r="7" spans="2:14" ht="26.25" customHeight="1">
      <c r="B7" s="141" t="s">
        <v>213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3"/>
    </row>
    <row r="8" spans="2:14" s="3" customFormat="1" ht="74.25" customHeight="1">
      <c r="B8" s="21" t="s">
        <v>105</v>
      </c>
      <c r="C8" s="29" t="s">
        <v>40</v>
      </c>
      <c r="D8" s="29" t="s">
        <v>109</v>
      </c>
      <c r="E8" s="29" t="s">
        <v>107</v>
      </c>
      <c r="F8" s="29" t="s">
        <v>59</v>
      </c>
      <c r="G8" s="29" t="s">
        <v>93</v>
      </c>
      <c r="H8" s="29" t="s">
        <v>192</v>
      </c>
      <c r="I8" s="29" t="s">
        <v>191</v>
      </c>
      <c r="J8" s="29" t="s">
        <v>206</v>
      </c>
      <c r="K8" s="29" t="s">
        <v>56</v>
      </c>
      <c r="L8" s="29" t="s">
        <v>53</v>
      </c>
      <c r="M8" s="29" t="s">
        <v>138</v>
      </c>
      <c r="N8" s="13" t="s">
        <v>140</v>
      </c>
    </row>
    <row r="9" spans="2:14" s="3" customFormat="1" ht="26.25" customHeight="1">
      <c r="B9" s="14"/>
      <c r="C9" s="15"/>
      <c r="D9" s="15"/>
      <c r="E9" s="15"/>
      <c r="F9" s="15"/>
      <c r="G9" s="15"/>
      <c r="H9" s="31" t="s">
        <v>199</v>
      </c>
      <c r="I9" s="31"/>
      <c r="J9" s="15" t="s">
        <v>195</v>
      </c>
      <c r="K9" s="15" t="s">
        <v>195</v>
      </c>
      <c r="L9" s="15" t="s">
        <v>19</v>
      </c>
      <c r="M9" s="15" t="s">
        <v>19</v>
      </c>
      <c r="N9" s="16" t="s">
        <v>19</v>
      </c>
    </row>
    <row r="10" spans="2:14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9" t="s">
        <v>11</v>
      </c>
    </row>
    <row r="11" spans="2:14" s="4" customFormat="1" ht="18" customHeight="1">
      <c r="B11" s="74" t="s">
        <v>209</v>
      </c>
      <c r="C11" s="74"/>
      <c r="D11" s="75"/>
      <c r="E11" s="74"/>
      <c r="F11" s="75"/>
      <c r="G11" s="75"/>
      <c r="H11" s="77"/>
      <c r="I11" s="109"/>
      <c r="J11" s="77"/>
      <c r="K11" s="77">
        <v>637.23907032399995</v>
      </c>
      <c r="L11" s="78"/>
      <c r="M11" s="78">
        <f>IFERROR(K11/$K$11,0)</f>
        <v>1</v>
      </c>
      <c r="N11" s="78">
        <f>K11/'סכום נכסי הקרן'!$C$42</f>
        <v>6.4678915800419354E-3</v>
      </c>
    </row>
    <row r="12" spans="2:14">
      <c r="B12" s="79" t="s">
        <v>186</v>
      </c>
      <c r="C12" s="80"/>
      <c r="D12" s="81"/>
      <c r="E12" s="80"/>
      <c r="F12" s="81"/>
      <c r="G12" s="81"/>
      <c r="H12" s="83"/>
      <c r="I12" s="100"/>
      <c r="J12" s="83"/>
      <c r="K12" s="83">
        <v>112.19078719800001</v>
      </c>
      <c r="L12" s="84"/>
      <c r="M12" s="84">
        <f t="shared" ref="M12:M75" si="0">IFERROR(K12/$K$11,0)</f>
        <v>0.17605760918105248</v>
      </c>
      <c r="N12" s="84">
        <f>K12/'סכום נכסי הקרן'!$C$42</f>
        <v>1.1387215280244433E-3</v>
      </c>
    </row>
    <row r="13" spans="2:14">
      <c r="B13" s="85" t="s">
        <v>210</v>
      </c>
      <c r="C13" s="80"/>
      <c r="D13" s="81"/>
      <c r="E13" s="80"/>
      <c r="F13" s="81"/>
      <c r="G13" s="81"/>
      <c r="H13" s="83"/>
      <c r="I13" s="100"/>
      <c r="J13" s="83"/>
      <c r="K13" s="83">
        <v>112.08448026900003</v>
      </c>
      <c r="L13" s="84"/>
      <c r="M13" s="84">
        <f t="shared" si="0"/>
        <v>0.17589078493258647</v>
      </c>
      <c r="N13" s="84">
        <f>K13/'סכום נכסי הקרן'!$C$42</f>
        <v>1.1376425268724429E-3</v>
      </c>
    </row>
    <row r="14" spans="2:14">
      <c r="B14" s="86" t="s">
        <v>1464</v>
      </c>
      <c r="C14" s="87" t="s">
        <v>1465</v>
      </c>
      <c r="D14" s="88" t="s">
        <v>110</v>
      </c>
      <c r="E14" s="87" t="s">
        <v>1466</v>
      </c>
      <c r="F14" s="88" t="s">
        <v>1467</v>
      </c>
      <c r="G14" s="88" t="s">
        <v>122</v>
      </c>
      <c r="H14" s="90">
        <v>195.342579</v>
      </c>
      <c r="I14" s="98">
        <v>1783</v>
      </c>
      <c r="J14" s="90"/>
      <c r="K14" s="90">
        <v>3.4829581840000001</v>
      </c>
      <c r="L14" s="91">
        <v>3.2316194886614485E-6</v>
      </c>
      <c r="M14" s="91">
        <f t="shared" si="0"/>
        <v>5.4657009373720814E-3</v>
      </c>
      <c r="N14" s="91">
        <f>K14/'סכום נכסי הקרן'!$C$42</f>
        <v>3.5351561071856199E-5</v>
      </c>
    </row>
    <row r="15" spans="2:14">
      <c r="B15" s="86" t="s">
        <v>1468</v>
      </c>
      <c r="C15" s="87" t="s">
        <v>1469</v>
      </c>
      <c r="D15" s="88" t="s">
        <v>110</v>
      </c>
      <c r="E15" s="87" t="s">
        <v>1466</v>
      </c>
      <c r="F15" s="88" t="s">
        <v>1467</v>
      </c>
      <c r="G15" s="88" t="s">
        <v>122</v>
      </c>
      <c r="H15" s="90">
        <v>935</v>
      </c>
      <c r="I15" s="98">
        <v>1771</v>
      </c>
      <c r="J15" s="90"/>
      <c r="K15" s="90">
        <v>16.55885</v>
      </c>
      <c r="L15" s="91">
        <v>3.7377551042843671E-5</v>
      </c>
      <c r="M15" s="91">
        <f t="shared" si="0"/>
        <v>2.5985302488720226E-2</v>
      </c>
      <c r="N15" s="91">
        <f>K15/'סכום נכסי הקרן'!$C$42</f>
        <v>1.680701191716363E-4</v>
      </c>
    </row>
    <row r="16" spans="2:14">
      <c r="B16" s="86" t="s">
        <v>1470</v>
      </c>
      <c r="C16" s="87" t="s">
        <v>1471</v>
      </c>
      <c r="D16" s="88" t="s">
        <v>110</v>
      </c>
      <c r="E16" s="87" t="s">
        <v>1466</v>
      </c>
      <c r="F16" s="88" t="s">
        <v>1467</v>
      </c>
      <c r="G16" s="88" t="s">
        <v>122</v>
      </c>
      <c r="H16" s="90">
        <v>168.91906299999999</v>
      </c>
      <c r="I16" s="98">
        <v>3063</v>
      </c>
      <c r="J16" s="90"/>
      <c r="K16" s="90">
        <v>5.1739908960000003</v>
      </c>
      <c r="L16" s="91">
        <v>2.7035385197397898E-6</v>
      </c>
      <c r="M16" s="91">
        <f t="shared" si="0"/>
        <v>8.1193874276561835E-3</v>
      </c>
      <c r="N16" s="91">
        <f>K16/'סכום נכסי הקרן'!$C$42</f>
        <v>5.2515317578435786E-5</v>
      </c>
    </row>
    <row r="17" spans="2:14">
      <c r="B17" s="86" t="s">
        <v>1472</v>
      </c>
      <c r="C17" s="87" t="s">
        <v>1473</v>
      </c>
      <c r="D17" s="88" t="s">
        <v>110</v>
      </c>
      <c r="E17" s="87" t="s">
        <v>1474</v>
      </c>
      <c r="F17" s="88" t="s">
        <v>1467</v>
      </c>
      <c r="G17" s="88" t="s">
        <v>122</v>
      </c>
      <c r="H17" s="90">
        <v>901</v>
      </c>
      <c r="I17" s="98">
        <v>1727</v>
      </c>
      <c r="J17" s="90"/>
      <c r="K17" s="90">
        <v>15.560270000000001</v>
      </c>
      <c r="L17" s="91">
        <v>2.5777114191128176E-5</v>
      </c>
      <c r="M17" s="91">
        <f t="shared" si="0"/>
        <v>2.4418261096402147E-2</v>
      </c>
      <c r="N17" s="91">
        <f>K17/'סכום נכסי הקרן'!$C$42</f>
        <v>1.5793466534468501E-4</v>
      </c>
    </row>
    <row r="18" spans="2:14">
      <c r="B18" s="86" t="s">
        <v>1475</v>
      </c>
      <c r="C18" s="87" t="s">
        <v>1476</v>
      </c>
      <c r="D18" s="88" t="s">
        <v>110</v>
      </c>
      <c r="E18" s="87" t="s">
        <v>1474</v>
      </c>
      <c r="F18" s="88" t="s">
        <v>1467</v>
      </c>
      <c r="G18" s="88" t="s">
        <v>122</v>
      </c>
      <c r="H18" s="90">
        <v>96.338189</v>
      </c>
      <c r="I18" s="98">
        <v>3023</v>
      </c>
      <c r="J18" s="90"/>
      <c r="K18" s="90">
        <v>2.9123034379999999</v>
      </c>
      <c r="L18" s="91">
        <v>1.1357874647758087E-6</v>
      </c>
      <c r="M18" s="91">
        <f t="shared" si="0"/>
        <v>4.5701897037155282E-3</v>
      </c>
      <c r="N18" s="91">
        <f>K18/'סכום נכסי הקרן'!$C$42</f>
        <v>2.9559491503856013E-5</v>
      </c>
    </row>
    <row r="19" spans="2:14">
      <c r="B19" s="86" t="s">
        <v>1477</v>
      </c>
      <c r="C19" s="87" t="s">
        <v>1478</v>
      </c>
      <c r="D19" s="88" t="s">
        <v>110</v>
      </c>
      <c r="E19" s="87" t="s">
        <v>1479</v>
      </c>
      <c r="F19" s="88" t="s">
        <v>1467</v>
      </c>
      <c r="G19" s="88" t="s">
        <v>122</v>
      </c>
      <c r="H19" s="90">
        <v>105</v>
      </c>
      <c r="I19" s="98">
        <v>17050</v>
      </c>
      <c r="J19" s="90"/>
      <c r="K19" s="90">
        <v>17.9025</v>
      </c>
      <c r="L19" s="91">
        <v>1.1567901211445699E-5</v>
      </c>
      <c r="M19" s="91">
        <f t="shared" si="0"/>
        <v>2.8093851795524077E-2</v>
      </c>
      <c r="N19" s="91">
        <f>K19/'סכום נכסי הקרן'!$C$42</f>
        <v>1.8170798747921618E-4</v>
      </c>
    </row>
    <row r="20" spans="2:14">
      <c r="B20" s="86" t="s">
        <v>1480</v>
      </c>
      <c r="C20" s="87" t="s">
        <v>1481</v>
      </c>
      <c r="D20" s="88" t="s">
        <v>110</v>
      </c>
      <c r="E20" s="87" t="s">
        <v>1479</v>
      </c>
      <c r="F20" s="88" t="s">
        <v>1467</v>
      </c>
      <c r="G20" s="88" t="s">
        <v>122</v>
      </c>
      <c r="H20" s="90">
        <v>18.772486000000001</v>
      </c>
      <c r="I20" s="98">
        <v>17760</v>
      </c>
      <c r="J20" s="90"/>
      <c r="K20" s="90">
        <v>3.3339934960000002</v>
      </c>
      <c r="L20" s="91">
        <v>2.0311474214335685E-6</v>
      </c>
      <c r="M20" s="91">
        <f t="shared" si="0"/>
        <v>5.231935157875448E-3</v>
      </c>
      <c r="N20" s="91">
        <f>K20/'סכום נכסי הקרן'!$C$42</f>
        <v>3.3839589354947981E-5</v>
      </c>
    </row>
    <row r="21" spans="2:14">
      <c r="B21" s="86" t="s">
        <v>1482</v>
      </c>
      <c r="C21" s="87" t="s">
        <v>1483</v>
      </c>
      <c r="D21" s="88" t="s">
        <v>110</v>
      </c>
      <c r="E21" s="87" t="s">
        <v>1479</v>
      </c>
      <c r="F21" s="88" t="s">
        <v>1467</v>
      </c>
      <c r="G21" s="88" t="s">
        <v>122</v>
      </c>
      <c r="H21" s="90">
        <v>12.523012</v>
      </c>
      <c r="I21" s="98">
        <v>29630</v>
      </c>
      <c r="J21" s="90"/>
      <c r="K21" s="90">
        <v>3.7105685419999999</v>
      </c>
      <c r="L21" s="91">
        <v>1.5980147528151855E-6</v>
      </c>
      <c r="M21" s="91">
        <f t="shared" si="0"/>
        <v>5.8228829881905794E-3</v>
      </c>
      <c r="N21" s="91">
        <f>K21/'סכום נכסי הקרן'!$C$42</f>
        <v>3.7661775850887277E-5</v>
      </c>
    </row>
    <row r="22" spans="2:14">
      <c r="B22" s="86" t="s">
        <v>1484</v>
      </c>
      <c r="C22" s="87" t="s">
        <v>1485</v>
      </c>
      <c r="D22" s="88" t="s">
        <v>110</v>
      </c>
      <c r="E22" s="87" t="s">
        <v>1479</v>
      </c>
      <c r="F22" s="88" t="s">
        <v>1467</v>
      </c>
      <c r="G22" s="88" t="s">
        <v>122</v>
      </c>
      <c r="H22" s="90">
        <v>21.009326000000001</v>
      </c>
      <c r="I22" s="98">
        <v>17850</v>
      </c>
      <c r="J22" s="90"/>
      <c r="K22" s="90">
        <v>3.7501646019999999</v>
      </c>
      <c r="L22" s="91">
        <v>8.4454753713033083E-7</v>
      </c>
      <c r="M22" s="91">
        <f t="shared" si="0"/>
        <v>5.8850198875804241E-3</v>
      </c>
      <c r="N22" s="91">
        <f>K22/'סכום נכסי הקרן'!$C$42</f>
        <v>3.8063670579260758E-5</v>
      </c>
    </row>
    <row r="23" spans="2:14">
      <c r="B23" s="86" t="s">
        <v>1486</v>
      </c>
      <c r="C23" s="87" t="s">
        <v>1487</v>
      </c>
      <c r="D23" s="88" t="s">
        <v>110</v>
      </c>
      <c r="E23" s="87" t="s">
        <v>1488</v>
      </c>
      <c r="F23" s="88" t="s">
        <v>1467</v>
      </c>
      <c r="G23" s="88" t="s">
        <v>122</v>
      </c>
      <c r="H23" s="90">
        <v>901</v>
      </c>
      <c r="I23" s="98">
        <v>1767</v>
      </c>
      <c r="J23" s="90"/>
      <c r="K23" s="90">
        <v>15.920669999999999</v>
      </c>
      <c r="L23" s="91">
        <v>1.5190855395044095E-5</v>
      </c>
      <c r="M23" s="91">
        <f t="shared" si="0"/>
        <v>2.498382591623775E-2</v>
      </c>
      <c r="N23" s="91">
        <f>K23/'סכום נכסי הקרן'!$C$42</f>
        <v>1.6159267728086763E-4</v>
      </c>
    </row>
    <row r="24" spans="2:14">
      <c r="B24" s="86" t="s">
        <v>1489</v>
      </c>
      <c r="C24" s="87" t="s">
        <v>1490</v>
      </c>
      <c r="D24" s="88" t="s">
        <v>110</v>
      </c>
      <c r="E24" s="87" t="s">
        <v>1488</v>
      </c>
      <c r="F24" s="88" t="s">
        <v>1467</v>
      </c>
      <c r="G24" s="88" t="s">
        <v>122</v>
      </c>
      <c r="H24" s="90">
        <v>205.31486699999996</v>
      </c>
      <c r="I24" s="98">
        <v>1794</v>
      </c>
      <c r="J24" s="90"/>
      <c r="K24" s="90">
        <v>3.6833487140000001</v>
      </c>
      <c r="L24" s="91">
        <v>1.292884012539777E-6</v>
      </c>
      <c r="M24" s="91">
        <f t="shared" si="0"/>
        <v>5.7801677353637873E-3</v>
      </c>
      <c r="N24" s="91">
        <f>K24/'סכום נכסי הקרן'!$C$42</f>
        <v>3.7385498226789505E-5</v>
      </c>
    </row>
    <row r="25" spans="2:14">
      <c r="B25" s="86" t="s">
        <v>1491</v>
      </c>
      <c r="C25" s="87" t="s">
        <v>1492</v>
      </c>
      <c r="D25" s="88" t="s">
        <v>110</v>
      </c>
      <c r="E25" s="87" t="s">
        <v>1488</v>
      </c>
      <c r="F25" s="88" t="s">
        <v>1467</v>
      </c>
      <c r="G25" s="88" t="s">
        <v>122</v>
      </c>
      <c r="H25" s="90">
        <v>181.57012800000001</v>
      </c>
      <c r="I25" s="98">
        <v>1782</v>
      </c>
      <c r="J25" s="90"/>
      <c r="K25" s="90">
        <v>3.2355796869999995</v>
      </c>
      <c r="L25" s="91">
        <v>1.8273100528540785E-6</v>
      </c>
      <c r="M25" s="91">
        <f t="shared" si="0"/>
        <v>5.0774973439009176E-3</v>
      </c>
      <c r="N25" s="91">
        <f>K25/'סכום נכסי הקרן'!$C$42</f>
        <v>3.2840702318302037E-5</v>
      </c>
    </row>
    <row r="26" spans="2:14">
      <c r="B26" s="86" t="s">
        <v>1493</v>
      </c>
      <c r="C26" s="87" t="s">
        <v>1494</v>
      </c>
      <c r="D26" s="88" t="s">
        <v>110</v>
      </c>
      <c r="E26" s="87" t="s">
        <v>1488</v>
      </c>
      <c r="F26" s="88" t="s">
        <v>1467</v>
      </c>
      <c r="G26" s="88" t="s">
        <v>122</v>
      </c>
      <c r="H26" s="90">
        <v>559.36571700000002</v>
      </c>
      <c r="I26" s="98">
        <v>3014</v>
      </c>
      <c r="J26" s="90"/>
      <c r="K26" s="90">
        <v>16.859282709999999</v>
      </c>
      <c r="L26" s="91">
        <v>3.6484861992834637E-6</v>
      </c>
      <c r="M26" s="91">
        <f t="shared" si="0"/>
        <v>2.6456762454047284E-2</v>
      </c>
      <c r="N26" s="91">
        <f>K26/'סכום נכסי הקרן'!$C$42</f>
        <v>1.7111947111170204E-4</v>
      </c>
    </row>
    <row r="27" spans="2:14">
      <c r="B27" s="92"/>
      <c r="C27" s="87"/>
      <c r="D27" s="87"/>
      <c r="E27" s="87"/>
      <c r="F27" s="87"/>
      <c r="G27" s="87"/>
      <c r="H27" s="90"/>
      <c r="I27" s="98"/>
      <c r="J27" s="87"/>
      <c r="K27" s="87"/>
      <c r="L27" s="87"/>
      <c r="M27" s="91"/>
      <c r="N27" s="87"/>
    </row>
    <row r="28" spans="2:14">
      <c r="B28" s="85" t="s">
        <v>211</v>
      </c>
      <c r="C28" s="80"/>
      <c r="D28" s="81"/>
      <c r="E28" s="80"/>
      <c r="F28" s="81"/>
      <c r="G28" s="81"/>
      <c r="H28" s="83"/>
      <c r="I28" s="100"/>
      <c r="J28" s="83"/>
      <c r="K28" s="83">
        <v>0.10630692899999999</v>
      </c>
      <c r="L28" s="84"/>
      <c r="M28" s="84">
        <f t="shared" si="0"/>
        <v>1.6682424846604108E-4</v>
      </c>
      <c r="N28" s="84">
        <f>K28/'סכום נכסי הקרן'!$C$42</f>
        <v>1.0790011520003309E-6</v>
      </c>
    </row>
    <row r="29" spans="2:14">
      <c r="B29" s="86" t="s">
        <v>1495</v>
      </c>
      <c r="C29" s="87" t="s">
        <v>1496</v>
      </c>
      <c r="D29" s="88" t="s">
        <v>110</v>
      </c>
      <c r="E29" s="87" t="s">
        <v>1466</v>
      </c>
      <c r="F29" s="88" t="s">
        <v>1497</v>
      </c>
      <c r="G29" s="88" t="s">
        <v>122</v>
      </c>
      <c r="H29" s="90">
        <v>31.700527000000001</v>
      </c>
      <c r="I29" s="98">
        <v>335.31</v>
      </c>
      <c r="J29" s="90"/>
      <c r="K29" s="90">
        <v>0.10629503699999999</v>
      </c>
      <c r="L29" s="91">
        <v>1.6704346021286949E-7</v>
      </c>
      <c r="M29" s="91">
        <f t="shared" si="0"/>
        <v>1.6680558671011022E-4</v>
      </c>
      <c r="N29" s="91">
        <f>K29/'סכום נכסי הקרן'!$C$42</f>
        <v>1.0788804497862768E-6</v>
      </c>
    </row>
    <row r="30" spans="2:14">
      <c r="B30" s="86" t="s">
        <v>1498</v>
      </c>
      <c r="C30" s="87" t="s">
        <v>1499</v>
      </c>
      <c r="D30" s="88" t="s">
        <v>110</v>
      </c>
      <c r="E30" s="87" t="s">
        <v>1474</v>
      </c>
      <c r="F30" s="88" t="s">
        <v>1497</v>
      </c>
      <c r="G30" s="88" t="s">
        <v>122</v>
      </c>
      <c r="H30" s="90">
        <v>3.8699999999999997E-4</v>
      </c>
      <c r="I30" s="98">
        <v>336.23</v>
      </c>
      <c r="J30" s="90"/>
      <c r="K30" s="90">
        <v>1.3110000000000002E-6</v>
      </c>
      <c r="L30" s="91">
        <v>1.1608639014770546E-12</v>
      </c>
      <c r="M30" s="91">
        <f t="shared" si="0"/>
        <v>2.0573126492909968E-9</v>
      </c>
      <c r="N30" s="91">
        <f>K30/'סכום נכסי הקרן'!$C$42</f>
        <v>1.3306475161863007E-11</v>
      </c>
    </row>
    <row r="31" spans="2:14">
      <c r="B31" s="86" t="s">
        <v>1500</v>
      </c>
      <c r="C31" s="87" t="s">
        <v>1501</v>
      </c>
      <c r="D31" s="88" t="s">
        <v>110</v>
      </c>
      <c r="E31" s="87" t="s">
        <v>1474</v>
      </c>
      <c r="F31" s="88" t="s">
        <v>1497</v>
      </c>
      <c r="G31" s="88" t="s">
        <v>122</v>
      </c>
      <c r="H31" s="90">
        <v>9.8799999999999995E-4</v>
      </c>
      <c r="I31" s="98">
        <v>360.28</v>
      </c>
      <c r="J31" s="90"/>
      <c r="K31" s="90">
        <v>3.5560000000000003E-6</v>
      </c>
      <c r="L31" s="91">
        <v>5.0763837241950983E-12</v>
      </c>
      <c r="M31" s="91">
        <f t="shared" si="0"/>
        <v>5.5803232500982341E-9</v>
      </c>
      <c r="N31" s="91">
        <f>K31/'סכום נכסי הקרן'!$C$42</f>
        <v>3.6092925763222617E-11</v>
      </c>
    </row>
    <row r="32" spans="2:14">
      <c r="B32" s="86" t="s">
        <v>1502</v>
      </c>
      <c r="C32" s="87" t="s">
        <v>1503</v>
      </c>
      <c r="D32" s="88" t="s">
        <v>110</v>
      </c>
      <c r="E32" s="87" t="s">
        <v>1488</v>
      </c>
      <c r="F32" s="88" t="s">
        <v>1497</v>
      </c>
      <c r="G32" s="88" t="s">
        <v>122</v>
      </c>
      <c r="H32" s="90">
        <v>4.9399999999999997E-4</v>
      </c>
      <c r="I32" s="98">
        <v>336</v>
      </c>
      <c r="J32" s="90"/>
      <c r="K32" s="90">
        <v>1.6540000000000002E-6</v>
      </c>
      <c r="L32" s="91">
        <v>1.1532776985634748E-12</v>
      </c>
      <c r="M32" s="91">
        <f t="shared" si="0"/>
        <v>2.5955721753831491E-9</v>
      </c>
      <c r="N32" s="91">
        <f>K32/'סכום נכסי הקרן'!$C$42</f>
        <v>1.6787879418551801E-11</v>
      </c>
    </row>
    <row r="33" spans="2:14">
      <c r="B33" s="86" t="s">
        <v>1504</v>
      </c>
      <c r="C33" s="87" t="s">
        <v>1505</v>
      </c>
      <c r="D33" s="88" t="s">
        <v>110</v>
      </c>
      <c r="E33" s="87" t="s">
        <v>1488</v>
      </c>
      <c r="F33" s="88" t="s">
        <v>1497</v>
      </c>
      <c r="G33" s="88" t="s">
        <v>122</v>
      </c>
      <c r="H33" s="90">
        <v>1.472E-3</v>
      </c>
      <c r="I33" s="98">
        <v>364.02</v>
      </c>
      <c r="J33" s="90"/>
      <c r="K33" s="90">
        <v>5.3709999999999999E-6</v>
      </c>
      <c r="L33" s="91">
        <v>6.6142875900242401E-12</v>
      </c>
      <c r="M33" s="91">
        <f t="shared" si="0"/>
        <v>8.4285478560960659E-9</v>
      </c>
      <c r="N33" s="91">
        <f>K33/'סכום נכסי הקרן'!$C$42</f>
        <v>5.4514933710424249E-11</v>
      </c>
    </row>
    <row r="34" spans="2:14">
      <c r="B34" s="92"/>
      <c r="C34" s="87"/>
      <c r="D34" s="87"/>
      <c r="E34" s="87"/>
      <c r="F34" s="87"/>
      <c r="G34" s="87"/>
      <c r="H34" s="90"/>
      <c r="I34" s="98"/>
      <c r="J34" s="87"/>
      <c r="K34" s="87"/>
      <c r="L34" s="87"/>
      <c r="M34" s="91"/>
      <c r="N34" s="87"/>
    </row>
    <row r="35" spans="2:14">
      <c r="B35" s="79" t="s">
        <v>185</v>
      </c>
      <c r="C35" s="80"/>
      <c r="D35" s="81"/>
      <c r="E35" s="80"/>
      <c r="F35" s="81"/>
      <c r="G35" s="81"/>
      <c r="H35" s="83"/>
      <c r="I35" s="100"/>
      <c r="J35" s="83"/>
      <c r="K35" s="83">
        <v>525.048283126</v>
      </c>
      <c r="L35" s="84"/>
      <c r="M35" s="84">
        <f t="shared" si="0"/>
        <v>0.8239423908189476</v>
      </c>
      <c r="N35" s="84">
        <f>K35/'סכום נכסי הקרן'!$C$42</f>
        <v>5.329170052017493E-3</v>
      </c>
    </row>
    <row r="36" spans="2:14">
      <c r="B36" s="85" t="s">
        <v>212</v>
      </c>
      <c r="C36" s="80"/>
      <c r="D36" s="81"/>
      <c r="E36" s="80"/>
      <c r="F36" s="81"/>
      <c r="G36" s="81"/>
      <c r="H36" s="83"/>
      <c r="I36" s="100"/>
      <c r="J36" s="83"/>
      <c r="K36" s="83">
        <v>525.048283126</v>
      </c>
      <c r="L36" s="84"/>
      <c r="M36" s="84">
        <f t="shared" si="0"/>
        <v>0.8239423908189476</v>
      </c>
      <c r="N36" s="84">
        <f>K36/'סכום נכסי הקרן'!$C$42</f>
        <v>5.329170052017493E-3</v>
      </c>
    </row>
    <row r="37" spans="2:14">
      <c r="B37" s="86" t="s">
        <v>1506</v>
      </c>
      <c r="C37" s="87" t="s">
        <v>1507</v>
      </c>
      <c r="D37" s="88" t="s">
        <v>26</v>
      </c>
      <c r="E37" s="87"/>
      <c r="F37" s="88" t="s">
        <v>1467</v>
      </c>
      <c r="G37" s="88" t="s">
        <v>121</v>
      </c>
      <c r="H37" s="90">
        <v>132.57628500000001</v>
      </c>
      <c r="I37" s="98">
        <v>6065.3</v>
      </c>
      <c r="J37" s="90"/>
      <c r="K37" s="90">
        <v>28.296804814000001</v>
      </c>
      <c r="L37" s="91">
        <v>2.9799302211962278E-6</v>
      </c>
      <c r="M37" s="91">
        <f t="shared" si="0"/>
        <v>4.4405319968238419E-2</v>
      </c>
      <c r="N37" s="91">
        <f>K37/'סכום נכסי הקרן'!$C$42</f>
        <v>2.872087951316373E-4</v>
      </c>
    </row>
    <row r="38" spans="2:14">
      <c r="B38" s="86" t="s">
        <v>1508</v>
      </c>
      <c r="C38" s="87" t="s">
        <v>1509</v>
      </c>
      <c r="D38" s="88" t="s">
        <v>1337</v>
      </c>
      <c r="E38" s="87"/>
      <c r="F38" s="88" t="s">
        <v>1467</v>
      </c>
      <c r="G38" s="88" t="s">
        <v>121</v>
      </c>
      <c r="H38" s="90">
        <v>41.909469999999999</v>
      </c>
      <c r="I38" s="98">
        <v>4799</v>
      </c>
      <c r="J38" s="90"/>
      <c r="K38" s="90">
        <v>7.0775375349999994</v>
      </c>
      <c r="L38" s="91">
        <v>2.5500133860663216E-7</v>
      </c>
      <c r="M38" s="91">
        <f t="shared" si="0"/>
        <v>1.1106565596176444E-2</v>
      </c>
      <c r="N38" s="91">
        <f>K38/'סכום נכסי הקרן'!$C$42</f>
        <v>7.1836062102693059E-5</v>
      </c>
    </row>
    <row r="39" spans="2:14">
      <c r="B39" s="86" t="s">
        <v>1510</v>
      </c>
      <c r="C39" s="87" t="s">
        <v>1511</v>
      </c>
      <c r="D39" s="88" t="s">
        <v>1337</v>
      </c>
      <c r="E39" s="87"/>
      <c r="F39" s="88" t="s">
        <v>1467</v>
      </c>
      <c r="G39" s="88" t="s">
        <v>121</v>
      </c>
      <c r="H39" s="90">
        <v>4.5747150000000003</v>
      </c>
      <c r="I39" s="98">
        <v>12916</v>
      </c>
      <c r="J39" s="90"/>
      <c r="K39" s="90">
        <v>2.0792723040000003</v>
      </c>
      <c r="L39" s="91">
        <v>4.6942661287485821E-8</v>
      </c>
      <c r="M39" s="91">
        <f t="shared" si="0"/>
        <v>3.2629391398471663E-3</v>
      </c>
      <c r="N39" s="91">
        <f>K39/'סכום נכסי הקרן'!$C$42</f>
        <v>2.1104336588806763E-5</v>
      </c>
    </row>
    <row r="40" spans="2:14">
      <c r="B40" s="86" t="s">
        <v>1512</v>
      </c>
      <c r="C40" s="87" t="s">
        <v>1513</v>
      </c>
      <c r="D40" s="88" t="s">
        <v>1337</v>
      </c>
      <c r="E40" s="87"/>
      <c r="F40" s="88" t="s">
        <v>1467</v>
      </c>
      <c r="G40" s="88" t="s">
        <v>121</v>
      </c>
      <c r="H40" s="90">
        <v>41.553251000000003</v>
      </c>
      <c r="I40" s="98">
        <v>7455</v>
      </c>
      <c r="J40" s="90"/>
      <c r="K40" s="90">
        <v>10.901140170000001</v>
      </c>
      <c r="L40" s="91">
        <v>1.7874533337502441E-7</v>
      </c>
      <c r="M40" s="91">
        <f t="shared" si="0"/>
        <v>1.7106829567837687E-2</v>
      </c>
      <c r="N40" s="91">
        <f>K40/'סכום נכסי הקרן'!$C$42</f>
        <v>1.106451189230298E-4</v>
      </c>
    </row>
    <row r="41" spans="2:14">
      <c r="B41" s="86" t="s">
        <v>1514</v>
      </c>
      <c r="C41" s="87" t="s">
        <v>1515</v>
      </c>
      <c r="D41" s="88" t="s">
        <v>1337</v>
      </c>
      <c r="E41" s="87"/>
      <c r="F41" s="88" t="s">
        <v>1467</v>
      </c>
      <c r="G41" s="88" t="s">
        <v>121</v>
      </c>
      <c r="H41" s="90">
        <v>46.958708000000009</v>
      </c>
      <c r="I41" s="98">
        <v>8747</v>
      </c>
      <c r="J41" s="90"/>
      <c r="K41" s="90">
        <v>14.454215682999999</v>
      </c>
      <c r="L41" s="91">
        <v>1.0045197788455493E-7</v>
      </c>
      <c r="M41" s="91">
        <f t="shared" si="0"/>
        <v>2.2682563508936843E-2</v>
      </c>
      <c r="N41" s="91">
        <f>K41/'סכום נכסי הקרן'!$C$42</f>
        <v>1.4670836153321906E-4</v>
      </c>
    </row>
    <row r="42" spans="2:14">
      <c r="B42" s="86" t="s">
        <v>1516</v>
      </c>
      <c r="C42" s="87" t="s">
        <v>1517</v>
      </c>
      <c r="D42" s="88" t="s">
        <v>1337</v>
      </c>
      <c r="E42" s="87"/>
      <c r="F42" s="88" t="s">
        <v>1467</v>
      </c>
      <c r="G42" s="88" t="s">
        <v>121</v>
      </c>
      <c r="H42" s="90">
        <v>129.064987</v>
      </c>
      <c r="I42" s="98">
        <v>3420</v>
      </c>
      <c r="J42" s="90"/>
      <c r="K42" s="90">
        <v>15.532945323999998</v>
      </c>
      <c r="L42" s="91">
        <v>1.4090903583931534E-7</v>
      </c>
      <c r="M42" s="91">
        <f t="shared" si="0"/>
        <v>2.4375381308780041E-2</v>
      </c>
      <c r="N42" s="91">
        <f>K42/'סכום נכסי הקרן'!$C$42</f>
        <v>1.5765732352737E-4</v>
      </c>
    </row>
    <row r="43" spans="2:14">
      <c r="B43" s="86" t="s">
        <v>1518</v>
      </c>
      <c r="C43" s="87" t="s">
        <v>1519</v>
      </c>
      <c r="D43" s="88" t="s">
        <v>26</v>
      </c>
      <c r="E43" s="87"/>
      <c r="F43" s="88" t="s">
        <v>1467</v>
      </c>
      <c r="G43" s="88" t="s">
        <v>129</v>
      </c>
      <c r="H43" s="90">
        <v>189.94304700000001</v>
      </c>
      <c r="I43" s="98">
        <v>4767</v>
      </c>
      <c r="J43" s="90"/>
      <c r="K43" s="90">
        <v>23.511135601000003</v>
      </c>
      <c r="L43" s="91">
        <v>2.3550236700631289E-6</v>
      </c>
      <c r="M43" s="91">
        <f t="shared" si="0"/>
        <v>3.6895314013068788E-2</v>
      </c>
      <c r="N43" s="91">
        <f>K43/'סכום נכסי הקרן'!$C$42</f>
        <v>2.3863489084813085E-4</v>
      </c>
    </row>
    <row r="44" spans="2:14">
      <c r="B44" s="86" t="s">
        <v>1520</v>
      </c>
      <c r="C44" s="87" t="s">
        <v>1521</v>
      </c>
      <c r="D44" s="88" t="s">
        <v>111</v>
      </c>
      <c r="E44" s="87"/>
      <c r="F44" s="88" t="s">
        <v>1467</v>
      </c>
      <c r="G44" s="88" t="s">
        <v>121</v>
      </c>
      <c r="H44" s="90">
        <v>182.08244900000003</v>
      </c>
      <c r="I44" s="98">
        <v>967.38</v>
      </c>
      <c r="J44" s="90"/>
      <c r="K44" s="90">
        <v>6.1984692460000002</v>
      </c>
      <c r="L44" s="91">
        <v>1.1183137011872203E-6</v>
      </c>
      <c r="M44" s="91">
        <f t="shared" si="0"/>
        <v>9.7270703173432688E-3</v>
      </c>
      <c r="N44" s="91">
        <f>K44/'סכום נכסי הקרן'!$C$42</f>
        <v>6.2913636204020373E-5</v>
      </c>
    </row>
    <row r="45" spans="2:14">
      <c r="B45" s="86" t="s">
        <v>1522</v>
      </c>
      <c r="C45" s="87" t="s">
        <v>1523</v>
      </c>
      <c r="D45" s="88" t="s">
        <v>1337</v>
      </c>
      <c r="E45" s="87"/>
      <c r="F45" s="88" t="s">
        <v>1467</v>
      </c>
      <c r="G45" s="88" t="s">
        <v>121</v>
      </c>
      <c r="H45" s="90">
        <v>50.632399999999997</v>
      </c>
      <c r="I45" s="98">
        <v>9821</v>
      </c>
      <c r="J45" s="90"/>
      <c r="K45" s="90">
        <v>17.498607566</v>
      </c>
      <c r="L45" s="91">
        <v>3.7086269282041515E-7</v>
      </c>
      <c r="M45" s="91">
        <f t="shared" si="0"/>
        <v>2.7460035614424817E-2</v>
      </c>
      <c r="N45" s="91">
        <f>K45/'סכום נכסי הקרן'!$C$42</f>
        <v>1.7760853313818995E-4</v>
      </c>
    </row>
    <row r="46" spans="2:14">
      <c r="B46" s="86" t="s">
        <v>1524</v>
      </c>
      <c r="C46" s="87" t="s">
        <v>1525</v>
      </c>
      <c r="D46" s="88" t="s">
        <v>1337</v>
      </c>
      <c r="E46" s="87"/>
      <c r="F46" s="88" t="s">
        <v>1467</v>
      </c>
      <c r="G46" s="88" t="s">
        <v>121</v>
      </c>
      <c r="H46" s="90">
        <v>8.9016629999999992</v>
      </c>
      <c r="I46" s="98">
        <v>5162</v>
      </c>
      <c r="J46" s="90"/>
      <c r="K46" s="90">
        <v>1.6169939850000001</v>
      </c>
      <c r="L46" s="91">
        <v>2.624311025943396E-7</v>
      </c>
      <c r="M46" s="91">
        <f t="shared" si="0"/>
        <v>2.5374997552768544E-3</v>
      </c>
      <c r="N46" s="91">
        <f>K46/'סכום נכסי הקרן'!$C$42</f>
        <v>1.6412273301513637E-5</v>
      </c>
    </row>
    <row r="47" spans="2:14">
      <c r="B47" s="86" t="s">
        <v>1526</v>
      </c>
      <c r="C47" s="87" t="s">
        <v>1527</v>
      </c>
      <c r="D47" s="88" t="s">
        <v>26</v>
      </c>
      <c r="E47" s="87"/>
      <c r="F47" s="88" t="s">
        <v>1467</v>
      </c>
      <c r="G47" s="88" t="s">
        <v>121</v>
      </c>
      <c r="H47" s="90">
        <v>64.75105099999999</v>
      </c>
      <c r="I47" s="98">
        <v>4431.5</v>
      </c>
      <c r="J47" s="90"/>
      <c r="K47" s="90">
        <v>10.097569145000003</v>
      </c>
      <c r="L47" s="91">
        <v>7.0802397379468109E-6</v>
      </c>
      <c r="M47" s="91">
        <f t="shared" si="0"/>
        <v>1.5845809862012953E-2</v>
      </c>
      <c r="N47" s="91">
        <f>K47/'סכום נכסי הקרן'!$C$42</f>
        <v>1.0248898018545903E-4</v>
      </c>
    </row>
    <row r="48" spans="2:14">
      <c r="B48" s="86" t="s">
        <v>1528</v>
      </c>
      <c r="C48" s="87" t="s">
        <v>1529</v>
      </c>
      <c r="D48" s="88" t="s">
        <v>1337</v>
      </c>
      <c r="E48" s="87"/>
      <c r="F48" s="88" t="s">
        <v>1467</v>
      </c>
      <c r="G48" s="88" t="s">
        <v>121</v>
      </c>
      <c r="H48" s="90">
        <v>14.169575</v>
      </c>
      <c r="I48" s="98">
        <v>11779</v>
      </c>
      <c r="J48" s="90"/>
      <c r="K48" s="90">
        <v>5.8733312849999999</v>
      </c>
      <c r="L48" s="91">
        <v>3.6708743523316062E-6</v>
      </c>
      <c r="M48" s="91">
        <f t="shared" si="0"/>
        <v>9.2168411488230684E-3</v>
      </c>
      <c r="N48" s="91">
        <f>K48/'סכום נכסי הקרן'!$C$42</f>
        <v>5.9613529261056768E-5</v>
      </c>
    </row>
    <row r="49" spans="2:14">
      <c r="B49" s="86" t="s">
        <v>1530</v>
      </c>
      <c r="C49" s="87" t="s">
        <v>1531</v>
      </c>
      <c r="D49" s="88" t="s">
        <v>1337</v>
      </c>
      <c r="E49" s="87"/>
      <c r="F49" s="88" t="s">
        <v>1467</v>
      </c>
      <c r="G49" s="88" t="s">
        <v>121</v>
      </c>
      <c r="H49" s="90">
        <v>72.910656000000003</v>
      </c>
      <c r="I49" s="98">
        <v>5082.5</v>
      </c>
      <c r="J49" s="90"/>
      <c r="K49" s="90">
        <v>13.040302317</v>
      </c>
      <c r="L49" s="91">
        <v>2.0409650556670939E-6</v>
      </c>
      <c r="M49" s="91">
        <f t="shared" si="0"/>
        <v>2.0463752026958649E-2</v>
      </c>
      <c r="N49" s="91">
        <f>K49/'סכום נכסי הקרן'!$C$42</f>
        <v>1.3235732943123193E-4</v>
      </c>
    </row>
    <row r="50" spans="2:14">
      <c r="B50" s="86" t="s">
        <v>1532</v>
      </c>
      <c r="C50" s="87" t="s">
        <v>1533</v>
      </c>
      <c r="D50" s="88" t="s">
        <v>111</v>
      </c>
      <c r="E50" s="87"/>
      <c r="F50" s="88" t="s">
        <v>1467</v>
      </c>
      <c r="G50" s="88" t="s">
        <v>121</v>
      </c>
      <c r="H50" s="90">
        <v>997.76694300000008</v>
      </c>
      <c r="I50" s="98">
        <v>685.7</v>
      </c>
      <c r="J50" s="90"/>
      <c r="K50" s="90">
        <v>24.075899817000003</v>
      </c>
      <c r="L50" s="91">
        <v>1.266511305253437E-6</v>
      </c>
      <c r="M50" s="91">
        <f t="shared" si="0"/>
        <v>3.7781581416153238E-2</v>
      </c>
      <c r="N50" s="91">
        <f>K50/'סכום נכסי הקרן'!$C$42</f>
        <v>2.4436717232220642E-4</v>
      </c>
    </row>
    <row r="51" spans="2:14">
      <c r="B51" s="86" t="s">
        <v>1534</v>
      </c>
      <c r="C51" s="87" t="s">
        <v>1535</v>
      </c>
      <c r="D51" s="88" t="s">
        <v>1536</v>
      </c>
      <c r="E51" s="87"/>
      <c r="F51" s="88" t="s">
        <v>1467</v>
      </c>
      <c r="G51" s="88" t="s">
        <v>126</v>
      </c>
      <c r="H51" s="90">
        <v>1692.7435069999999</v>
      </c>
      <c r="I51" s="98">
        <v>2032</v>
      </c>
      <c r="J51" s="90"/>
      <c r="K51" s="90">
        <v>15.510091449999999</v>
      </c>
      <c r="L51" s="91">
        <v>5.7517872581557006E-6</v>
      </c>
      <c r="M51" s="91">
        <f t="shared" si="0"/>
        <v>2.4339517415518788E-2</v>
      </c>
      <c r="N51" s="91">
        <f>K51/'סכום נכסי הקרן'!$C$42</f>
        <v>1.5742535975411803E-4</v>
      </c>
    </row>
    <row r="52" spans="2:14">
      <c r="B52" s="86" t="s">
        <v>1537</v>
      </c>
      <c r="C52" s="87" t="s">
        <v>1538</v>
      </c>
      <c r="D52" s="88" t="s">
        <v>26</v>
      </c>
      <c r="E52" s="87"/>
      <c r="F52" s="88" t="s">
        <v>1467</v>
      </c>
      <c r="G52" s="88" t="s">
        <v>123</v>
      </c>
      <c r="H52" s="90">
        <v>479.28316300000006</v>
      </c>
      <c r="I52" s="98">
        <v>2646</v>
      </c>
      <c r="J52" s="90"/>
      <c r="K52" s="90">
        <v>47.594917354000003</v>
      </c>
      <c r="L52" s="91">
        <v>2.0228041085459877E-6</v>
      </c>
      <c r="M52" s="91">
        <f t="shared" si="0"/>
        <v>7.4689264313000589E-2</v>
      </c>
      <c r="N52" s="91">
        <f>K52/'סכום נכסי הקרן'!$C$42</f>
        <v>4.8308206376958311E-4</v>
      </c>
    </row>
    <row r="53" spans="2:14">
      <c r="B53" s="86" t="s">
        <v>1539</v>
      </c>
      <c r="C53" s="87" t="s">
        <v>1540</v>
      </c>
      <c r="D53" s="88" t="s">
        <v>1337</v>
      </c>
      <c r="E53" s="87"/>
      <c r="F53" s="88" t="s">
        <v>1467</v>
      </c>
      <c r="G53" s="88" t="s">
        <v>121</v>
      </c>
      <c r="H53" s="90">
        <v>35.164883000000003</v>
      </c>
      <c r="I53" s="98">
        <v>6060.5</v>
      </c>
      <c r="J53" s="90"/>
      <c r="K53" s="90">
        <v>7.4995793400000004</v>
      </c>
      <c r="L53" s="91">
        <v>1.5559682743362834E-6</v>
      </c>
      <c r="M53" s="91">
        <f t="shared" si="0"/>
        <v>1.1768863036265008E-2</v>
      </c>
      <c r="N53" s="91">
        <f>K53/'סכום נכסי הקרן'!$C$42</f>
        <v>7.6119730138925212E-5</v>
      </c>
    </row>
    <row r="54" spans="2:14">
      <c r="B54" s="86" t="s">
        <v>1541</v>
      </c>
      <c r="C54" s="87" t="s">
        <v>1542</v>
      </c>
      <c r="D54" s="88" t="s">
        <v>26</v>
      </c>
      <c r="E54" s="87"/>
      <c r="F54" s="88" t="s">
        <v>1467</v>
      </c>
      <c r="G54" s="88" t="s">
        <v>121</v>
      </c>
      <c r="H54" s="90">
        <v>62.686805999999997</v>
      </c>
      <c r="I54" s="98">
        <v>2229</v>
      </c>
      <c r="J54" s="90"/>
      <c r="K54" s="90">
        <v>4.9170596589999995</v>
      </c>
      <c r="L54" s="91">
        <v>4.7124397759503726E-6</v>
      </c>
      <c r="M54" s="91">
        <f t="shared" si="0"/>
        <v>7.7161930082220997E-3</v>
      </c>
      <c r="N54" s="91">
        <f>K54/'סכום נכסי הקרן'!$C$42</f>
        <v>4.9907499787858175E-5</v>
      </c>
    </row>
    <row r="55" spans="2:14">
      <c r="B55" s="86" t="s">
        <v>1543</v>
      </c>
      <c r="C55" s="87" t="s">
        <v>1544</v>
      </c>
      <c r="D55" s="88" t="s">
        <v>1321</v>
      </c>
      <c r="E55" s="87"/>
      <c r="F55" s="88" t="s">
        <v>1467</v>
      </c>
      <c r="G55" s="88" t="s">
        <v>121</v>
      </c>
      <c r="H55" s="90">
        <v>55.111419999999995</v>
      </c>
      <c r="I55" s="98">
        <v>4750</v>
      </c>
      <c r="J55" s="90"/>
      <c r="K55" s="90">
        <v>9.2120116319999994</v>
      </c>
      <c r="L55" s="91">
        <v>3.3893862238622386E-7</v>
      </c>
      <c r="M55" s="91">
        <f t="shared" si="0"/>
        <v>1.4456131240220745E-2</v>
      </c>
      <c r="N55" s="91">
        <f>K55/'סכום נכסי הקרן'!$C$42</f>
        <v>9.3500689528604932E-5</v>
      </c>
    </row>
    <row r="56" spans="2:14">
      <c r="B56" s="86" t="s">
        <v>1545</v>
      </c>
      <c r="C56" s="87" t="s">
        <v>1546</v>
      </c>
      <c r="D56" s="88" t="s">
        <v>111</v>
      </c>
      <c r="E56" s="87"/>
      <c r="F56" s="88" t="s">
        <v>1467</v>
      </c>
      <c r="G56" s="88" t="s">
        <v>121</v>
      </c>
      <c r="H56" s="90">
        <v>317.72385899999995</v>
      </c>
      <c r="I56" s="98">
        <v>465.95</v>
      </c>
      <c r="J56" s="90"/>
      <c r="K56" s="90">
        <v>5.209648391</v>
      </c>
      <c r="L56" s="91">
        <v>4.1264676984961789E-6</v>
      </c>
      <c r="M56" s="91">
        <f t="shared" si="0"/>
        <v>8.1753436561119667E-3</v>
      </c>
      <c r="N56" s="91">
        <f>K56/'סכום נכסי הקרן'!$C$42</f>
        <v>5.2877236397315835E-5</v>
      </c>
    </row>
    <row r="57" spans="2:14">
      <c r="B57" s="86" t="s">
        <v>1547</v>
      </c>
      <c r="C57" s="87" t="s">
        <v>1548</v>
      </c>
      <c r="D57" s="88" t="s">
        <v>26</v>
      </c>
      <c r="E57" s="87"/>
      <c r="F57" s="88" t="s">
        <v>1467</v>
      </c>
      <c r="G57" s="88" t="s">
        <v>123</v>
      </c>
      <c r="H57" s="90">
        <v>282.37300000000005</v>
      </c>
      <c r="I57" s="98">
        <v>596.6</v>
      </c>
      <c r="J57" s="90"/>
      <c r="K57" s="90">
        <v>6.3224438540000003</v>
      </c>
      <c r="L57" s="91">
        <v>1.8486528925627414E-6</v>
      </c>
      <c r="M57" s="91">
        <f t="shared" si="0"/>
        <v>9.921619920111608E-3</v>
      </c>
      <c r="N57" s="91">
        <f>K57/'סכום נכסי הקרן'!$C$42</f>
        <v>6.4171961941666221E-5</v>
      </c>
    </row>
    <row r="58" spans="2:14">
      <c r="B58" s="86" t="s">
        <v>1549</v>
      </c>
      <c r="C58" s="87" t="s">
        <v>1550</v>
      </c>
      <c r="D58" s="88" t="s">
        <v>111</v>
      </c>
      <c r="E58" s="87"/>
      <c r="F58" s="88" t="s">
        <v>1467</v>
      </c>
      <c r="G58" s="88" t="s">
        <v>121</v>
      </c>
      <c r="H58" s="90">
        <v>635.37825599999996</v>
      </c>
      <c r="I58" s="98">
        <v>1046</v>
      </c>
      <c r="J58" s="90"/>
      <c r="K58" s="90">
        <v>23.387473042</v>
      </c>
      <c r="L58" s="91">
        <v>2.4489698430070271E-6</v>
      </c>
      <c r="M58" s="91">
        <f t="shared" si="0"/>
        <v>3.6701254099358337E-2</v>
      </c>
      <c r="N58" s="91">
        <f>K58/'סכום נכסי הקרן'!$C$42</f>
        <v>2.3737973236621936E-4</v>
      </c>
    </row>
    <row r="59" spans="2:14">
      <c r="B59" s="86" t="s">
        <v>1551</v>
      </c>
      <c r="C59" s="87" t="s">
        <v>1552</v>
      </c>
      <c r="D59" s="88" t="s">
        <v>1337</v>
      </c>
      <c r="E59" s="87"/>
      <c r="F59" s="88" t="s">
        <v>1467</v>
      </c>
      <c r="G59" s="88" t="s">
        <v>121</v>
      </c>
      <c r="H59" s="90">
        <v>5.6822990000000004</v>
      </c>
      <c r="I59" s="98">
        <v>25585</v>
      </c>
      <c r="J59" s="90"/>
      <c r="K59" s="90">
        <v>5.1159791920000002</v>
      </c>
      <c r="L59" s="91">
        <v>3.2845658959537573E-7</v>
      </c>
      <c r="M59" s="91">
        <f t="shared" si="0"/>
        <v>8.0283514151114656E-3</v>
      </c>
      <c r="N59" s="91">
        <f>K59/'סכום נכסי הקרן'!$C$42</f>
        <v>5.1926506519417213E-5</v>
      </c>
    </row>
    <row r="60" spans="2:14">
      <c r="B60" s="86" t="s">
        <v>1553</v>
      </c>
      <c r="C60" s="87" t="s">
        <v>1554</v>
      </c>
      <c r="D60" s="88" t="s">
        <v>26</v>
      </c>
      <c r="E60" s="87"/>
      <c r="F60" s="88" t="s">
        <v>1467</v>
      </c>
      <c r="G60" s="88" t="s">
        <v>121</v>
      </c>
      <c r="H60" s="90">
        <v>448.34585099999998</v>
      </c>
      <c r="I60" s="98">
        <v>610.79999999999995</v>
      </c>
      <c r="J60" s="90"/>
      <c r="K60" s="90">
        <v>9.6367690440000011</v>
      </c>
      <c r="L60" s="91">
        <v>1.2563732099913797E-6</v>
      </c>
      <c r="M60" s="91">
        <f t="shared" si="0"/>
        <v>1.5122690200241882E-2</v>
      </c>
      <c r="N60" s="91">
        <f>K60/'סכום נכסי הקרן'!$C$42</f>
        <v>9.7811920613727154E-5</v>
      </c>
    </row>
    <row r="61" spans="2:14">
      <c r="B61" s="86" t="s">
        <v>1555</v>
      </c>
      <c r="C61" s="87" t="s">
        <v>1556</v>
      </c>
      <c r="D61" s="88" t="s">
        <v>26</v>
      </c>
      <c r="E61" s="87"/>
      <c r="F61" s="88" t="s">
        <v>1467</v>
      </c>
      <c r="G61" s="88" t="s">
        <v>123</v>
      </c>
      <c r="H61" s="90">
        <v>92.821242999999996</v>
      </c>
      <c r="I61" s="98">
        <v>18810</v>
      </c>
      <c r="J61" s="90"/>
      <c r="K61" s="90">
        <v>65.526163736000001</v>
      </c>
      <c r="L61" s="91">
        <v>3.6318240167326166E-6</v>
      </c>
      <c r="M61" s="91">
        <f t="shared" si="0"/>
        <v>0.1028282269363736</v>
      </c>
      <c r="N61" s="91">
        <f>K61/'סכום נכסי הקרן'!$C$42</f>
        <v>6.6508182319241211E-4</v>
      </c>
    </row>
    <row r="62" spans="2:14">
      <c r="B62" s="86" t="s">
        <v>1557</v>
      </c>
      <c r="C62" s="87" t="s">
        <v>1558</v>
      </c>
      <c r="D62" s="88" t="s">
        <v>26</v>
      </c>
      <c r="E62" s="87"/>
      <c r="F62" s="88" t="s">
        <v>1467</v>
      </c>
      <c r="G62" s="88" t="s">
        <v>123</v>
      </c>
      <c r="H62" s="90">
        <v>11.392289999999997</v>
      </c>
      <c r="I62" s="98">
        <v>6381</v>
      </c>
      <c r="J62" s="90"/>
      <c r="K62" s="90">
        <v>2.7282134190000003</v>
      </c>
      <c r="L62" s="91">
        <v>2.5431693231044504E-7</v>
      </c>
      <c r="M62" s="91">
        <f t="shared" si="0"/>
        <v>4.2813028046332097E-3</v>
      </c>
      <c r="N62" s="91">
        <f>K62/'סכום נכסי הקרן'!$C$42</f>
        <v>2.7691002361697063E-5</v>
      </c>
    </row>
    <row r="63" spans="2:14">
      <c r="B63" s="86" t="s">
        <v>1559</v>
      </c>
      <c r="C63" s="87" t="s">
        <v>1560</v>
      </c>
      <c r="D63" s="88" t="s">
        <v>26</v>
      </c>
      <c r="E63" s="87"/>
      <c r="F63" s="88" t="s">
        <v>1467</v>
      </c>
      <c r="G63" s="88" t="s">
        <v>123</v>
      </c>
      <c r="H63" s="90">
        <v>24.349470000000007</v>
      </c>
      <c r="I63" s="98">
        <v>5515</v>
      </c>
      <c r="J63" s="90"/>
      <c r="K63" s="90">
        <v>5.0398037359999996</v>
      </c>
      <c r="L63" s="91">
        <v>4.0404656045182527E-6</v>
      </c>
      <c r="M63" s="91">
        <f t="shared" si="0"/>
        <v>7.908811575909093E-3</v>
      </c>
      <c r="N63" s="91">
        <f>K63/'סכום נכסי הקרן'!$C$42</f>
        <v>5.1153335799960615E-5</v>
      </c>
    </row>
    <row r="64" spans="2:14">
      <c r="B64" s="86" t="s">
        <v>1561</v>
      </c>
      <c r="C64" s="87" t="s">
        <v>1562</v>
      </c>
      <c r="D64" s="88" t="s">
        <v>26</v>
      </c>
      <c r="E64" s="87"/>
      <c r="F64" s="88" t="s">
        <v>1467</v>
      </c>
      <c r="G64" s="88" t="s">
        <v>123</v>
      </c>
      <c r="H64" s="90">
        <v>13.631797999999998</v>
      </c>
      <c r="I64" s="98">
        <v>9318.4</v>
      </c>
      <c r="J64" s="90"/>
      <c r="K64" s="90">
        <v>4.7673069880000005</v>
      </c>
      <c r="L64" s="91">
        <v>1.7986754627844677E-6</v>
      </c>
      <c r="M64" s="91">
        <f t="shared" si="0"/>
        <v>7.4811906708358213E-3</v>
      </c>
      <c r="N64" s="91">
        <f>K64/'סכום נכסי הקרן'!$C$42</f>
        <v>4.8387530148587291E-5</v>
      </c>
    </row>
    <row r="65" spans="2:14">
      <c r="B65" s="86" t="s">
        <v>1563</v>
      </c>
      <c r="C65" s="87" t="s">
        <v>1564</v>
      </c>
      <c r="D65" s="88" t="s">
        <v>26</v>
      </c>
      <c r="E65" s="87"/>
      <c r="F65" s="88" t="s">
        <v>1467</v>
      </c>
      <c r="G65" s="88" t="s">
        <v>123</v>
      </c>
      <c r="H65" s="90">
        <v>229.82433800000001</v>
      </c>
      <c r="I65" s="98">
        <v>2016.7</v>
      </c>
      <c r="J65" s="90"/>
      <c r="K65" s="90">
        <v>17.394657514999999</v>
      </c>
      <c r="L65" s="91">
        <v>4.3154260801951462E-6</v>
      </c>
      <c r="M65" s="91">
        <f t="shared" si="0"/>
        <v>2.7296909943321273E-2</v>
      </c>
      <c r="N65" s="91">
        <f>K65/'סכום נכסי הקרן'!$C$42</f>
        <v>1.7655345398357065E-4</v>
      </c>
    </row>
    <row r="66" spans="2:14">
      <c r="B66" s="86" t="s">
        <v>1565</v>
      </c>
      <c r="C66" s="87" t="s">
        <v>1566</v>
      </c>
      <c r="D66" s="88" t="s">
        <v>112</v>
      </c>
      <c r="E66" s="87"/>
      <c r="F66" s="88" t="s">
        <v>1467</v>
      </c>
      <c r="G66" s="88" t="s">
        <v>130</v>
      </c>
      <c r="H66" s="90">
        <v>304.10323799999998</v>
      </c>
      <c r="I66" s="98">
        <v>197450</v>
      </c>
      <c r="J66" s="90"/>
      <c r="K66" s="90">
        <v>16.014050673</v>
      </c>
      <c r="L66" s="91">
        <v>3.7875199331215539E-8</v>
      </c>
      <c r="M66" s="91">
        <f t="shared" si="0"/>
        <v>2.5130365382112812E-2</v>
      </c>
      <c r="N66" s="91">
        <f>K66/'סכום נכסי הקרן'!$C$42</f>
        <v>1.6254047865834478E-4</v>
      </c>
    </row>
    <row r="67" spans="2:14">
      <c r="B67" s="86" t="s">
        <v>1567</v>
      </c>
      <c r="C67" s="87" t="s">
        <v>1568</v>
      </c>
      <c r="D67" s="88" t="s">
        <v>112</v>
      </c>
      <c r="E67" s="87"/>
      <c r="F67" s="88" t="s">
        <v>1467</v>
      </c>
      <c r="G67" s="88" t="s">
        <v>130</v>
      </c>
      <c r="H67" s="90">
        <v>895.80399999999997</v>
      </c>
      <c r="I67" s="98">
        <v>20270</v>
      </c>
      <c r="J67" s="90"/>
      <c r="K67" s="90">
        <v>4.8427244859999998</v>
      </c>
      <c r="L67" s="91">
        <v>2.2508342905680772E-6</v>
      </c>
      <c r="M67" s="91">
        <f t="shared" si="0"/>
        <v>7.5995410694729513E-3</v>
      </c>
      <c r="N67" s="91">
        <f>K67/'סכום נכסי הקרן'!$C$42</f>
        <v>4.9153007695426987E-5</v>
      </c>
    </row>
    <row r="68" spans="2:14">
      <c r="B68" s="86" t="s">
        <v>1569</v>
      </c>
      <c r="C68" s="87" t="s">
        <v>1570</v>
      </c>
      <c r="D68" s="88" t="s">
        <v>1321</v>
      </c>
      <c r="E68" s="87"/>
      <c r="F68" s="88" t="s">
        <v>1467</v>
      </c>
      <c r="G68" s="88" t="s">
        <v>121</v>
      </c>
      <c r="H68" s="90">
        <v>9.4448899999999991</v>
      </c>
      <c r="I68" s="98">
        <v>26628</v>
      </c>
      <c r="J68" s="90"/>
      <c r="K68" s="90">
        <v>8.8502333030000013</v>
      </c>
      <c r="L68" s="91">
        <v>1.7236773428232503E-8</v>
      </c>
      <c r="M68" s="91">
        <f t="shared" si="0"/>
        <v>1.3888403450372493E-2</v>
      </c>
      <c r="N68" s="91">
        <f>K68/'סכום נכסי הקרן'!$C$42</f>
        <v>8.9828687736889622E-5</v>
      </c>
    </row>
    <row r="69" spans="2:14">
      <c r="B69" s="86" t="s">
        <v>1571</v>
      </c>
      <c r="C69" s="87" t="s">
        <v>1572</v>
      </c>
      <c r="D69" s="88" t="s">
        <v>111</v>
      </c>
      <c r="E69" s="87"/>
      <c r="F69" s="88" t="s">
        <v>1467</v>
      </c>
      <c r="G69" s="88" t="s">
        <v>121</v>
      </c>
      <c r="H69" s="90">
        <v>1.142442</v>
      </c>
      <c r="I69" s="98">
        <v>73336</v>
      </c>
      <c r="J69" s="90"/>
      <c r="K69" s="90">
        <v>2.948293574</v>
      </c>
      <c r="L69" s="91">
        <v>7.3914330979233775E-8</v>
      </c>
      <c r="M69" s="91">
        <f t="shared" si="0"/>
        <v>4.6266679356320069E-3</v>
      </c>
      <c r="N69" s="91">
        <f>K69/'סכום נכסי הקרן'!$C$42</f>
        <v>2.9924786584524261E-5</v>
      </c>
    </row>
    <row r="70" spans="2:14">
      <c r="B70" s="86" t="s">
        <v>1573</v>
      </c>
      <c r="C70" s="87" t="s">
        <v>1574</v>
      </c>
      <c r="D70" s="88" t="s">
        <v>26</v>
      </c>
      <c r="E70" s="87"/>
      <c r="F70" s="88" t="s">
        <v>1467</v>
      </c>
      <c r="G70" s="88" t="s">
        <v>123</v>
      </c>
      <c r="H70" s="90">
        <v>6.077445</v>
      </c>
      <c r="I70" s="98">
        <v>21690</v>
      </c>
      <c r="J70" s="90"/>
      <c r="K70" s="90">
        <v>4.9471971690000007</v>
      </c>
      <c r="L70" s="91">
        <v>2.6066673815140466E-6</v>
      </c>
      <c r="M70" s="91">
        <f t="shared" si="0"/>
        <v>7.7634868911672841E-3</v>
      </c>
      <c r="N70" s="91">
        <f>K70/'סכום נכסי הקרן'!$C$42</f>
        <v>5.0213391495146823E-5</v>
      </c>
    </row>
    <row r="71" spans="2:14">
      <c r="B71" s="86" t="s">
        <v>1575</v>
      </c>
      <c r="C71" s="87" t="s">
        <v>1576</v>
      </c>
      <c r="D71" s="88" t="s">
        <v>26</v>
      </c>
      <c r="E71" s="87"/>
      <c r="F71" s="88" t="s">
        <v>1467</v>
      </c>
      <c r="G71" s="88" t="s">
        <v>123</v>
      </c>
      <c r="H71" s="90">
        <v>15.399084999999998</v>
      </c>
      <c r="I71" s="98">
        <v>18684</v>
      </c>
      <c r="J71" s="90"/>
      <c r="K71" s="90">
        <v>10.798000382</v>
      </c>
      <c r="L71" s="91">
        <v>4.7934894941634233E-6</v>
      </c>
      <c r="M71" s="91">
        <f t="shared" si="0"/>
        <v>1.6944975417953936E-2</v>
      </c>
      <c r="N71" s="91">
        <f>K71/'סכום נכסי הקרן'!$C$42</f>
        <v>1.0959826382980185E-4</v>
      </c>
    </row>
    <row r="72" spans="2:14">
      <c r="B72" s="86" t="s">
        <v>1577</v>
      </c>
      <c r="C72" s="87" t="s">
        <v>1578</v>
      </c>
      <c r="D72" s="88" t="s">
        <v>1337</v>
      </c>
      <c r="E72" s="87"/>
      <c r="F72" s="88" t="s">
        <v>1467</v>
      </c>
      <c r="G72" s="88" t="s">
        <v>121</v>
      </c>
      <c r="H72" s="90">
        <v>21.421399999999998</v>
      </c>
      <c r="I72" s="98">
        <v>8300</v>
      </c>
      <c r="J72" s="90"/>
      <c r="K72" s="90">
        <v>6.2566982479999993</v>
      </c>
      <c r="L72" s="91">
        <v>2.1993223819301846E-7</v>
      </c>
      <c r="M72" s="91">
        <f t="shared" si="0"/>
        <v>9.8184473290672883E-3</v>
      </c>
      <c r="N72" s="91">
        <f>K72/'סכום נכסי הקרן'!$C$42</f>
        <v>6.3504652808759544E-5</v>
      </c>
    </row>
    <row r="73" spans="2:14">
      <c r="B73" s="86" t="s">
        <v>1579</v>
      </c>
      <c r="C73" s="87" t="s">
        <v>1580</v>
      </c>
      <c r="D73" s="88" t="s">
        <v>1337</v>
      </c>
      <c r="E73" s="87"/>
      <c r="F73" s="88" t="s">
        <v>1467</v>
      </c>
      <c r="G73" s="88" t="s">
        <v>121</v>
      </c>
      <c r="H73" s="90">
        <v>56.045237</v>
      </c>
      <c r="I73" s="98">
        <v>12444</v>
      </c>
      <c r="J73" s="90"/>
      <c r="K73" s="90">
        <v>24.542453748</v>
      </c>
      <c r="L73" s="91">
        <v>1.8315083973692181E-7</v>
      </c>
      <c r="M73" s="91">
        <f t="shared" si="0"/>
        <v>3.8513730389320842E-2</v>
      </c>
      <c r="N73" s="91">
        <f>K73/'סכום נכסי הקרן'!$C$42</f>
        <v>2.4910263250109351E-4</v>
      </c>
    </row>
    <row r="74" spans="2:14">
      <c r="B74" s="86" t="s">
        <v>1581</v>
      </c>
      <c r="C74" s="87" t="s">
        <v>1582</v>
      </c>
      <c r="D74" s="88" t="s">
        <v>1337</v>
      </c>
      <c r="E74" s="87"/>
      <c r="F74" s="88" t="s">
        <v>1467</v>
      </c>
      <c r="G74" s="88" t="s">
        <v>121</v>
      </c>
      <c r="H74" s="90">
        <v>17.740735999999998</v>
      </c>
      <c r="I74" s="98">
        <v>7050</v>
      </c>
      <c r="J74" s="90"/>
      <c r="K74" s="90">
        <v>4.40129035</v>
      </c>
      <c r="L74" s="91">
        <v>7.6708682024831472E-8</v>
      </c>
      <c r="M74" s="91">
        <f t="shared" si="0"/>
        <v>6.9068118308599526E-3</v>
      </c>
      <c r="N74" s="91">
        <f>K74/'סכום נכסי הקרן'!$C$42</f>
        <v>4.4672510085753111E-5</v>
      </c>
    </row>
    <row r="75" spans="2:14">
      <c r="B75" s="86" t="s">
        <v>1583</v>
      </c>
      <c r="C75" s="87" t="s">
        <v>1584</v>
      </c>
      <c r="D75" s="88" t="s">
        <v>1337</v>
      </c>
      <c r="E75" s="87"/>
      <c r="F75" s="88" t="s">
        <v>1467</v>
      </c>
      <c r="G75" s="88" t="s">
        <v>121</v>
      </c>
      <c r="H75" s="90">
        <v>8.4127679999999998</v>
      </c>
      <c r="I75" s="98">
        <v>20294</v>
      </c>
      <c r="J75" s="90"/>
      <c r="K75" s="90">
        <v>6.0079434379999999</v>
      </c>
      <c r="L75" s="91">
        <v>2.7251417733125495E-7</v>
      </c>
      <c r="M75" s="91">
        <f t="shared" si="0"/>
        <v>9.4280839292313033E-3</v>
      </c>
      <c r="N75" s="91">
        <f>K75/'סכום נכסי הקרן'!$C$42</f>
        <v>6.0979824661803831E-5</v>
      </c>
    </row>
    <row r="76" spans="2:14">
      <c r="B76" s="86" t="s">
        <v>1585</v>
      </c>
      <c r="C76" s="87" t="s">
        <v>1586</v>
      </c>
      <c r="D76" s="88" t="s">
        <v>113</v>
      </c>
      <c r="E76" s="87"/>
      <c r="F76" s="88" t="s">
        <v>1467</v>
      </c>
      <c r="G76" s="88" t="s">
        <v>125</v>
      </c>
      <c r="H76" s="90">
        <v>102.761747</v>
      </c>
      <c r="I76" s="98">
        <v>8770</v>
      </c>
      <c r="J76" s="90"/>
      <c r="K76" s="90">
        <v>21.550886302999999</v>
      </c>
      <c r="L76" s="91">
        <v>7.6248330565767313E-7</v>
      </c>
      <c r="M76" s="91">
        <f t="shared" ref="M76:M77" si="1">IFERROR(K76/$K$11,0)</f>
        <v>3.3819154076730723E-2</v>
      </c>
      <c r="N76" s="91">
        <f>K76/'סכום נכסי הקרן'!$C$42</f>
        <v>2.1873862189702753E-4</v>
      </c>
    </row>
    <row r="77" spans="2:14">
      <c r="B77" s="86" t="s">
        <v>1587</v>
      </c>
      <c r="C77" s="87" t="s">
        <v>1588</v>
      </c>
      <c r="D77" s="88" t="s">
        <v>1337</v>
      </c>
      <c r="E77" s="87"/>
      <c r="F77" s="88" t="s">
        <v>1467</v>
      </c>
      <c r="G77" s="88" t="s">
        <v>121</v>
      </c>
      <c r="H77" s="90">
        <v>40.177783999999996</v>
      </c>
      <c r="I77" s="98">
        <v>2668</v>
      </c>
      <c r="J77" s="90"/>
      <c r="K77" s="90">
        <v>3.7721683080000008</v>
      </c>
      <c r="L77" s="91">
        <v>5.1444025608194612E-7</v>
      </c>
      <c r="M77" s="91">
        <f t="shared" si="1"/>
        <v>5.9195496379122938E-3</v>
      </c>
      <c r="N77" s="91">
        <f>K77/'סכום נכסי הקרן'!$C$42</f>
        <v>3.8287005260693216E-5</v>
      </c>
    </row>
    <row r="78" spans="2:14">
      <c r="B78" s="93"/>
      <c r="C78" s="93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</row>
    <row r="79" spans="2:14">
      <c r="B79" s="93"/>
      <c r="C79" s="93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</row>
    <row r="80" spans="2:14">
      <c r="B80" s="93"/>
      <c r="C80" s="93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</row>
    <row r="81" spans="2:14">
      <c r="B81" s="107" t="s">
        <v>207</v>
      </c>
      <c r="C81" s="93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</row>
    <row r="82" spans="2:14">
      <c r="B82" s="107" t="s">
        <v>102</v>
      </c>
      <c r="C82" s="93"/>
      <c r="D82" s="94"/>
      <c r="E82" s="94"/>
      <c r="F82" s="94"/>
      <c r="G82" s="94"/>
      <c r="H82" s="94"/>
      <c r="I82" s="94"/>
      <c r="J82" s="94"/>
      <c r="K82" s="94"/>
      <c r="L82" s="94"/>
      <c r="M82" s="94"/>
      <c r="N82" s="94"/>
    </row>
    <row r="83" spans="2:14">
      <c r="B83" s="107" t="s">
        <v>190</v>
      </c>
      <c r="C83" s="93"/>
      <c r="D83" s="94"/>
      <c r="E83" s="94"/>
      <c r="F83" s="94"/>
      <c r="G83" s="94"/>
      <c r="H83" s="94"/>
      <c r="I83" s="94"/>
      <c r="J83" s="94"/>
      <c r="K83" s="94"/>
      <c r="L83" s="94"/>
      <c r="M83" s="94"/>
      <c r="N83" s="94"/>
    </row>
    <row r="84" spans="2:14">
      <c r="B84" s="107" t="s">
        <v>198</v>
      </c>
      <c r="C84" s="93"/>
      <c r="D84" s="94"/>
      <c r="E84" s="94"/>
      <c r="F84" s="94"/>
      <c r="G84" s="94"/>
      <c r="H84" s="94"/>
      <c r="I84" s="94"/>
      <c r="J84" s="94"/>
      <c r="K84" s="94"/>
      <c r="L84" s="94"/>
      <c r="M84" s="94"/>
      <c r="N84" s="94"/>
    </row>
    <row r="85" spans="2:14">
      <c r="B85" s="107" t="s">
        <v>205</v>
      </c>
      <c r="C85" s="93"/>
      <c r="D85" s="94"/>
      <c r="E85" s="94"/>
      <c r="F85" s="94"/>
      <c r="G85" s="94"/>
      <c r="H85" s="94"/>
      <c r="I85" s="94"/>
      <c r="J85" s="94"/>
      <c r="K85" s="94"/>
      <c r="L85" s="94"/>
      <c r="M85" s="94"/>
      <c r="N85" s="94"/>
    </row>
    <row r="86" spans="2:14">
      <c r="B86" s="93"/>
      <c r="C86" s="93"/>
      <c r="D86" s="94"/>
      <c r="E86" s="94"/>
      <c r="F86" s="94"/>
      <c r="G86" s="94"/>
      <c r="H86" s="94"/>
      <c r="I86" s="94"/>
      <c r="J86" s="94"/>
      <c r="K86" s="94"/>
      <c r="L86" s="94"/>
      <c r="M86" s="94"/>
      <c r="N86" s="94"/>
    </row>
    <row r="87" spans="2:14">
      <c r="B87" s="93"/>
      <c r="C87" s="93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</row>
    <row r="88" spans="2:14">
      <c r="B88" s="93"/>
      <c r="C88" s="93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</row>
    <row r="89" spans="2:14">
      <c r="B89" s="93"/>
      <c r="C89" s="93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</row>
    <row r="90" spans="2:14">
      <c r="B90" s="93"/>
      <c r="C90" s="93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</row>
    <row r="91" spans="2:14">
      <c r="B91" s="93"/>
      <c r="C91" s="93"/>
      <c r="D91" s="94"/>
      <c r="E91" s="94"/>
      <c r="F91" s="94"/>
      <c r="G91" s="94"/>
      <c r="H91" s="94"/>
      <c r="I91" s="94"/>
      <c r="J91" s="94"/>
      <c r="K91" s="94"/>
      <c r="L91" s="94"/>
      <c r="M91" s="94"/>
      <c r="N91" s="94"/>
    </row>
    <row r="92" spans="2:14">
      <c r="B92" s="93"/>
      <c r="C92" s="93"/>
      <c r="D92" s="94"/>
      <c r="E92" s="94"/>
      <c r="F92" s="94"/>
      <c r="G92" s="94"/>
      <c r="H92" s="94"/>
      <c r="I92" s="94"/>
      <c r="J92" s="94"/>
      <c r="K92" s="94"/>
      <c r="L92" s="94"/>
      <c r="M92" s="94"/>
      <c r="N92" s="94"/>
    </row>
    <row r="93" spans="2:14">
      <c r="B93" s="93"/>
      <c r="C93" s="93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</row>
    <row r="94" spans="2:14">
      <c r="B94" s="93"/>
      <c r="C94" s="93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</row>
    <row r="95" spans="2:14">
      <c r="B95" s="93"/>
      <c r="C95" s="93"/>
      <c r="D95" s="94"/>
      <c r="E95" s="94"/>
      <c r="F95" s="94"/>
      <c r="G95" s="94"/>
      <c r="H95" s="94"/>
      <c r="I95" s="94"/>
      <c r="J95" s="94"/>
      <c r="K95" s="94"/>
      <c r="L95" s="94"/>
      <c r="M95" s="94"/>
      <c r="N95" s="94"/>
    </row>
    <row r="96" spans="2:14">
      <c r="B96" s="93"/>
      <c r="C96" s="93"/>
      <c r="D96" s="94"/>
      <c r="E96" s="94"/>
      <c r="F96" s="94"/>
      <c r="G96" s="94"/>
      <c r="H96" s="94"/>
      <c r="I96" s="94"/>
      <c r="J96" s="94"/>
      <c r="K96" s="94"/>
      <c r="L96" s="94"/>
      <c r="M96" s="94"/>
      <c r="N96" s="94"/>
    </row>
    <row r="97" spans="2:14">
      <c r="B97" s="93"/>
      <c r="C97" s="93"/>
      <c r="D97" s="94"/>
      <c r="E97" s="94"/>
      <c r="F97" s="94"/>
      <c r="G97" s="94"/>
      <c r="H97" s="94"/>
      <c r="I97" s="94"/>
      <c r="J97" s="94"/>
      <c r="K97" s="94"/>
      <c r="L97" s="94"/>
      <c r="M97" s="94"/>
      <c r="N97" s="94"/>
    </row>
    <row r="98" spans="2:14">
      <c r="B98" s="93"/>
      <c r="C98" s="93"/>
      <c r="D98" s="94"/>
      <c r="E98" s="94"/>
      <c r="F98" s="94"/>
      <c r="G98" s="94"/>
      <c r="H98" s="94"/>
      <c r="I98" s="94"/>
      <c r="J98" s="94"/>
      <c r="K98" s="94"/>
      <c r="L98" s="94"/>
      <c r="M98" s="94"/>
      <c r="N98" s="94"/>
    </row>
    <row r="99" spans="2:14">
      <c r="B99" s="93"/>
      <c r="C99" s="93"/>
      <c r="D99" s="94"/>
      <c r="E99" s="94"/>
      <c r="F99" s="94"/>
      <c r="G99" s="94"/>
      <c r="H99" s="94"/>
      <c r="I99" s="94"/>
      <c r="J99" s="94"/>
      <c r="K99" s="94"/>
      <c r="L99" s="94"/>
      <c r="M99" s="94"/>
      <c r="N99" s="94"/>
    </row>
    <row r="100" spans="2:14">
      <c r="B100" s="93"/>
      <c r="C100" s="93"/>
      <c r="D100" s="94"/>
      <c r="E100" s="94"/>
      <c r="F100" s="94"/>
      <c r="G100" s="94"/>
      <c r="H100" s="94"/>
      <c r="I100" s="94"/>
      <c r="J100" s="94"/>
      <c r="K100" s="94"/>
      <c r="L100" s="94"/>
      <c r="M100" s="94"/>
      <c r="N100" s="94"/>
    </row>
    <row r="101" spans="2:14">
      <c r="B101" s="93"/>
      <c r="C101" s="93"/>
      <c r="D101" s="94"/>
      <c r="E101" s="94"/>
      <c r="F101" s="94"/>
      <c r="G101" s="94"/>
      <c r="H101" s="94"/>
      <c r="I101" s="94"/>
      <c r="J101" s="94"/>
      <c r="K101" s="94"/>
      <c r="L101" s="94"/>
      <c r="M101" s="94"/>
      <c r="N101" s="94"/>
    </row>
    <row r="102" spans="2:14">
      <c r="B102" s="93"/>
      <c r="C102" s="93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</row>
    <row r="103" spans="2:14">
      <c r="B103" s="93"/>
      <c r="C103" s="93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</row>
    <row r="104" spans="2:14">
      <c r="B104" s="93"/>
      <c r="C104" s="93"/>
      <c r="D104" s="94"/>
      <c r="E104" s="94"/>
      <c r="F104" s="94"/>
      <c r="G104" s="94"/>
      <c r="H104" s="94"/>
      <c r="I104" s="94"/>
      <c r="J104" s="94"/>
      <c r="K104" s="94"/>
      <c r="L104" s="94"/>
      <c r="M104" s="94"/>
      <c r="N104" s="94"/>
    </row>
    <row r="105" spans="2:14">
      <c r="B105" s="93"/>
      <c r="C105" s="93"/>
      <c r="D105" s="94"/>
      <c r="E105" s="94"/>
      <c r="F105" s="94"/>
      <c r="G105" s="94"/>
      <c r="H105" s="94"/>
      <c r="I105" s="94"/>
      <c r="J105" s="94"/>
      <c r="K105" s="94"/>
      <c r="L105" s="94"/>
      <c r="M105" s="94"/>
      <c r="N105" s="94"/>
    </row>
    <row r="106" spans="2:14">
      <c r="B106" s="93"/>
      <c r="C106" s="93"/>
      <c r="D106" s="94"/>
      <c r="E106" s="94"/>
      <c r="F106" s="94"/>
      <c r="G106" s="94"/>
      <c r="H106" s="94"/>
      <c r="I106" s="94"/>
      <c r="J106" s="94"/>
      <c r="K106" s="94"/>
      <c r="L106" s="94"/>
      <c r="M106" s="94"/>
      <c r="N106" s="94"/>
    </row>
    <row r="107" spans="2:14">
      <c r="B107" s="93"/>
      <c r="C107" s="93"/>
      <c r="D107" s="94"/>
      <c r="E107" s="94"/>
      <c r="F107" s="94"/>
      <c r="G107" s="94"/>
      <c r="H107" s="94"/>
      <c r="I107" s="94"/>
      <c r="J107" s="94"/>
      <c r="K107" s="94"/>
      <c r="L107" s="94"/>
      <c r="M107" s="94"/>
      <c r="N107" s="94"/>
    </row>
    <row r="108" spans="2:14">
      <c r="B108" s="93"/>
      <c r="C108" s="93"/>
      <c r="D108" s="94"/>
      <c r="E108" s="94"/>
      <c r="F108" s="94"/>
      <c r="G108" s="94"/>
      <c r="H108" s="94"/>
      <c r="I108" s="94"/>
      <c r="J108" s="94"/>
      <c r="K108" s="94"/>
      <c r="L108" s="94"/>
      <c r="M108" s="94"/>
      <c r="N108" s="94"/>
    </row>
    <row r="109" spans="2:14">
      <c r="B109" s="93"/>
      <c r="C109" s="93"/>
      <c r="D109" s="94"/>
      <c r="E109" s="94"/>
      <c r="F109" s="94"/>
      <c r="G109" s="94"/>
      <c r="H109" s="94"/>
      <c r="I109" s="94"/>
      <c r="J109" s="94"/>
      <c r="K109" s="94"/>
      <c r="L109" s="94"/>
      <c r="M109" s="94"/>
      <c r="N109" s="94"/>
    </row>
    <row r="110" spans="2:14">
      <c r="B110" s="93"/>
      <c r="C110" s="93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</row>
    <row r="111" spans="2:14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</row>
    <row r="112" spans="2:14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</row>
    <row r="113" spans="2:14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</row>
    <row r="114" spans="2:14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</row>
    <row r="115" spans="2:14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</row>
    <row r="116" spans="2:14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</row>
    <row r="117" spans="2:14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</row>
    <row r="118" spans="2:14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</row>
    <row r="119" spans="2:14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</row>
    <row r="120" spans="2:14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</row>
    <row r="121" spans="2:14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</row>
    <row r="122" spans="2:14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</row>
    <row r="123" spans="2:14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</row>
    <row r="124" spans="2:14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</row>
    <row r="125" spans="2:14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</row>
    <row r="126" spans="2:14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</row>
    <row r="127" spans="2:14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</row>
    <row r="128" spans="2:14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</row>
    <row r="129" spans="2:14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</row>
    <row r="130" spans="2:14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</row>
    <row r="131" spans="2:14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</row>
    <row r="132" spans="2:14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</row>
    <row r="133" spans="2:14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</row>
    <row r="134" spans="2:14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</row>
    <row r="135" spans="2:14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</row>
    <row r="136" spans="2:14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</row>
    <row r="137" spans="2:14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</row>
    <row r="138" spans="2:14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</row>
    <row r="139" spans="2:14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</row>
    <row r="140" spans="2:14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</row>
    <row r="141" spans="2:14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</row>
    <row r="142" spans="2:14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</row>
    <row r="143" spans="2:14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</row>
    <row r="144" spans="2:14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</row>
    <row r="145" spans="2:14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</row>
    <row r="146" spans="2:14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</row>
    <row r="147" spans="2:14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</row>
    <row r="148" spans="2:14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</row>
    <row r="149" spans="2:14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</row>
    <row r="150" spans="2:14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</row>
    <row r="151" spans="2:14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</row>
    <row r="152" spans="2:14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</row>
    <row r="153" spans="2:14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</row>
    <row r="154" spans="2:14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</row>
    <row r="155" spans="2:14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</row>
    <row r="156" spans="2:14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</row>
    <row r="157" spans="2:14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</row>
    <row r="158" spans="2:14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</row>
    <row r="159" spans="2:14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</row>
    <row r="160" spans="2:14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</row>
    <row r="161" spans="2:14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</row>
    <row r="162" spans="2:14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</row>
    <row r="163" spans="2:14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</row>
    <row r="164" spans="2:14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</row>
    <row r="165" spans="2:14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</row>
    <row r="166" spans="2:14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</row>
    <row r="167" spans="2:14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</row>
    <row r="168" spans="2:14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</row>
    <row r="169" spans="2:14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</row>
    <row r="170" spans="2:14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</row>
    <row r="171" spans="2:14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</row>
    <row r="172" spans="2:14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</row>
    <row r="173" spans="2:14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</row>
    <row r="174" spans="2:14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</row>
    <row r="175" spans="2:14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</row>
    <row r="176" spans="2:14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</row>
    <row r="177" spans="2:14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</row>
    <row r="178" spans="2:14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</row>
    <row r="179" spans="2:14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</row>
    <row r="180" spans="2:14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</row>
    <row r="181" spans="2:14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</row>
    <row r="182" spans="2:14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</row>
    <row r="183" spans="2:14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</row>
    <row r="184" spans="2:14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</row>
    <row r="185" spans="2:14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</row>
    <row r="186" spans="2:14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</row>
    <row r="187" spans="2:14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</row>
    <row r="188" spans="2:14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</row>
    <row r="189" spans="2:14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</row>
    <row r="190" spans="2:14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</row>
    <row r="191" spans="2:14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</row>
    <row r="192" spans="2:14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</row>
    <row r="193" spans="2:14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</row>
    <row r="194" spans="2:14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</row>
    <row r="195" spans="2:14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</row>
    <row r="196" spans="2:14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</row>
    <row r="197" spans="2:14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</row>
    <row r="198" spans="2:14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</row>
    <row r="199" spans="2:14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</row>
    <row r="200" spans="2:14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</row>
    <row r="201" spans="2:14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</row>
    <row r="202" spans="2:14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</row>
    <row r="203" spans="2:14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</row>
    <row r="204" spans="2:14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</row>
    <row r="205" spans="2:14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</row>
    <row r="206" spans="2:14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</row>
    <row r="207" spans="2:14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</row>
    <row r="208" spans="2:14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</row>
    <row r="209" spans="2:14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</row>
    <row r="210" spans="2:14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</row>
    <row r="211" spans="2:14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</row>
    <row r="212" spans="2:14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</row>
    <row r="213" spans="2:14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</row>
    <row r="214" spans="2:14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</row>
    <row r="215" spans="2:14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</row>
    <row r="216" spans="2:14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</row>
    <row r="217" spans="2:14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</row>
    <row r="218" spans="2:14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</row>
    <row r="219" spans="2:14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</row>
    <row r="220" spans="2:14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</row>
    <row r="221" spans="2:14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</row>
    <row r="222" spans="2:14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</row>
    <row r="223" spans="2:14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</row>
    <row r="224" spans="2:14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</row>
    <row r="225" spans="2:14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</row>
    <row r="226" spans="2:14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</row>
    <row r="227" spans="2:14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</row>
    <row r="228" spans="2:14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</row>
    <row r="229" spans="2:14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</row>
    <row r="230" spans="2:14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</row>
    <row r="231" spans="2:14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</row>
    <row r="232" spans="2:14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</row>
    <row r="233" spans="2:14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</row>
    <row r="234" spans="2:14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</row>
    <row r="235" spans="2:14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</row>
    <row r="236" spans="2:14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</row>
    <row r="237" spans="2:14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</row>
    <row r="238" spans="2:14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</row>
    <row r="239" spans="2:14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</row>
    <row r="240" spans="2:14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</row>
    <row r="241" spans="2:14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</row>
    <row r="242" spans="2:14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</row>
    <row r="243" spans="2:14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</row>
    <row r="244" spans="2:14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</row>
    <row r="245" spans="2:14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</row>
    <row r="246" spans="2:14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</row>
    <row r="247" spans="2:14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</row>
    <row r="248" spans="2:14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</row>
    <row r="249" spans="2:14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</row>
    <row r="250" spans="2:14">
      <c r="B250" s="112"/>
      <c r="C250" s="93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</row>
    <row r="251" spans="2:14">
      <c r="B251" s="112"/>
      <c r="C251" s="93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</row>
    <row r="252" spans="2:14">
      <c r="B252" s="113"/>
      <c r="C252" s="93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</row>
    <row r="253" spans="2:14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</row>
    <row r="254" spans="2:14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</row>
    <row r="255" spans="2:14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</row>
    <row r="256" spans="2:14">
      <c r="B256" s="93"/>
      <c r="C256" s="93"/>
      <c r="D256" s="93"/>
      <c r="E256" s="93"/>
      <c r="F256" s="93"/>
      <c r="G256" s="93"/>
      <c r="H256" s="94"/>
      <c r="I256" s="94"/>
      <c r="J256" s="94"/>
      <c r="K256" s="94"/>
      <c r="L256" s="94"/>
      <c r="M256" s="94"/>
      <c r="N256" s="94"/>
    </row>
    <row r="257" spans="2:14">
      <c r="B257" s="93"/>
      <c r="C257" s="93"/>
      <c r="D257" s="93"/>
      <c r="E257" s="93"/>
      <c r="F257" s="93"/>
      <c r="G257" s="93"/>
      <c r="H257" s="94"/>
      <c r="I257" s="94"/>
      <c r="J257" s="94"/>
      <c r="K257" s="94"/>
      <c r="L257" s="94"/>
      <c r="M257" s="94"/>
      <c r="N257" s="94"/>
    </row>
    <row r="258" spans="2:14">
      <c r="B258" s="93"/>
      <c r="C258" s="93"/>
      <c r="D258" s="93"/>
      <c r="E258" s="93"/>
      <c r="F258" s="93"/>
      <c r="G258" s="93"/>
      <c r="H258" s="94"/>
      <c r="I258" s="94"/>
      <c r="J258" s="94"/>
      <c r="K258" s="94"/>
      <c r="L258" s="94"/>
      <c r="M258" s="94"/>
      <c r="N258" s="94"/>
    </row>
    <row r="259" spans="2:14">
      <c r="B259" s="93"/>
      <c r="C259" s="93"/>
      <c r="D259" s="93"/>
      <c r="E259" s="93"/>
      <c r="F259" s="93"/>
      <c r="G259" s="93"/>
      <c r="H259" s="94"/>
      <c r="I259" s="94"/>
      <c r="J259" s="94"/>
      <c r="K259" s="94"/>
      <c r="L259" s="94"/>
      <c r="M259" s="94"/>
      <c r="N259" s="94"/>
    </row>
    <row r="260" spans="2:14">
      <c r="B260" s="93"/>
      <c r="C260" s="93"/>
      <c r="D260" s="93"/>
      <c r="E260" s="93"/>
      <c r="F260" s="93"/>
      <c r="G260" s="93"/>
      <c r="H260" s="94"/>
      <c r="I260" s="94"/>
      <c r="J260" s="94"/>
      <c r="K260" s="94"/>
      <c r="L260" s="94"/>
      <c r="M260" s="94"/>
      <c r="N260" s="94"/>
    </row>
    <row r="261" spans="2:14">
      <c r="B261" s="93"/>
      <c r="C261" s="93"/>
      <c r="D261" s="93"/>
      <c r="E261" s="93"/>
      <c r="F261" s="93"/>
      <c r="G261" s="93"/>
      <c r="H261" s="94"/>
      <c r="I261" s="94"/>
      <c r="J261" s="94"/>
      <c r="K261" s="94"/>
      <c r="L261" s="94"/>
      <c r="M261" s="94"/>
      <c r="N261" s="94"/>
    </row>
    <row r="262" spans="2:14">
      <c r="B262" s="93"/>
      <c r="C262" s="93"/>
      <c r="D262" s="93"/>
      <c r="E262" s="93"/>
      <c r="F262" s="93"/>
      <c r="G262" s="93"/>
      <c r="H262" s="94"/>
      <c r="I262" s="94"/>
      <c r="J262" s="94"/>
      <c r="K262" s="94"/>
      <c r="L262" s="94"/>
      <c r="M262" s="94"/>
      <c r="N262" s="94"/>
    </row>
    <row r="263" spans="2:14">
      <c r="B263" s="93"/>
      <c r="C263" s="93"/>
      <c r="D263" s="93"/>
      <c r="E263" s="93"/>
      <c r="F263" s="93"/>
      <c r="G263" s="93"/>
      <c r="H263" s="94"/>
      <c r="I263" s="94"/>
      <c r="J263" s="94"/>
      <c r="K263" s="94"/>
      <c r="L263" s="94"/>
      <c r="M263" s="94"/>
      <c r="N263" s="94"/>
    </row>
    <row r="264" spans="2:14">
      <c r="B264" s="93"/>
      <c r="C264" s="93"/>
      <c r="D264" s="93"/>
      <c r="E264" s="93"/>
      <c r="F264" s="93"/>
      <c r="G264" s="93"/>
      <c r="H264" s="94"/>
      <c r="I264" s="94"/>
      <c r="J264" s="94"/>
      <c r="K264" s="94"/>
      <c r="L264" s="94"/>
      <c r="M264" s="94"/>
      <c r="N264" s="94"/>
    </row>
    <row r="265" spans="2:14">
      <c r="B265" s="93"/>
      <c r="C265" s="93"/>
      <c r="D265" s="93"/>
      <c r="E265" s="93"/>
      <c r="F265" s="93"/>
      <c r="G265" s="93"/>
      <c r="H265" s="94"/>
      <c r="I265" s="94"/>
      <c r="J265" s="94"/>
      <c r="K265" s="94"/>
      <c r="L265" s="94"/>
      <c r="M265" s="94"/>
      <c r="N265" s="94"/>
    </row>
    <row r="266" spans="2:14">
      <c r="B266" s="93"/>
      <c r="C266" s="93"/>
      <c r="D266" s="93"/>
      <c r="E266" s="93"/>
      <c r="F266" s="93"/>
      <c r="G266" s="93"/>
      <c r="H266" s="94"/>
      <c r="I266" s="94"/>
      <c r="J266" s="94"/>
      <c r="K266" s="94"/>
      <c r="L266" s="94"/>
      <c r="M266" s="94"/>
      <c r="N266" s="94"/>
    </row>
    <row r="267" spans="2:14">
      <c r="B267" s="93"/>
      <c r="C267" s="93"/>
      <c r="D267" s="93"/>
      <c r="E267" s="93"/>
      <c r="F267" s="93"/>
      <c r="G267" s="93"/>
      <c r="H267" s="94"/>
      <c r="I267" s="94"/>
      <c r="J267" s="94"/>
      <c r="K267" s="94"/>
      <c r="L267" s="94"/>
      <c r="M267" s="94"/>
      <c r="N267" s="94"/>
    </row>
    <row r="268" spans="2:14">
      <c r="B268" s="93"/>
      <c r="C268" s="93"/>
      <c r="D268" s="93"/>
      <c r="E268" s="93"/>
      <c r="F268" s="93"/>
      <c r="G268" s="93"/>
      <c r="H268" s="94"/>
      <c r="I268" s="94"/>
      <c r="J268" s="94"/>
      <c r="K268" s="94"/>
      <c r="L268" s="94"/>
      <c r="M268" s="94"/>
      <c r="N268" s="94"/>
    </row>
    <row r="269" spans="2:14">
      <c r="B269" s="93"/>
      <c r="C269" s="93"/>
      <c r="D269" s="93"/>
      <c r="E269" s="93"/>
      <c r="F269" s="93"/>
      <c r="G269" s="93"/>
      <c r="H269" s="94"/>
      <c r="I269" s="94"/>
      <c r="J269" s="94"/>
      <c r="K269" s="94"/>
      <c r="L269" s="94"/>
      <c r="M269" s="94"/>
      <c r="N269" s="94"/>
    </row>
    <row r="270" spans="2:14">
      <c r="B270" s="93"/>
      <c r="C270" s="93"/>
      <c r="D270" s="93"/>
      <c r="E270" s="93"/>
      <c r="F270" s="93"/>
      <c r="G270" s="93"/>
      <c r="H270" s="94"/>
      <c r="I270" s="94"/>
      <c r="J270" s="94"/>
      <c r="K270" s="94"/>
      <c r="L270" s="94"/>
      <c r="M270" s="94"/>
      <c r="N270" s="94"/>
    </row>
    <row r="271" spans="2:14">
      <c r="B271" s="93"/>
      <c r="C271" s="93"/>
      <c r="D271" s="93"/>
      <c r="E271" s="93"/>
      <c r="F271" s="93"/>
      <c r="G271" s="93"/>
      <c r="H271" s="94"/>
      <c r="I271" s="94"/>
      <c r="J271" s="94"/>
      <c r="K271" s="94"/>
      <c r="L271" s="94"/>
      <c r="M271" s="94"/>
      <c r="N271" s="94"/>
    </row>
    <row r="272" spans="2:14">
      <c r="B272" s="93"/>
      <c r="C272" s="93"/>
      <c r="D272" s="93"/>
      <c r="E272" s="93"/>
      <c r="F272" s="93"/>
      <c r="G272" s="93"/>
      <c r="H272" s="94"/>
      <c r="I272" s="94"/>
      <c r="J272" s="94"/>
      <c r="K272" s="94"/>
      <c r="L272" s="94"/>
      <c r="M272" s="94"/>
      <c r="N272" s="94"/>
    </row>
    <row r="273" spans="2:14">
      <c r="B273" s="93"/>
      <c r="C273" s="93"/>
      <c r="D273" s="93"/>
      <c r="E273" s="93"/>
      <c r="F273" s="93"/>
      <c r="G273" s="93"/>
      <c r="H273" s="94"/>
      <c r="I273" s="94"/>
      <c r="J273" s="94"/>
      <c r="K273" s="94"/>
      <c r="L273" s="94"/>
      <c r="M273" s="94"/>
      <c r="N273" s="94"/>
    </row>
    <row r="274" spans="2:14">
      <c r="B274" s="93"/>
      <c r="C274" s="93"/>
      <c r="D274" s="93"/>
      <c r="E274" s="93"/>
      <c r="F274" s="93"/>
      <c r="G274" s="93"/>
      <c r="H274" s="94"/>
      <c r="I274" s="94"/>
      <c r="J274" s="94"/>
      <c r="K274" s="94"/>
      <c r="L274" s="94"/>
      <c r="M274" s="94"/>
      <c r="N274" s="94"/>
    </row>
    <row r="275" spans="2:14">
      <c r="B275" s="93"/>
      <c r="C275" s="93"/>
      <c r="D275" s="93"/>
      <c r="E275" s="93"/>
      <c r="F275" s="93"/>
      <c r="G275" s="93"/>
      <c r="H275" s="94"/>
      <c r="I275" s="94"/>
      <c r="J275" s="94"/>
      <c r="K275" s="94"/>
      <c r="L275" s="94"/>
      <c r="M275" s="94"/>
      <c r="N275" s="94"/>
    </row>
    <row r="276" spans="2:14">
      <c r="B276" s="93"/>
      <c r="C276" s="93"/>
      <c r="D276" s="93"/>
      <c r="E276" s="93"/>
      <c r="F276" s="93"/>
      <c r="G276" s="93"/>
      <c r="H276" s="94"/>
      <c r="I276" s="94"/>
      <c r="J276" s="94"/>
      <c r="K276" s="94"/>
      <c r="L276" s="94"/>
      <c r="M276" s="94"/>
      <c r="N276" s="94"/>
    </row>
    <row r="277" spans="2:14">
      <c r="B277" s="93"/>
      <c r="C277" s="93"/>
      <c r="D277" s="93"/>
      <c r="E277" s="93"/>
      <c r="F277" s="93"/>
      <c r="G277" s="93"/>
      <c r="H277" s="94"/>
      <c r="I277" s="94"/>
      <c r="J277" s="94"/>
      <c r="K277" s="94"/>
      <c r="L277" s="94"/>
      <c r="M277" s="94"/>
      <c r="N277" s="94"/>
    </row>
    <row r="278" spans="2:14">
      <c r="B278" s="93"/>
      <c r="C278" s="93"/>
      <c r="D278" s="93"/>
      <c r="E278" s="93"/>
      <c r="F278" s="93"/>
      <c r="G278" s="93"/>
      <c r="H278" s="94"/>
      <c r="I278" s="94"/>
      <c r="J278" s="94"/>
      <c r="K278" s="94"/>
      <c r="L278" s="94"/>
      <c r="M278" s="94"/>
      <c r="N278" s="94"/>
    </row>
    <row r="279" spans="2:14">
      <c r="B279" s="93"/>
      <c r="C279" s="93"/>
      <c r="D279" s="93"/>
      <c r="E279" s="93"/>
      <c r="F279" s="93"/>
      <c r="G279" s="93"/>
      <c r="H279" s="94"/>
      <c r="I279" s="94"/>
      <c r="J279" s="94"/>
      <c r="K279" s="94"/>
      <c r="L279" s="94"/>
      <c r="M279" s="94"/>
      <c r="N279" s="94"/>
    </row>
    <row r="280" spans="2:14">
      <c r="B280" s="93"/>
      <c r="C280" s="93"/>
      <c r="D280" s="93"/>
      <c r="E280" s="93"/>
      <c r="F280" s="93"/>
      <c r="G280" s="93"/>
      <c r="H280" s="94"/>
      <c r="I280" s="94"/>
      <c r="J280" s="94"/>
      <c r="K280" s="94"/>
      <c r="L280" s="94"/>
      <c r="M280" s="94"/>
      <c r="N280" s="94"/>
    </row>
    <row r="281" spans="2:14">
      <c r="B281" s="93"/>
      <c r="C281" s="93"/>
      <c r="D281" s="93"/>
      <c r="E281" s="93"/>
      <c r="F281" s="93"/>
      <c r="G281" s="93"/>
      <c r="H281" s="94"/>
      <c r="I281" s="94"/>
      <c r="J281" s="94"/>
      <c r="K281" s="94"/>
      <c r="L281" s="94"/>
      <c r="M281" s="94"/>
      <c r="N281" s="94"/>
    </row>
    <row r="282" spans="2:14">
      <c r="B282" s="93"/>
      <c r="C282" s="93"/>
      <c r="D282" s="93"/>
      <c r="E282" s="93"/>
      <c r="F282" s="93"/>
      <c r="G282" s="93"/>
      <c r="H282" s="94"/>
      <c r="I282" s="94"/>
      <c r="J282" s="94"/>
      <c r="K282" s="94"/>
      <c r="L282" s="94"/>
      <c r="M282" s="94"/>
      <c r="N282" s="94"/>
    </row>
    <row r="283" spans="2:14">
      <c r="B283" s="93"/>
      <c r="C283" s="93"/>
      <c r="D283" s="93"/>
      <c r="E283" s="93"/>
      <c r="F283" s="93"/>
      <c r="G283" s="93"/>
      <c r="H283" s="94"/>
      <c r="I283" s="94"/>
      <c r="J283" s="94"/>
      <c r="K283" s="94"/>
      <c r="L283" s="94"/>
      <c r="M283" s="94"/>
      <c r="N283" s="94"/>
    </row>
    <row r="284" spans="2:14">
      <c r="B284" s="93"/>
      <c r="C284" s="93"/>
      <c r="D284" s="93"/>
      <c r="E284" s="93"/>
      <c r="F284" s="93"/>
      <c r="G284" s="93"/>
      <c r="H284" s="94"/>
      <c r="I284" s="94"/>
      <c r="J284" s="94"/>
      <c r="K284" s="94"/>
      <c r="L284" s="94"/>
      <c r="M284" s="94"/>
      <c r="N284" s="94"/>
    </row>
    <row r="285" spans="2:14">
      <c r="B285" s="93"/>
      <c r="C285" s="93"/>
      <c r="D285" s="93"/>
      <c r="E285" s="93"/>
      <c r="F285" s="93"/>
      <c r="G285" s="93"/>
      <c r="H285" s="94"/>
      <c r="I285" s="94"/>
      <c r="J285" s="94"/>
      <c r="K285" s="94"/>
      <c r="L285" s="94"/>
      <c r="M285" s="94"/>
      <c r="N285" s="94"/>
    </row>
    <row r="286" spans="2:14">
      <c r="B286" s="93"/>
      <c r="C286" s="93"/>
      <c r="D286" s="93"/>
      <c r="E286" s="93"/>
      <c r="F286" s="93"/>
      <c r="G286" s="93"/>
      <c r="H286" s="94"/>
      <c r="I286" s="94"/>
      <c r="J286" s="94"/>
      <c r="K286" s="94"/>
      <c r="L286" s="94"/>
      <c r="M286" s="94"/>
      <c r="N286" s="94"/>
    </row>
    <row r="287" spans="2:14">
      <c r="B287" s="93"/>
      <c r="C287" s="93"/>
      <c r="D287" s="93"/>
      <c r="E287" s="93"/>
      <c r="F287" s="93"/>
      <c r="G287" s="93"/>
      <c r="H287" s="94"/>
      <c r="I287" s="94"/>
      <c r="J287" s="94"/>
      <c r="K287" s="94"/>
      <c r="L287" s="94"/>
      <c r="M287" s="94"/>
      <c r="N287" s="94"/>
    </row>
    <row r="288" spans="2:14">
      <c r="B288" s="93"/>
      <c r="C288" s="93"/>
      <c r="D288" s="93"/>
      <c r="E288" s="93"/>
      <c r="F288" s="93"/>
      <c r="G288" s="93"/>
      <c r="H288" s="94"/>
      <c r="I288" s="94"/>
      <c r="J288" s="94"/>
      <c r="K288" s="94"/>
      <c r="L288" s="94"/>
      <c r="M288" s="94"/>
      <c r="N288" s="94"/>
    </row>
    <row r="289" spans="2:14">
      <c r="B289" s="93"/>
      <c r="C289" s="93"/>
      <c r="D289" s="93"/>
      <c r="E289" s="93"/>
      <c r="F289" s="93"/>
      <c r="G289" s="93"/>
      <c r="H289" s="94"/>
      <c r="I289" s="94"/>
      <c r="J289" s="94"/>
      <c r="K289" s="94"/>
      <c r="L289" s="94"/>
      <c r="M289" s="94"/>
      <c r="N289" s="94"/>
    </row>
    <row r="290" spans="2:14">
      <c r="B290" s="93"/>
      <c r="C290" s="93"/>
      <c r="D290" s="93"/>
      <c r="E290" s="93"/>
      <c r="F290" s="93"/>
      <c r="G290" s="93"/>
      <c r="H290" s="94"/>
      <c r="I290" s="94"/>
      <c r="J290" s="94"/>
      <c r="K290" s="94"/>
      <c r="L290" s="94"/>
      <c r="M290" s="94"/>
      <c r="N290" s="94"/>
    </row>
    <row r="291" spans="2:14">
      <c r="B291" s="93"/>
      <c r="C291" s="93"/>
      <c r="D291" s="93"/>
      <c r="E291" s="93"/>
      <c r="F291" s="93"/>
      <c r="G291" s="93"/>
      <c r="H291" s="94"/>
      <c r="I291" s="94"/>
      <c r="J291" s="94"/>
      <c r="K291" s="94"/>
      <c r="L291" s="94"/>
      <c r="M291" s="94"/>
      <c r="N291" s="94"/>
    </row>
    <row r="292" spans="2:14">
      <c r="B292" s="93"/>
      <c r="C292" s="93"/>
      <c r="D292" s="93"/>
      <c r="E292" s="93"/>
      <c r="F292" s="93"/>
      <c r="G292" s="93"/>
      <c r="H292" s="94"/>
      <c r="I292" s="94"/>
      <c r="J292" s="94"/>
      <c r="K292" s="94"/>
      <c r="L292" s="94"/>
      <c r="M292" s="94"/>
      <c r="N292" s="94"/>
    </row>
    <row r="293" spans="2:14">
      <c r="B293" s="93"/>
      <c r="C293" s="93"/>
      <c r="D293" s="93"/>
      <c r="E293" s="93"/>
      <c r="F293" s="93"/>
      <c r="G293" s="93"/>
      <c r="H293" s="94"/>
      <c r="I293" s="94"/>
      <c r="J293" s="94"/>
      <c r="K293" s="94"/>
      <c r="L293" s="94"/>
      <c r="M293" s="94"/>
      <c r="N293" s="94"/>
    </row>
    <row r="294" spans="2:14">
      <c r="B294" s="93"/>
      <c r="C294" s="93"/>
      <c r="D294" s="93"/>
      <c r="E294" s="93"/>
      <c r="F294" s="93"/>
      <c r="G294" s="93"/>
      <c r="H294" s="94"/>
      <c r="I294" s="94"/>
      <c r="J294" s="94"/>
      <c r="K294" s="94"/>
      <c r="L294" s="94"/>
      <c r="M294" s="94"/>
      <c r="N294" s="94"/>
    </row>
    <row r="295" spans="2:14">
      <c r="B295" s="93"/>
      <c r="C295" s="93"/>
      <c r="D295" s="93"/>
      <c r="E295" s="93"/>
      <c r="F295" s="93"/>
      <c r="G295" s="93"/>
      <c r="H295" s="94"/>
      <c r="I295" s="94"/>
      <c r="J295" s="94"/>
      <c r="K295" s="94"/>
      <c r="L295" s="94"/>
      <c r="M295" s="94"/>
      <c r="N295" s="94"/>
    </row>
    <row r="296" spans="2:14">
      <c r="B296" s="93"/>
      <c r="C296" s="93"/>
      <c r="D296" s="93"/>
      <c r="E296" s="93"/>
      <c r="F296" s="93"/>
      <c r="G296" s="93"/>
      <c r="H296" s="94"/>
      <c r="I296" s="94"/>
      <c r="J296" s="94"/>
      <c r="K296" s="94"/>
      <c r="L296" s="94"/>
      <c r="M296" s="94"/>
      <c r="N296" s="94"/>
    </row>
    <row r="297" spans="2:14">
      <c r="B297" s="93"/>
      <c r="C297" s="93"/>
      <c r="D297" s="93"/>
      <c r="E297" s="93"/>
      <c r="F297" s="93"/>
      <c r="G297" s="93"/>
      <c r="H297" s="94"/>
      <c r="I297" s="94"/>
      <c r="J297" s="94"/>
      <c r="K297" s="94"/>
      <c r="L297" s="94"/>
      <c r="M297" s="94"/>
      <c r="N297" s="94"/>
    </row>
    <row r="298" spans="2:14">
      <c r="B298" s="93"/>
      <c r="C298" s="93"/>
      <c r="D298" s="93"/>
      <c r="E298" s="93"/>
      <c r="F298" s="93"/>
      <c r="G298" s="93"/>
      <c r="H298" s="94"/>
      <c r="I298" s="94"/>
      <c r="J298" s="94"/>
      <c r="K298" s="94"/>
      <c r="L298" s="94"/>
      <c r="M298" s="94"/>
      <c r="N298" s="94"/>
    </row>
    <row r="299" spans="2:14">
      <c r="B299" s="93"/>
      <c r="C299" s="93"/>
      <c r="D299" s="93"/>
      <c r="E299" s="93"/>
      <c r="F299" s="93"/>
      <c r="G299" s="93"/>
      <c r="H299" s="94"/>
      <c r="I299" s="94"/>
      <c r="J299" s="94"/>
      <c r="K299" s="94"/>
      <c r="L299" s="94"/>
      <c r="M299" s="94"/>
      <c r="N299" s="94"/>
    </row>
    <row r="300" spans="2:14">
      <c r="B300" s="93"/>
      <c r="C300" s="93"/>
      <c r="D300" s="93"/>
      <c r="E300" s="93"/>
      <c r="F300" s="93"/>
      <c r="G300" s="93"/>
      <c r="H300" s="94"/>
      <c r="I300" s="94"/>
      <c r="J300" s="94"/>
      <c r="K300" s="94"/>
      <c r="L300" s="94"/>
      <c r="M300" s="94"/>
      <c r="N300" s="94"/>
    </row>
    <row r="301" spans="2:14">
      <c r="B301" s="93"/>
      <c r="C301" s="93"/>
      <c r="D301" s="93"/>
      <c r="E301" s="93"/>
      <c r="F301" s="93"/>
      <c r="G301" s="93"/>
      <c r="H301" s="94"/>
      <c r="I301" s="94"/>
      <c r="J301" s="94"/>
      <c r="K301" s="94"/>
      <c r="L301" s="94"/>
      <c r="M301" s="94"/>
      <c r="N301" s="94"/>
    </row>
    <row r="302" spans="2:14">
      <c r="B302" s="93"/>
      <c r="C302" s="93"/>
      <c r="D302" s="93"/>
      <c r="E302" s="93"/>
      <c r="F302" s="93"/>
      <c r="G302" s="93"/>
      <c r="H302" s="94"/>
      <c r="I302" s="94"/>
      <c r="J302" s="94"/>
      <c r="K302" s="94"/>
      <c r="L302" s="94"/>
      <c r="M302" s="94"/>
      <c r="N302" s="94"/>
    </row>
    <row r="303" spans="2:14">
      <c r="B303" s="93"/>
      <c r="C303" s="93"/>
      <c r="D303" s="93"/>
      <c r="E303" s="93"/>
      <c r="F303" s="93"/>
      <c r="G303" s="93"/>
      <c r="H303" s="94"/>
      <c r="I303" s="94"/>
      <c r="J303" s="94"/>
      <c r="K303" s="94"/>
      <c r="L303" s="94"/>
      <c r="M303" s="94"/>
      <c r="N303" s="94"/>
    </row>
    <row r="304" spans="2:14">
      <c r="B304" s="93"/>
      <c r="C304" s="93"/>
      <c r="D304" s="93"/>
      <c r="E304" s="93"/>
      <c r="F304" s="93"/>
      <c r="G304" s="93"/>
      <c r="H304" s="94"/>
      <c r="I304" s="94"/>
      <c r="J304" s="94"/>
      <c r="K304" s="94"/>
      <c r="L304" s="94"/>
      <c r="M304" s="94"/>
      <c r="N304" s="94"/>
    </row>
    <row r="305" spans="2:14">
      <c r="B305" s="93"/>
      <c r="C305" s="93"/>
      <c r="D305" s="93"/>
      <c r="E305" s="93"/>
      <c r="F305" s="93"/>
      <c r="G305" s="93"/>
      <c r="H305" s="94"/>
      <c r="I305" s="94"/>
      <c r="J305" s="94"/>
      <c r="K305" s="94"/>
      <c r="L305" s="94"/>
      <c r="M305" s="94"/>
      <c r="N305" s="94"/>
    </row>
    <row r="306" spans="2:14">
      <c r="B306" s="93"/>
      <c r="C306" s="93"/>
      <c r="D306" s="93"/>
      <c r="E306" s="93"/>
      <c r="F306" s="93"/>
      <c r="G306" s="93"/>
      <c r="H306" s="94"/>
      <c r="I306" s="94"/>
      <c r="J306" s="94"/>
      <c r="K306" s="94"/>
      <c r="L306" s="94"/>
      <c r="M306" s="94"/>
      <c r="N306" s="94"/>
    </row>
    <row r="307" spans="2:14">
      <c r="B307" s="93"/>
      <c r="C307" s="93"/>
      <c r="D307" s="93"/>
      <c r="E307" s="93"/>
      <c r="F307" s="93"/>
      <c r="G307" s="93"/>
      <c r="H307" s="94"/>
      <c r="I307" s="94"/>
      <c r="J307" s="94"/>
      <c r="K307" s="94"/>
      <c r="L307" s="94"/>
      <c r="M307" s="94"/>
      <c r="N307" s="94"/>
    </row>
    <row r="308" spans="2:14">
      <c r="B308" s="93"/>
      <c r="C308" s="93"/>
      <c r="D308" s="93"/>
      <c r="E308" s="93"/>
      <c r="F308" s="93"/>
      <c r="G308" s="93"/>
      <c r="H308" s="94"/>
      <c r="I308" s="94"/>
      <c r="J308" s="94"/>
      <c r="K308" s="94"/>
      <c r="L308" s="94"/>
      <c r="M308" s="94"/>
      <c r="N308" s="94"/>
    </row>
    <row r="309" spans="2:14">
      <c r="B309" s="93"/>
      <c r="C309" s="93"/>
      <c r="D309" s="93"/>
      <c r="E309" s="93"/>
      <c r="F309" s="93"/>
      <c r="G309" s="93"/>
      <c r="H309" s="94"/>
      <c r="I309" s="94"/>
      <c r="J309" s="94"/>
      <c r="K309" s="94"/>
      <c r="L309" s="94"/>
      <c r="M309" s="94"/>
      <c r="N309" s="94"/>
    </row>
    <row r="310" spans="2:14">
      <c r="B310" s="93"/>
      <c r="C310" s="93"/>
      <c r="D310" s="93"/>
      <c r="E310" s="93"/>
      <c r="F310" s="93"/>
      <c r="G310" s="93"/>
      <c r="H310" s="94"/>
      <c r="I310" s="94"/>
      <c r="J310" s="94"/>
      <c r="K310" s="94"/>
      <c r="L310" s="94"/>
      <c r="M310" s="94"/>
      <c r="N310" s="94"/>
    </row>
    <row r="311" spans="2:14">
      <c r="B311" s="93"/>
      <c r="C311" s="93"/>
      <c r="D311" s="93"/>
      <c r="E311" s="93"/>
      <c r="F311" s="93"/>
      <c r="G311" s="93"/>
      <c r="H311" s="94"/>
      <c r="I311" s="94"/>
      <c r="J311" s="94"/>
      <c r="K311" s="94"/>
      <c r="L311" s="94"/>
      <c r="M311" s="94"/>
      <c r="N311" s="94"/>
    </row>
    <row r="312" spans="2:14">
      <c r="B312" s="93"/>
      <c r="C312" s="93"/>
      <c r="D312" s="93"/>
      <c r="E312" s="93"/>
      <c r="F312" s="93"/>
      <c r="G312" s="93"/>
      <c r="H312" s="94"/>
      <c r="I312" s="94"/>
      <c r="J312" s="94"/>
      <c r="K312" s="94"/>
      <c r="L312" s="94"/>
      <c r="M312" s="94"/>
      <c r="N312" s="94"/>
    </row>
    <row r="313" spans="2:14">
      <c r="B313" s="93"/>
      <c r="C313" s="93"/>
      <c r="D313" s="93"/>
      <c r="E313" s="93"/>
      <c r="F313" s="93"/>
      <c r="G313" s="93"/>
      <c r="H313" s="94"/>
      <c r="I313" s="94"/>
      <c r="J313" s="94"/>
      <c r="K313" s="94"/>
      <c r="L313" s="94"/>
      <c r="M313" s="94"/>
      <c r="N313" s="94"/>
    </row>
    <row r="314" spans="2:14">
      <c r="B314" s="93"/>
      <c r="C314" s="93"/>
      <c r="D314" s="93"/>
      <c r="E314" s="93"/>
      <c r="F314" s="93"/>
      <c r="G314" s="93"/>
      <c r="H314" s="94"/>
      <c r="I314" s="94"/>
      <c r="J314" s="94"/>
      <c r="K314" s="94"/>
      <c r="L314" s="94"/>
      <c r="M314" s="94"/>
      <c r="N314" s="94"/>
    </row>
    <row r="315" spans="2:14">
      <c r="B315" s="93"/>
      <c r="C315" s="93"/>
      <c r="D315" s="93"/>
      <c r="E315" s="93"/>
      <c r="F315" s="93"/>
      <c r="G315" s="93"/>
      <c r="H315" s="94"/>
      <c r="I315" s="94"/>
      <c r="J315" s="94"/>
      <c r="K315" s="94"/>
      <c r="L315" s="94"/>
      <c r="M315" s="94"/>
      <c r="N315" s="94"/>
    </row>
    <row r="316" spans="2:14">
      <c r="B316" s="93"/>
      <c r="C316" s="93"/>
      <c r="D316" s="93"/>
      <c r="E316" s="93"/>
      <c r="F316" s="93"/>
      <c r="G316" s="93"/>
      <c r="H316" s="94"/>
      <c r="I316" s="94"/>
      <c r="J316" s="94"/>
      <c r="K316" s="94"/>
      <c r="L316" s="94"/>
      <c r="M316" s="94"/>
      <c r="N316" s="94"/>
    </row>
    <row r="317" spans="2:14">
      <c r="B317" s="93"/>
      <c r="C317" s="93"/>
      <c r="D317" s="93"/>
      <c r="E317" s="93"/>
      <c r="F317" s="93"/>
      <c r="G317" s="93"/>
      <c r="H317" s="94"/>
      <c r="I317" s="94"/>
      <c r="J317" s="94"/>
      <c r="K317" s="94"/>
      <c r="L317" s="94"/>
      <c r="M317" s="94"/>
      <c r="N317" s="94"/>
    </row>
    <row r="318" spans="2:14">
      <c r="B318" s="93"/>
      <c r="C318" s="93"/>
      <c r="D318" s="93"/>
      <c r="E318" s="93"/>
      <c r="F318" s="93"/>
      <c r="G318" s="93"/>
      <c r="H318" s="94"/>
      <c r="I318" s="94"/>
      <c r="J318" s="94"/>
      <c r="K318" s="94"/>
      <c r="L318" s="94"/>
      <c r="M318" s="94"/>
      <c r="N318" s="94"/>
    </row>
    <row r="319" spans="2:14">
      <c r="B319" s="93"/>
      <c r="C319" s="93"/>
      <c r="D319" s="93"/>
      <c r="E319" s="93"/>
      <c r="F319" s="93"/>
      <c r="G319" s="93"/>
      <c r="H319" s="94"/>
      <c r="I319" s="94"/>
      <c r="J319" s="94"/>
      <c r="K319" s="94"/>
      <c r="L319" s="94"/>
      <c r="M319" s="94"/>
      <c r="N319" s="94"/>
    </row>
    <row r="320" spans="2:14">
      <c r="B320" s="93"/>
      <c r="C320" s="93"/>
      <c r="D320" s="93"/>
      <c r="E320" s="93"/>
      <c r="F320" s="93"/>
      <c r="G320" s="93"/>
      <c r="H320" s="94"/>
      <c r="I320" s="94"/>
      <c r="J320" s="94"/>
      <c r="K320" s="94"/>
      <c r="L320" s="94"/>
      <c r="M320" s="94"/>
      <c r="N320" s="94"/>
    </row>
    <row r="321" spans="2:14">
      <c r="B321" s="93"/>
      <c r="C321" s="93"/>
      <c r="D321" s="93"/>
      <c r="E321" s="93"/>
      <c r="F321" s="93"/>
      <c r="G321" s="93"/>
      <c r="H321" s="94"/>
      <c r="I321" s="94"/>
      <c r="J321" s="94"/>
      <c r="K321" s="94"/>
      <c r="L321" s="94"/>
      <c r="M321" s="94"/>
      <c r="N321" s="94"/>
    </row>
    <row r="322" spans="2:14">
      <c r="B322" s="93"/>
      <c r="C322" s="93"/>
      <c r="D322" s="93"/>
      <c r="E322" s="93"/>
      <c r="F322" s="93"/>
      <c r="G322" s="93"/>
      <c r="H322" s="94"/>
      <c r="I322" s="94"/>
      <c r="J322" s="94"/>
      <c r="K322" s="94"/>
      <c r="L322" s="94"/>
      <c r="M322" s="94"/>
      <c r="N322" s="94"/>
    </row>
    <row r="323" spans="2:14">
      <c r="B323" s="93"/>
      <c r="C323" s="93"/>
      <c r="D323" s="93"/>
      <c r="E323" s="93"/>
      <c r="F323" s="93"/>
      <c r="G323" s="93"/>
      <c r="H323" s="94"/>
      <c r="I323" s="94"/>
      <c r="J323" s="94"/>
      <c r="K323" s="94"/>
      <c r="L323" s="94"/>
      <c r="M323" s="94"/>
      <c r="N323" s="94"/>
    </row>
    <row r="324" spans="2:14">
      <c r="B324" s="93"/>
      <c r="C324" s="93"/>
      <c r="D324" s="93"/>
      <c r="E324" s="93"/>
      <c r="F324" s="93"/>
      <c r="G324" s="93"/>
      <c r="H324" s="94"/>
      <c r="I324" s="94"/>
      <c r="J324" s="94"/>
      <c r="K324" s="94"/>
      <c r="L324" s="94"/>
      <c r="M324" s="94"/>
      <c r="N324" s="94"/>
    </row>
    <row r="325" spans="2:14">
      <c r="B325" s="93"/>
      <c r="C325" s="93"/>
      <c r="D325" s="93"/>
      <c r="E325" s="93"/>
      <c r="F325" s="93"/>
      <c r="G325" s="93"/>
      <c r="H325" s="94"/>
      <c r="I325" s="94"/>
      <c r="J325" s="94"/>
      <c r="K325" s="94"/>
      <c r="L325" s="94"/>
      <c r="M325" s="94"/>
      <c r="N325" s="94"/>
    </row>
    <row r="326" spans="2:14">
      <c r="B326" s="93"/>
      <c r="C326" s="93"/>
      <c r="D326" s="93"/>
      <c r="E326" s="93"/>
      <c r="F326" s="93"/>
      <c r="G326" s="93"/>
      <c r="H326" s="94"/>
      <c r="I326" s="94"/>
      <c r="J326" s="94"/>
      <c r="K326" s="94"/>
      <c r="L326" s="94"/>
      <c r="M326" s="94"/>
      <c r="N326" s="94"/>
    </row>
    <row r="327" spans="2:14">
      <c r="B327" s="93"/>
      <c r="C327" s="93"/>
      <c r="D327" s="93"/>
      <c r="E327" s="93"/>
      <c r="F327" s="93"/>
      <c r="G327" s="93"/>
      <c r="H327" s="94"/>
      <c r="I327" s="94"/>
      <c r="J327" s="94"/>
      <c r="K327" s="94"/>
      <c r="L327" s="94"/>
      <c r="M327" s="94"/>
      <c r="N327" s="94"/>
    </row>
    <row r="328" spans="2:14">
      <c r="B328" s="93"/>
      <c r="C328" s="93"/>
      <c r="D328" s="93"/>
      <c r="E328" s="93"/>
      <c r="F328" s="93"/>
      <c r="G328" s="93"/>
      <c r="H328" s="94"/>
      <c r="I328" s="94"/>
      <c r="J328" s="94"/>
      <c r="K328" s="94"/>
      <c r="L328" s="94"/>
      <c r="M328" s="94"/>
      <c r="N328" s="94"/>
    </row>
    <row r="329" spans="2:14">
      <c r="B329" s="93"/>
      <c r="C329" s="93"/>
      <c r="D329" s="93"/>
      <c r="E329" s="93"/>
      <c r="F329" s="93"/>
      <c r="G329" s="93"/>
      <c r="H329" s="94"/>
      <c r="I329" s="94"/>
      <c r="J329" s="94"/>
      <c r="K329" s="94"/>
      <c r="L329" s="94"/>
      <c r="M329" s="94"/>
      <c r="N329" s="94"/>
    </row>
    <row r="330" spans="2:14">
      <c r="B330" s="93"/>
      <c r="C330" s="93"/>
      <c r="D330" s="93"/>
      <c r="E330" s="93"/>
      <c r="F330" s="93"/>
      <c r="G330" s="93"/>
      <c r="H330" s="94"/>
      <c r="I330" s="94"/>
      <c r="J330" s="94"/>
      <c r="K330" s="94"/>
      <c r="L330" s="94"/>
      <c r="M330" s="94"/>
      <c r="N330" s="94"/>
    </row>
    <row r="331" spans="2:14">
      <c r="B331" s="93"/>
      <c r="C331" s="93"/>
      <c r="D331" s="93"/>
      <c r="E331" s="93"/>
      <c r="F331" s="93"/>
      <c r="G331" s="93"/>
      <c r="H331" s="94"/>
      <c r="I331" s="94"/>
      <c r="J331" s="94"/>
      <c r="K331" s="94"/>
      <c r="L331" s="94"/>
      <c r="M331" s="94"/>
      <c r="N331" s="94"/>
    </row>
    <row r="332" spans="2:14">
      <c r="B332" s="93"/>
      <c r="C332" s="93"/>
      <c r="D332" s="93"/>
      <c r="E332" s="93"/>
      <c r="F332" s="93"/>
      <c r="G332" s="93"/>
      <c r="H332" s="94"/>
      <c r="I332" s="94"/>
      <c r="J332" s="94"/>
      <c r="K332" s="94"/>
      <c r="L332" s="94"/>
      <c r="M332" s="94"/>
      <c r="N332" s="94"/>
    </row>
    <row r="333" spans="2:14">
      <c r="B333" s="93"/>
      <c r="C333" s="93"/>
      <c r="D333" s="93"/>
      <c r="E333" s="93"/>
      <c r="F333" s="93"/>
      <c r="G333" s="93"/>
      <c r="H333" s="94"/>
      <c r="I333" s="94"/>
      <c r="J333" s="94"/>
      <c r="K333" s="94"/>
      <c r="L333" s="94"/>
      <c r="M333" s="94"/>
      <c r="N333" s="94"/>
    </row>
    <row r="334" spans="2:14">
      <c r="B334" s="93"/>
      <c r="C334" s="93"/>
      <c r="D334" s="93"/>
      <c r="E334" s="93"/>
      <c r="F334" s="93"/>
      <c r="G334" s="93"/>
      <c r="H334" s="94"/>
      <c r="I334" s="94"/>
      <c r="J334" s="94"/>
      <c r="K334" s="94"/>
      <c r="L334" s="94"/>
      <c r="M334" s="94"/>
      <c r="N334" s="94"/>
    </row>
    <row r="335" spans="2:14">
      <c r="B335" s="93"/>
      <c r="C335" s="93"/>
      <c r="D335" s="93"/>
      <c r="E335" s="93"/>
      <c r="F335" s="93"/>
      <c r="G335" s="93"/>
      <c r="H335" s="94"/>
      <c r="I335" s="94"/>
      <c r="J335" s="94"/>
      <c r="K335" s="94"/>
      <c r="L335" s="94"/>
      <c r="M335" s="94"/>
      <c r="N335" s="94"/>
    </row>
    <row r="336" spans="2:14">
      <c r="B336" s="93"/>
      <c r="C336" s="93"/>
      <c r="D336" s="93"/>
      <c r="E336" s="93"/>
      <c r="F336" s="93"/>
      <c r="G336" s="93"/>
      <c r="H336" s="94"/>
      <c r="I336" s="94"/>
      <c r="J336" s="94"/>
      <c r="K336" s="94"/>
      <c r="L336" s="94"/>
      <c r="M336" s="94"/>
      <c r="N336" s="94"/>
    </row>
    <row r="337" spans="2:14">
      <c r="B337" s="93"/>
      <c r="C337" s="93"/>
      <c r="D337" s="93"/>
      <c r="E337" s="93"/>
      <c r="F337" s="93"/>
      <c r="G337" s="93"/>
      <c r="H337" s="94"/>
      <c r="I337" s="94"/>
      <c r="J337" s="94"/>
      <c r="K337" s="94"/>
      <c r="L337" s="94"/>
      <c r="M337" s="94"/>
      <c r="N337" s="94"/>
    </row>
    <row r="338" spans="2:14">
      <c r="B338" s="93"/>
      <c r="C338" s="93"/>
      <c r="D338" s="93"/>
      <c r="E338" s="93"/>
      <c r="F338" s="93"/>
      <c r="G338" s="93"/>
      <c r="H338" s="94"/>
      <c r="I338" s="94"/>
      <c r="J338" s="94"/>
      <c r="K338" s="94"/>
      <c r="L338" s="94"/>
      <c r="M338" s="94"/>
      <c r="N338" s="94"/>
    </row>
    <row r="339" spans="2:14">
      <c r="B339" s="93"/>
      <c r="C339" s="93"/>
      <c r="D339" s="93"/>
      <c r="E339" s="93"/>
      <c r="F339" s="93"/>
      <c r="G339" s="93"/>
      <c r="H339" s="94"/>
      <c r="I339" s="94"/>
      <c r="J339" s="94"/>
      <c r="K339" s="94"/>
      <c r="L339" s="94"/>
      <c r="M339" s="94"/>
      <c r="N339" s="94"/>
    </row>
    <row r="340" spans="2:14">
      <c r="B340" s="93"/>
      <c r="C340" s="93"/>
      <c r="D340" s="93"/>
      <c r="E340" s="93"/>
      <c r="F340" s="93"/>
      <c r="G340" s="93"/>
      <c r="H340" s="94"/>
      <c r="I340" s="94"/>
      <c r="J340" s="94"/>
      <c r="K340" s="94"/>
      <c r="L340" s="94"/>
      <c r="M340" s="94"/>
      <c r="N340" s="94"/>
    </row>
    <row r="341" spans="2:14">
      <c r="B341" s="93"/>
      <c r="C341" s="93"/>
      <c r="D341" s="93"/>
      <c r="E341" s="93"/>
      <c r="F341" s="93"/>
      <c r="G341" s="93"/>
      <c r="H341" s="94"/>
      <c r="I341" s="94"/>
      <c r="J341" s="94"/>
      <c r="K341" s="94"/>
      <c r="L341" s="94"/>
      <c r="M341" s="94"/>
      <c r="N341" s="94"/>
    </row>
    <row r="342" spans="2:14">
      <c r="B342" s="93"/>
      <c r="C342" s="93"/>
      <c r="D342" s="93"/>
      <c r="E342" s="93"/>
      <c r="F342" s="93"/>
      <c r="G342" s="93"/>
      <c r="H342" s="94"/>
      <c r="I342" s="94"/>
      <c r="J342" s="94"/>
      <c r="K342" s="94"/>
      <c r="L342" s="94"/>
      <c r="M342" s="94"/>
      <c r="N342" s="94"/>
    </row>
    <row r="343" spans="2:14">
      <c r="B343" s="93"/>
      <c r="C343" s="93"/>
      <c r="D343" s="93"/>
      <c r="E343" s="93"/>
      <c r="F343" s="93"/>
      <c r="G343" s="93"/>
      <c r="H343" s="94"/>
      <c r="I343" s="94"/>
      <c r="J343" s="94"/>
      <c r="K343" s="94"/>
      <c r="L343" s="94"/>
      <c r="M343" s="94"/>
      <c r="N343" s="94"/>
    </row>
    <row r="344" spans="2:14">
      <c r="B344" s="93"/>
      <c r="C344" s="93"/>
      <c r="D344" s="93"/>
      <c r="E344" s="93"/>
      <c r="F344" s="93"/>
      <c r="G344" s="93"/>
      <c r="H344" s="94"/>
      <c r="I344" s="94"/>
      <c r="J344" s="94"/>
      <c r="K344" s="94"/>
      <c r="L344" s="94"/>
      <c r="M344" s="94"/>
      <c r="N344" s="94"/>
    </row>
    <row r="345" spans="2:14">
      <c r="B345" s="93"/>
      <c r="C345" s="93"/>
      <c r="D345" s="93"/>
      <c r="E345" s="93"/>
      <c r="F345" s="93"/>
      <c r="G345" s="93"/>
      <c r="H345" s="94"/>
      <c r="I345" s="94"/>
      <c r="J345" s="94"/>
      <c r="K345" s="94"/>
      <c r="L345" s="94"/>
      <c r="M345" s="94"/>
      <c r="N345" s="94"/>
    </row>
    <row r="346" spans="2:14">
      <c r="B346" s="93"/>
      <c r="C346" s="93"/>
      <c r="D346" s="93"/>
      <c r="E346" s="93"/>
      <c r="F346" s="93"/>
      <c r="G346" s="93"/>
      <c r="H346" s="94"/>
      <c r="I346" s="94"/>
      <c r="J346" s="94"/>
      <c r="K346" s="94"/>
      <c r="L346" s="94"/>
      <c r="M346" s="94"/>
      <c r="N346" s="94"/>
    </row>
    <row r="347" spans="2:14">
      <c r="B347" s="93"/>
      <c r="C347" s="93"/>
      <c r="D347" s="93"/>
      <c r="E347" s="93"/>
      <c r="F347" s="93"/>
      <c r="G347" s="93"/>
      <c r="H347" s="94"/>
      <c r="I347" s="94"/>
      <c r="J347" s="94"/>
      <c r="K347" s="94"/>
      <c r="L347" s="94"/>
      <c r="M347" s="94"/>
      <c r="N347" s="94"/>
    </row>
    <row r="348" spans="2:14">
      <c r="B348" s="93"/>
      <c r="C348" s="93"/>
      <c r="D348" s="93"/>
      <c r="E348" s="93"/>
      <c r="F348" s="93"/>
      <c r="G348" s="93"/>
      <c r="H348" s="94"/>
      <c r="I348" s="94"/>
      <c r="J348" s="94"/>
      <c r="K348" s="94"/>
      <c r="L348" s="94"/>
      <c r="M348" s="94"/>
      <c r="N348" s="94"/>
    </row>
    <row r="349" spans="2:14">
      <c r="B349" s="93"/>
      <c r="C349" s="93"/>
      <c r="D349" s="93"/>
      <c r="E349" s="93"/>
      <c r="F349" s="93"/>
      <c r="G349" s="93"/>
      <c r="H349" s="94"/>
      <c r="I349" s="94"/>
      <c r="J349" s="94"/>
      <c r="K349" s="94"/>
      <c r="L349" s="94"/>
      <c r="M349" s="94"/>
      <c r="N349" s="94"/>
    </row>
    <row r="350" spans="2:14">
      <c r="B350" s="93"/>
      <c r="C350" s="93"/>
      <c r="D350" s="93"/>
      <c r="E350" s="93"/>
      <c r="F350" s="93"/>
      <c r="G350" s="93"/>
      <c r="H350" s="94"/>
      <c r="I350" s="94"/>
      <c r="J350" s="94"/>
      <c r="K350" s="94"/>
      <c r="L350" s="94"/>
      <c r="M350" s="94"/>
      <c r="N350" s="94"/>
    </row>
    <row r="351" spans="2:14">
      <c r="B351" s="93"/>
      <c r="C351" s="93"/>
      <c r="D351" s="93"/>
      <c r="E351" s="93"/>
      <c r="F351" s="93"/>
      <c r="G351" s="93"/>
      <c r="H351" s="94"/>
      <c r="I351" s="94"/>
      <c r="J351" s="94"/>
      <c r="K351" s="94"/>
      <c r="L351" s="94"/>
      <c r="M351" s="94"/>
      <c r="N351" s="94"/>
    </row>
    <row r="352" spans="2:14">
      <c r="B352" s="93"/>
      <c r="C352" s="93"/>
      <c r="D352" s="93"/>
      <c r="E352" s="93"/>
      <c r="F352" s="93"/>
      <c r="G352" s="93"/>
      <c r="H352" s="94"/>
      <c r="I352" s="94"/>
      <c r="J352" s="94"/>
      <c r="K352" s="94"/>
      <c r="L352" s="94"/>
      <c r="M352" s="94"/>
      <c r="N352" s="94"/>
    </row>
    <row r="353" spans="2:14">
      <c r="B353" s="93"/>
      <c r="C353" s="93"/>
      <c r="D353" s="93"/>
      <c r="E353" s="93"/>
      <c r="F353" s="93"/>
      <c r="G353" s="93"/>
      <c r="H353" s="94"/>
      <c r="I353" s="94"/>
      <c r="J353" s="94"/>
      <c r="K353" s="94"/>
      <c r="L353" s="94"/>
      <c r="M353" s="94"/>
      <c r="N353" s="94"/>
    </row>
    <row r="354" spans="2:14">
      <c r="B354" s="93"/>
      <c r="C354" s="93"/>
      <c r="D354" s="93"/>
      <c r="E354" s="93"/>
      <c r="F354" s="93"/>
      <c r="G354" s="93"/>
      <c r="H354" s="94"/>
      <c r="I354" s="94"/>
      <c r="J354" s="94"/>
      <c r="K354" s="94"/>
      <c r="L354" s="94"/>
      <c r="M354" s="94"/>
      <c r="N354" s="94"/>
    </row>
    <row r="355" spans="2:14">
      <c r="B355" s="93"/>
      <c r="C355" s="93"/>
      <c r="D355" s="93"/>
      <c r="E355" s="93"/>
      <c r="F355" s="93"/>
      <c r="G355" s="93"/>
      <c r="H355" s="94"/>
      <c r="I355" s="94"/>
      <c r="J355" s="94"/>
      <c r="K355" s="94"/>
      <c r="L355" s="94"/>
      <c r="M355" s="94"/>
      <c r="N355" s="94"/>
    </row>
    <row r="356" spans="2:14">
      <c r="B356" s="93"/>
      <c r="C356" s="93"/>
      <c r="D356" s="93"/>
      <c r="E356" s="93"/>
      <c r="F356" s="93"/>
      <c r="G356" s="93"/>
      <c r="H356" s="94"/>
      <c r="I356" s="94"/>
      <c r="J356" s="94"/>
      <c r="K356" s="94"/>
      <c r="L356" s="94"/>
      <c r="M356" s="94"/>
      <c r="N356" s="94"/>
    </row>
    <row r="357" spans="2:14">
      <c r="B357" s="93"/>
      <c r="C357" s="93"/>
      <c r="D357" s="93"/>
      <c r="E357" s="93"/>
      <c r="F357" s="93"/>
      <c r="G357" s="93"/>
      <c r="H357" s="94"/>
      <c r="I357" s="94"/>
      <c r="J357" s="94"/>
      <c r="K357" s="94"/>
      <c r="L357" s="94"/>
      <c r="M357" s="94"/>
      <c r="N357" s="94"/>
    </row>
    <row r="358" spans="2:14">
      <c r="B358" s="93"/>
      <c r="C358" s="93"/>
      <c r="D358" s="93"/>
      <c r="E358" s="93"/>
      <c r="F358" s="93"/>
      <c r="G358" s="93"/>
      <c r="H358" s="94"/>
      <c r="I358" s="94"/>
      <c r="J358" s="94"/>
      <c r="K358" s="94"/>
      <c r="L358" s="94"/>
      <c r="M358" s="94"/>
      <c r="N358" s="94"/>
    </row>
    <row r="359" spans="2:14">
      <c r="B359" s="93"/>
      <c r="C359" s="93"/>
      <c r="D359" s="93"/>
      <c r="E359" s="93"/>
      <c r="F359" s="93"/>
      <c r="G359" s="93"/>
      <c r="H359" s="94"/>
      <c r="I359" s="94"/>
      <c r="J359" s="94"/>
      <c r="K359" s="94"/>
      <c r="L359" s="94"/>
      <c r="M359" s="94"/>
      <c r="N359" s="94"/>
    </row>
    <row r="360" spans="2:14">
      <c r="B360" s="93"/>
      <c r="C360" s="93"/>
      <c r="D360" s="93"/>
      <c r="E360" s="93"/>
      <c r="F360" s="93"/>
      <c r="G360" s="93"/>
      <c r="H360" s="94"/>
      <c r="I360" s="94"/>
      <c r="J360" s="94"/>
      <c r="K360" s="94"/>
      <c r="L360" s="94"/>
      <c r="M360" s="94"/>
      <c r="N360" s="94"/>
    </row>
    <row r="361" spans="2:14">
      <c r="B361" s="93"/>
      <c r="C361" s="93"/>
      <c r="D361" s="93"/>
      <c r="E361" s="93"/>
      <c r="F361" s="93"/>
      <c r="G361" s="93"/>
      <c r="H361" s="94"/>
      <c r="I361" s="94"/>
      <c r="J361" s="94"/>
      <c r="K361" s="94"/>
      <c r="L361" s="94"/>
      <c r="M361" s="94"/>
      <c r="N361" s="94"/>
    </row>
    <row r="362" spans="2:14">
      <c r="B362" s="93"/>
      <c r="C362" s="93"/>
      <c r="D362" s="93"/>
      <c r="E362" s="93"/>
      <c r="F362" s="93"/>
      <c r="G362" s="93"/>
      <c r="H362" s="94"/>
      <c r="I362" s="94"/>
      <c r="J362" s="94"/>
      <c r="K362" s="94"/>
      <c r="L362" s="94"/>
      <c r="M362" s="94"/>
      <c r="N362" s="94"/>
    </row>
    <row r="363" spans="2:14">
      <c r="B363" s="93"/>
      <c r="C363" s="93"/>
      <c r="D363" s="93"/>
      <c r="E363" s="93"/>
      <c r="F363" s="93"/>
      <c r="G363" s="93"/>
      <c r="H363" s="94"/>
      <c r="I363" s="94"/>
      <c r="J363" s="94"/>
      <c r="K363" s="94"/>
      <c r="L363" s="94"/>
      <c r="M363" s="94"/>
      <c r="N363" s="94"/>
    </row>
    <row r="364" spans="2:14">
      <c r="B364" s="93"/>
      <c r="C364" s="93"/>
      <c r="D364" s="93"/>
      <c r="E364" s="93"/>
      <c r="F364" s="93"/>
      <c r="G364" s="93"/>
      <c r="H364" s="94"/>
      <c r="I364" s="94"/>
      <c r="J364" s="94"/>
      <c r="K364" s="94"/>
      <c r="L364" s="94"/>
      <c r="M364" s="94"/>
      <c r="N364" s="94"/>
    </row>
    <row r="365" spans="2:14">
      <c r="B365" s="93"/>
      <c r="C365" s="93"/>
      <c r="D365" s="93"/>
      <c r="E365" s="93"/>
      <c r="F365" s="93"/>
      <c r="G365" s="93"/>
      <c r="H365" s="94"/>
      <c r="I365" s="94"/>
      <c r="J365" s="94"/>
      <c r="K365" s="94"/>
      <c r="L365" s="94"/>
      <c r="M365" s="94"/>
      <c r="N365" s="94"/>
    </row>
    <row r="366" spans="2:14">
      <c r="B366" s="93"/>
      <c r="C366" s="93"/>
      <c r="D366" s="93"/>
      <c r="E366" s="93"/>
      <c r="F366" s="93"/>
      <c r="G366" s="93"/>
      <c r="H366" s="94"/>
      <c r="I366" s="94"/>
      <c r="J366" s="94"/>
      <c r="K366" s="94"/>
      <c r="L366" s="94"/>
      <c r="M366" s="94"/>
      <c r="N366" s="94"/>
    </row>
    <row r="367" spans="2:14">
      <c r="B367" s="93"/>
      <c r="C367" s="93"/>
      <c r="D367" s="93"/>
      <c r="E367" s="93"/>
      <c r="F367" s="93"/>
      <c r="G367" s="93"/>
      <c r="H367" s="94"/>
      <c r="I367" s="94"/>
      <c r="J367" s="94"/>
      <c r="K367" s="94"/>
      <c r="L367" s="94"/>
      <c r="M367" s="94"/>
      <c r="N367" s="94"/>
    </row>
    <row r="368" spans="2:14">
      <c r="B368" s="93"/>
      <c r="C368" s="93"/>
      <c r="D368" s="93"/>
      <c r="E368" s="93"/>
      <c r="F368" s="93"/>
      <c r="G368" s="93"/>
      <c r="H368" s="94"/>
      <c r="I368" s="94"/>
      <c r="J368" s="94"/>
      <c r="K368" s="94"/>
      <c r="L368" s="94"/>
      <c r="M368" s="94"/>
      <c r="N368" s="94"/>
    </row>
    <row r="369" spans="2:14">
      <c r="B369" s="93"/>
      <c r="C369" s="93"/>
      <c r="D369" s="93"/>
      <c r="E369" s="93"/>
      <c r="F369" s="93"/>
      <c r="G369" s="93"/>
      <c r="H369" s="94"/>
      <c r="I369" s="94"/>
      <c r="J369" s="94"/>
      <c r="K369" s="94"/>
      <c r="L369" s="94"/>
      <c r="M369" s="94"/>
      <c r="N369" s="94"/>
    </row>
    <row r="370" spans="2:14">
      <c r="B370" s="93"/>
      <c r="C370" s="93"/>
      <c r="D370" s="93"/>
      <c r="E370" s="93"/>
      <c r="F370" s="93"/>
      <c r="G370" s="93"/>
      <c r="H370" s="94"/>
      <c r="I370" s="94"/>
      <c r="J370" s="94"/>
      <c r="K370" s="94"/>
      <c r="L370" s="94"/>
      <c r="M370" s="94"/>
      <c r="N370" s="94"/>
    </row>
    <row r="371" spans="2:14">
      <c r="B371" s="93"/>
      <c r="C371" s="93"/>
      <c r="D371" s="93"/>
      <c r="E371" s="93"/>
      <c r="F371" s="93"/>
      <c r="G371" s="93"/>
      <c r="H371" s="94"/>
      <c r="I371" s="94"/>
      <c r="J371" s="94"/>
      <c r="K371" s="94"/>
      <c r="L371" s="94"/>
      <c r="M371" s="94"/>
      <c r="N371" s="94"/>
    </row>
    <row r="372" spans="2:14">
      <c r="B372" s="93"/>
      <c r="C372" s="93"/>
      <c r="D372" s="93"/>
      <c r="E372" s="93"/>
      <c r="F372" s="93"/>
      <c r="G372" s="93"/>
      <c r="H372" s="94"/>
      <c r="I372" s="94"/>
      <c r="J372" s="94"/>
      <c r="K372" s="94"/>
      <c r="L372" s="94"/>
      <c r="M372" s="94"/>
      <c r="N372" s="94"/>
    </row>
    <row r="373" spans="2:14">
      <c r="B373" s="93"/>
      <c r="C373" s="93"/>
      <c r="D373" s="93"/>
      <c r="E373" s="93"/>
      <c r="F373" s="93"/>
      <c r="G373" s="93"/>
      <c r="H373" s="94"/>
      <c r="I373" s="94"/>
      <c r="J373" s="94"/>
      <c r="K373" s="94"/>
      <c r="L373" s="94"/>
      <c r="M373" s="94"/>
      <c r="N373" s="94"/>
    </row>
    <row r="374" spans="2:14">
      <c r="B374" s="93"/>
      <c r="C374" s="93"/>
      <c r="D374" s="93"/>
      <c r="E374" s="93"/>
      <c r="F374" s="93"/>
      <c r="G374" s="93"/>
      <c r="H374" s="94"/>
      <c r="I374" s="94"/>
      <c r="J374" s="94"/>
      <c r="K374" s="94"/>
      <c r="L374" s="94"/>
      <c r="M374" s="94"/>
      <c r="N374" s="94"/>
    </row>
    <row r="375" spans="2:14">
      <c r="B375" s="93"/>
      <c r="C375" s="93"/>
      <c r="D375" s="93"/>
      <c r="E375" s="93"/>
      <c r="F375" s="93"/>
      <c r="G375" s="93"/>
      <c r="H375" s="94"/>
      <c r="I375" s="94"/>
      <c r="J375" s="94"/>
      <c r="K375" s="94"/>
      <c r="L375" s="94"/>
      <c r="M375" s="94"/>
      <c r="N375" s="94"/>
    </row>
    <row r="376" spans="2:14">
      <c r="B376" s="93"/>
      <c r="C376" s="93"/>
      <c r="D376" s="93"/>
      <c r="E376" s="93"/>
      <c r="F376" s="93"/>
      <c r="G376" s="93"/>
      <c r="H376" s="94"/>
      <c r="I376" s="94"/>
      <c r="J376" s="94"/>
      <c r="K376" s="94"/>
      <c r="L376" s="94"/>
      <c r="M376" s="94"/>
      <c r="N376" s="94"/>
    </row>
    <row r="377" spans="2:14">
      <c r="B377" s="93"/>
      <c r="C377" s="93"/>
      <c r="D377" s="93"/>
      <c r="E377" s="93"/>
      <c r="F377" s="93"/>
      <c r="G377" s="93"/>
      <c r="H377" s="94"/>
      <c r="I377" s="94"/>
      <c r="J377" s="94"/>
      <c r="K377" s="94"/>
      <c r="L377" s="94"/>
      <c r="M377" s="94"/>
      <c r="N377" s="94"/>
    </row>
    <row r="378" spans="2:14">
      <c r="B378" s="93"/>
      <c r="C378" s="93"/>
      <c r="D378" s="93"/>
      <c r="E378" s="93"/>
      <c r="F378" s="93"/>
      <c r="G378" s="93"/>
      <c r="H378" s="94"/>
      <c r="I378" s="94"/>
      <c r="J378" s="94"/>
      <c r="K378" s="94"/>
      <c r="L378" s="94"/>
      <c r="M378" s="94"/>
      <c r="N378" s="94"/>
    </row>
    <row r="379" spans="2:14">
      <c r="B379" s="93"/>
      <c r="C379" s="93"/>
      <c r="D379" s="93"/>
      <c r="E379" s="93"/>
      <c r="F379" s="93"/>
      <c r="G379" s="93"/>
      <c r="H379" s="94"/>
      <c r="I379" s="94"/>
      <c r="J379" s="94"/>
      <c r="K379" s="94"/>
      <c r="L379" s="94"/>
      <c r="M379" s="94"/>
      <c r="N379" s="94"/>
    </row>
    <row r="380" spans="2:14">
      <c r="B380" s="93"/>
      <c r="C380" s="93"/>
      <c r="D380" s="93"/>
      <c r="E380" s="93"/>
      <c r="F380" s="93"/>
      <c r="G380" s="93"/>
      <c r="H380" s="94"/>
      <c r="I380" s="94"/>
      <c r="J380" s="94"/>
      <c r="K380" s="94"/>
      <c r="L380" s="94"/>
      <c r="M380" s="94"/>
      <c r="N380" s="94"/>
    </row>
    <row r="381" spans="2:14">
      <c r="B381" s="93"/>
      <c r="C381" s="93"/>
      <c r="D381" s="93"/>
      <c r="E381" s="93"/>
      <c r="F381" s="93"/>
      <c r="G381" s="93"/>
      <c r="H381" s="94"/>
      <c r="I381" s="94"/>
      <c r="J381" s="94"/>
      <c r="K381" s="94"/>
      <c r="L381" s="94"/>
      <c r="M381" s="94"/>
      <c r="N381" s="94"/>
    </row>
    <row r="382" spans="2:14">
      <c r="B382" s="93"/>
      <c r="C382" s="93"/>
      <c r="D382" s="93"/>
      <c r="E382" s="93"/>
      <c r="F382" s="93"/>
      <c r="G382" s="93"/>
      <c r="H382" s="94"/>
      <c r="I382" s="94"/>
      <c r="J382" s="94"/>
      <c r="K382" s="94"/>
      <c r="L382" s="94"/>
      <c r="M382" s="94"/>
      <c r="N382" s="94"/>
    </row>
    <row r="383" spans="2:14">
      <c r="B383" s="93"/>
      <c r="C383" s="93"/>
      <c r="D383" s="93"/>
      <c r="E383" s="93"/>
      <c r="F383" s="93"/>
      <c r="G383" s="93"/>
      <c r="H383" s="94"/>
      <c r="I383" s="94"/>
      <c r="J383" s="94"/>
      <c r="K383" s="94"/>
      <c r="L383" s="94"/>
      <c r="M383" s="94"/>
      <c r="N383" s="94"/>
    </row>
    <row r="384" spans="2:14">
      <c r="B384" s="93"/>
      <c r="C384" s="93"/>
      <c r="D384" s="93"/>
      <c r="E384" s="93"/>
      <c r="F384" s="93"/>
      <c r="G384" s="93"/>
      <c r="H384" s="94"/>
      <c r="I384" s="94"/>
      <c r="J384" s="94"/>
      <c r="K384" s="94"/>
      <c r="L384" s="94"/>
      <c r="M384" s="94"/>
      <c r="N384" s="94"/>
    </row>
    <row r="385" spans="2:14">
      <c r="B385" s="93"/>
      <c r="C385" s="93"/>
      <c r="D385" s="93"/>
      <c r="E385" s="93"/>
      <c r="F385" s="93"/>
      <c r="G385" s="93"/>
      <c r="H385" s="94"/>
      <c r="I385" s="94"/>
      <c r="J385" s="94"/>
      <c r="K385" s="94"/>
      <c r="L385" s="94"/>
      <c r="M385" s="94"/>
      <c r="N385" s="94"/>
    </row>
    <row r="386" spans="2:14">
      <c r="B386" s="93"/>
      <c r="C386" s="93"/>
      <c r="D386" s="93"/>
      <c r="E386" s="93"/>
      <c r="F386" s="93"/>
      <c r="G386" s="93"/>
      <c r="H386" s="94"/>
      <c r="I386" s="94"/>
      <c r="J386" s="94"/>
      <c r="K386" s="94"/>
      <c r="L386" s="94"/>
      <c r="M386" s="94"/>
      <c r="N386" s="94"/>
    </row>
    <row r="387" spans="2:14">
      <c r="B387" s="93"/>
      <c r="C387" s="93"/>
      <c r="D387" s="93"/>
      <c r="E387" s="93"/>
      <c r="F387" s="93"/>
      <c r="G387" s="93"/>
      <c r="H387" s="94"/>
      <c r="I387" s="94"/>
      <c r="J387" s="94"/>
      <c r="K387" s="94"/>
      <c r="L387" s="94"/>
      <c r="M387" s="94"/>
      <c r="N387" s="94"/>
    </row>
    <row r="388" spans="2:14">
      <c r="B388" s="93"/>
      <c r="C388" s="93"/>
      <c r="D388" s="93"/>
      <c r="E388" s="93"/>
      <c r="F388" s="93"/>
      <c r="G388" s="93"/>
      <c r="H388" s="94"/>
      <c r="I388" s="94"/>
      <c r="J388" s="94"/>
      <c r="K388" s="94"/>
      <c r="L388" s="94"/>
      <c r="M388" s="94"/>
      <c r="N388" s="94"/>
    </row>
    <row r="389" spans="2:14">
      <c r="B389" s="93"/>
      <c r="C389" s="93"/>
      <c r="D389" s="93"/>
      <c r="E389" s="93"/>
      <c r="F389" s="93"/>
      <c r="G389" s="93"/>
      <c r="H389" s="94"/>
      <c r="I389" s="94"/>
      <c r="J389" s="94"/>
      <c r="K389" s="94"/>
      <c r="L389" s="94"/>
      <c r="M389" s="94"/>
      <c r="N389" s="94"/>
    </row>
    <row r="390" spans="2:14">
      <c r="B390" s="93"/>
      <c r="C390" s="93"/>
      <c r="D390" s="93"/>
      <c r="E390" s="93"/>
      <c r="F390" s="93"/>
      <c r="G390" s="93"/>
      <c r="H390" s="94"/>
      <c r="I390" s="94"/>
      <c r="J390" s="94"/>
      <c r="K390" s="94"/>
      <c r="L390" s="94"/>
      <c r="M390" s="94"/>
      <c r="N390" s="94"/>
    </row>
    <row r="391" spans="2:14">
      <c r="B391" s="93"/>
      <c r="C391" s="93"/>
      <c r="D391" s="93"/>
      <c r="E391" s="93"/>
      <c r="F391" s="93"/>
      <c r="G391" s="93"/>
      <c r="H391" s="94"/>
      <c r="I391" s="94"/>
      <c r="J391" s="94"/>
      <c r="K391" s="94"/>
      <c r="L391" s="94"/>
      <c r="M391" s="94"/>
      <c r="N391" s="94"/>
    </row>
    <row r="392" spans="2:14">
      <c r="B392" s="93"/>
      <c r="C392" s="93"/>
      <c r="D392" s="93"/>
      <c r="E392" s="93"/>
      <c r="F392" s="93"/>
      <c r="G392" s="93"/>
      <c r="H392" s="94"/>
      <c r="I392" s="94"/>
      <c r="J392" s="94"/>
      <c r="K392" s="94"/>
      <c r="L392" s="94"/>
      <c r="M392" s="94"/>
      <c r="N392" s="94"/>
    </row>
    <row r="393" spans="2:14">
      <c r="B393" s="93"/>
      <c r="C393" s="93"/>
      <c r="D393" s="93"/>
      <c r="E393" s="93"/>
      <c r="F393" s="93"/>
      <c r="G393" s="93"/>
      <c r="H393" s="94"/>
      <c r="I393" s="94"/>
      <c r="J393" s="94"/>
      <c r="K393" s="94"/>
      <c r="L393" s="94"/>
      <c r="M393" s="94"/>
      <c r="N393" s="94"/>
    </row>
    <row r="394" spans="2:14">
      <c r="B394" s="93"/>
      <c r="C394" s="93"/>
      <c r="D394" s="93"/>
      <c r="E394" s="93"/>
      <c r="F394" s="93"/>
      <c r="G394" s="93"/>
      <c r="H394" s="94"/>
      <c r="I394" s="94"/>
      <c r="J394" s="94"/>
      <c r="K394" s="94"/>
      <c r="L394" s="94"/>
      <c r="M394" s="94"/>
      <c r="N394" s="94"/>
    </row>
    <row r="395" spans="2:14">
      <c r="B395" s="93"/>
      <c r="C395" s="93"/>
      <c r="D395" s="93"/>
      <c r="E395" s="93"/>
      <c r="F395" s="93"/>
      <c r="G395" s="93"/>
      <c r="H395" s="94"/>
      <c r="I395" s="94"/>
      <c r="J395" s="94"/>
      <c r="K395" s="94"/>
      <c r="L395" s="94"/>
      <c r="M395" s="94"/>
      <c r="N395" s="94"/>
    </row>
    <row r="396" spans="2:14">
      <c r="B396" s="93"/>
      <c r="C396" s="93"/>
      <c r="D396" s="93"/>
      <c r="E396" s="93"/>
      <c r="F396" s="93"/>
      <c r="G396" s="93"/>
      <c r="H396" s="94"/>
      <c r="I396" s="94"/>
      <c r="J396" s="94"/>
      <c r="K396" s="94"/>
      <c r="L396" s="94"/>
      <c r="M396" s="94"/>
      <c r="N396" s="94"/>
    </row>
    <row r="397" spans="2:14">
      <c r="B397" s="93"/>
      <c r="C397" s="93"/>
      <c r="D397" s="93"/>
      <c r="E397" s="93"/>
      <c r="F397" s="93"/>
      <c r="G397" s="93"/>
      <c r="H397" s="94"/>
      <c r="I397" s="94"/>
      <c r="J397" s="94"/>
      <c r="K397" s="94"/>
      <c r="L397" s="94"/>
      <c r="M397" s="94"/>
      <c r="N397" s="94"/>
    </row>
    <row r="398" spans="2:14">
      <c r="B398" s="93"/>
      <c r="C398" s="93"/>
      <c r="D398" s="93"/>
      <c r="E398" s="93"/>
      <c r="F398" s="93"/>
      <c r="G398" s="93"/>
      <c r="H398" s="94"/>
      <c r="I398" s="94"/>
      <c r="J398" s="94"/>
      <c r="K398" s="94"/>
      <c r="L398" s="94"/>
      <c r="M398" s="94"/>
      <c r="N398" s="94"/>
    </row>
    <row r="399" spans="2:14">
      <c r="B399" s="93"/>
      <c r="C399" s="93"/>
      <c r="D399" s="93"/>
      <c r="E399" s="93"/>
      <c r="F399" s="93"/>
      <c r="G399" s="93"/>
      <c r="H399" s="94"/>
      <c r="I399" s="94"/>
      <c r="J399" s="94"/>
      <c r="K399" s="94"/>
      <c r="L399" s="94"/>
      <c r="M399" s="94"/>
      <c r="N399" s="94"/>
    </row>
    <row r="400" spans="2:14">
      <c r="B400" s="93"/>
      <c r="C400" s="93"/>
      <c r="D400" s="93"/>
      <c r="E400" s="93"/>
      <c r="F400" s="93"/>
      <c r="G400" s="93"/>
      <c r="H400" s="94"/>
      <c r="I400" s="94"/>
      <c r="J400" s="94"/>
      <c r="K400" s="94"/>
      <c r="L400" s="94"/>
      <c r="M400" s="94"/>
      <c r="N400" s="94"/>
    </row>
    <row r="401" spans="2:14">
      <c r="B401" s="93"/>
      <c r="C401" s="93"/>
      <c r="D401" s="93"/>
      <c r="E401" s="93"/>
      <c r="F401" s="93"/>
      <c r="G401" s="93"/>
      <c r="H401" s="94"/>
      <c r="I401" s="94"/>
      <c r="J401" s="94"/>
      <c r="K401" s="94"/>
      <c r="L401" s="94"/>
      <c r="M401" s="94"/>
      <c r="N401" s="94"/>
    </row>
    <row r="402" spans="2:14">
      <c r="B402" s="93"/>
      <c r="C402" s="93"/>
      <c r="D402" s="93"/>
      <c r="E402" s="93"/>
      <c r="F402" s="93"/>
      <c r="G402" s="93"/>
      <c r="H402" s="94"/>
      <c r="I402" s="94"/>
      <c r="J402" s="94"/>
      <c r="K402" s="94"/>
      <c r="L402" s="94"/>
      <c r="M402" s="94"/>
      <c r="N402" s="94"/>
    </row>
    <row r="403" spans="2:14">
      <c r="B403" s="93"/>
      <c r="C403" s="93"/>
      <c r="D403" s="93"/>
      <c r="E403" s="93"/>
      <c r="F403" s="93"/>
      <c r="G403" s="93"/>
      <c r="H403" s="94"/>
      <c r="I403" s="94"/>
      <c r="J403" s="94"/>
      <c r="K403" s="94"/>
      <c r="L403" s="94"/>
      <c r="M403" s="94"/>
      <c r="N403" s="94"/>
    </row>
    <row r="404" spans="2:14">
      <c r="B404" s="93"/>
      <c r="C404" s="93"/>
      <c r="D404" s="93"/>
      <c r="E404" s="93"/>
      <c r="F404" s="93"/>
      <c r="G404" s="93"/>
      <c r="H404" s="94"/>
      <c r="I404" s="94"/>
      <c r="J404" s="94"/>
      <c r="K404" s="94"/>
      <c r="L404" s="94"/>
      <c r="M404" s="94"/>
      <c r="N404" s="94"/>
    </row>
    <row r="405" spans="2:14">
      <c r="B405" s="93"/>
      <c r="C405" s="93"/>
      <c r="D405" s="93"/>
      <c r="E405" s="93"/>
      <c r="F405" s="93"/>
      <c r="G405" s="93"/>
      <c r="H405" s="94"/>
      <c r="I405" s="94"/>
      <c r="J405" s="94"/>
      <c r="K405" s="94"/>
      <c r="L405" s="94"/>
      <c r="M405" s="94"/>
      <c r="N405" s="94"/>
    </row>
    <row r="406" spans="2:14">
      <c r="B406" s="93"/>
      <c r="C406" s="93"/>
      <c r="D406" s="93"/>
      <c r="E406" s="93"/>
      <c r="F406" s="93"/>
      <c r="G406" s="93"/>
      <c r="H406" s="94"/>
      <c r="I406" s="94"/>
      <c r="J406" s="94"/>
      <c r="K406" s="94"/>
      <c r="L406" s="94"/>
      <c r="M406" s="94"/>
      <c r="N406" s="94"/>
    </row>
    <row r="407" spans="2:14">
      <c r="B407" s="93"/>
      <c r="C407" s="93"/>
      <c r="D407" s="93"/>
      <c r="E407" s="93"/>
      <c r="F407" s="93"/>
      <c r="G407" s="93"/>
      <c r="H407" s="94"/>
      <c r="I407" s="94"/>
      <c r="J407" s="94"/>
      <c r="K407" s="94"/>
      <c r="L407" s="94"/>
      <c r="M407" s="94"/>
      <c r="N407" s="94"/>
    </row>
    <row r="408" spans="2:14">
      <c r="B408" s="93"/>
      <c r="C408" s="93"/>
      <c r="D408" s="93"/>
      <c r="E408" s="93"/>
      <c r="F408" s="93"/>
      <c r="G408" s="93"/>
      <c r="H408" s="94"/>
      <c r="I408" s="94"/>
      <c r="J408" s="94"/>
      <c r="K408" s="94"/>
      <c r="L408" s="94"/>
      <c r="M408" s="94"/>
      <c r="N408" s="94"/>
    </row>
    <row r="409" spans="2:14">
      <c r="B409" s="93"/>
      <c r="C409" s="93"/>
      <c r="D409" s="93"/>
      <c r="E409" s="93"/>
      <c r="F409" s="93"/>
      <c r="G409" s="93"/>
      <c r="H409" s="94"/>
      <c r="I409" s="94"/>
      <c r="J409" s="94"/>
      <c r="K409" s="94"/>
      <c r="L409" s="94"/>
      <c r="M409" s="94"/>
      <c r="N409" s="94"/>
    </row>
    <row r="410" spans="2:14">
      <c r="B410" s="93"/>
      <c r="C410" s="93"/>
      <c r="D410" s="93"/>
      <c r="E410" s="93"/>
      <c r="F410" s="93"/>
      <c r="G410" s="93"/>
      <c r="H410" s="94"/>
      <c r="I410" s="94"/>
      <c r="J410" s="94"/>
      <c r="K410" s="94"/>
      <c r="L410" s="94"/>
      <c r="M410" s="94"/>
      <c r="N410" s="94"/>
    </row>
    <row r="411" spans="2:14">
      <c r="B411" s="93"/>
      <c r="C411" s="93"/>
      <c r="D411" s="93"/>
      <c r="E411" s="93"/>
      <c r="F411" s="93"/>
      <c r="G411" s="93"/>
      <c r="H411" s="94"/>
      <c r="I411" s="94"/>
      <c r="J411" s="94"/>
      <c r="K411" s="94"/>
      <c r="L411" s="94"/>
      <c r="M411" s="94"/>
      <c r="N411" s="94"/>
    </row>
    <row r="412" spans="2:14">
      <c r="B412" s="93"/>
      <c r="C412" s="93"/>
      <c r="D412" s="93"/>
      <c r="E412" s="93"/>
      <c r="F412" s="93"/>
      <c r="G412" s="93"/>
      <c r="H412" s="94"/>
      <c r="I412" s="94"/>
      <c r="J412" s="94"/>
      <c r="K412" s="94"/>
      <c r="L412" s="94"/>
      <c r="M412" s="94"/>
      <c r="N412" s="94"/>
    </row>
    <row r="413" spans="2:14">
      <c r="B413" s="93"/>
      <c r="C413" s="93"/>
      <c r="D413" s="93"/>
      <c r="E413" s="93"/>
      <c r="F413" s="93"/>
      <c r="G413" s="93"/>
      <c r="H413" s="94"/>
      <c r="I413" s="94"/>
      <c r="J413" s="94"/>
      <c r="K413" s="94"/>
      <c r="L413" s="94"/>
      <c r="M413" s="94"/>
      <c r="N413" s="94"/>
    </row>
    <row r="414" spans="2:14">
      <c r="B414" s="93"/>
      <c r="C414" s="93"/>
      <c r="D414" s="93"/>
      <c r="E414" s="93"/>
      <c r="F414" s="93"/>
      <c r="G414" s="93"/>
      <c r="H414" s="94"/>
      <c r="I414" s="94"/>
      <c r="J414" s="94"/>
      <c r="K414" s="94"/>
      <c r="L414" s="94"/>
      <c r="M414" s="94"/>
      <c r="N414" s="94"/>
    </row>
    <row r="415" spans="2:14">
      <c r="B415" s="93"/>
      <c r="C415" s="93"/>
      <c r="D415" s="93"/>
      <c r="E415" s="93"/>
      <c r="F415" s="93"/>
      <c r="G415" s="93"/>
      <c r="H415" s="94"/>
      <c r="I415" s="94"/>
      <c r="J415" s="94"/>
      <c r="K415" s="94"/>
      <c r="L415" s="94"/>
      <c r="M415" s="94"/>
      <c r="N415" s="94"/>
    </row>
    <row r="416" spans="2:14">
      <c r="B416" s="93"/>
      <c r="C416" s="93"/>
      <c r="D416" s="93"/>
      <c r="E416" s="93"/>
      <c r="F416" s="93"/>
      <c r="G416" s="93"/>
      <c r="H416" s="94"/>
      <c r="I416" s="94"/>
      <c r="J416" s="94"/>
      <c r="K416" s="94"/>
      <c r="L416" s="94"/>
      <c r="M416" s="94"/>
      <c r="N416" s="94"/>
    </row>
    <row r="417" spans="2:14">
      <c r="B417" s="93"/>
      <c r="C417" s="93"/>
      <c r="D417" s="93"/>
      <c r="E417" s="93"/>
      <c r="F417" s="93"/>
      <c r="G417" s="93"/>
      <c r="H417" s="94"/>
      <c r="I417" s="94"/>
      <c r="J417" s="94"/>
      <c r="K417" s="94"/>
      <c r="L417" s="94"/>
      <c r="M417" s="94"/>
      <c r="N417" s="94"/>
    </row>
    <row r="418" spans="2:14">
      <c r="B418" s="93"/>
      <c r="C418" s="93"/>
      <c r="D418" s="93"/>
      <c r="E418" s="93"/>
      <c r="F418" s="93"/>
      <c r="G418" s="93"/>
      <c r="H418" s="94"/>
      <c r="I418" s="94"/>
      <c r="J418" s="94"/>
      <c r="K418" s="94"/>
      <c r="L418" s="94"/>
      <c r="M418" s="94"/>
      <c r="N418" s="94"/>
    </row>
    <row r="419" spans="2:14">
      <c r="B419" s="93"/>
      <c r="C419" s="93"/>
      <c r="D419" s="93"/>
      <c r="E419" s="93"/>
      <c r="F419" s="93"/>
      <c r="G419" s="93"/>
      <c r="H419" s="94"/>
      <c r="I419" s="94"/>
      <c r="J419" s="94"/>
      <c r="K419" s="94"/>
      <c r="L419" s="94"/>
      <c r="M419" s="94"/>
      <c r="N419" s="94"/>
    </row>
    <row r="420" spans="2:14">
      <c r="B420" s="93"/>
      <c r="C420" s="93"/>
      <c r="D420" s="93"/>
      <c r="E420" s="93"/>
      <c r="F420" s="93"/>
      <c r="G420" s="93"/>
      <c r="H420" s="94"/>
      <c r="I420" s="94"/>
      <c r="J420" s="94"/>
      <c r="K420" s="94"/>
      <c r="L420" s="94"/>
      <c r="M420" s="94"/>
      <c r="N420" s="94"/>
    </row>
    <row r="421" spans="2:14">
      <c r="B421" s="93"/>
      <c r="C421" s="93"/>
      <c r="D421" s="93"/>
      <c r="E421" s="93"/>
      <c r="F421" s="93"/>
      <c r="G421" s="93"/>
      <c r="H421" s="94"/>
      <c r="I421" s="94"/>
      <c r="J421" s="94"/>
      <c r="K421" s="94"/>
      <c r="L421" s="94"/>
      <c r="M421" s="94"/>
      <c r="N421" s="94"/>
    </row>
    <row r="422" spans="2:14">
      <c r="B422" s="93"/>
      <c r="C422" s="93"/>
      <c r="D422" s="93"/>
      <c r="E422" s="93"/>
      <c r="F422" s="93"/>
      <c r="G422" s="93"/>
      <c r="H422" s="94"/>
      <c r="I422" s="94"/>
      <c r="J422" s="94"/>
      <c r="K422" s="94"/>
      <c r="L422" s="94"/>
      <c r="M422" s="94"/>
      <c r="N422" s="94"/>
    </row>
    <row r="423" spans="2:14">
      <c r="B423" s="93"/>
      <c r="C423" s="93"/>
      <c r="D423" s="93"/>
      <c r="E423" s="93"/>
      <c r="F423" s="93"/>
      <c r="G423" s="93"/>
      <c r="H423" s="94"/>
      <c r="I423" s="94"/>
      <c r="J423" s="94"/>
      <c r="K423" s="94"/>
      <c r="L423" s="94"/>
      <c r="M423" s="94"/>
      <c r="N423" s="94"/>
    </row>
    <row r="424" spans="2:14">
      <c r="B424" s="93"/>
      <c r="C424" s="93"/>
      <c r="D424" s="93"/>
      <c r="E424" s="93"/>
      <c r="F424" s="93"/>
      <c r="G424" s="93"/>
      <c r="H424" s="94"/>
      <c r="I424" s="94"/>
      <c r="J424" s="94"/>
      <c r="K424" s="94"/>
      <c r="L424" s="94"/>
      <c r="M424" s="94"/>
      <c r="N424" s="94"/>
    </row>
    <row r="425" spans="2:14">
      <c r="B425" s="93"/>
      <c r="C425" s="93"/>
      <c r="D425" s="93"/>
      <c r="E425" s="93"/>
      <c r="F425" s="93"/>
      <c r="G425" s="93"/>
      <c r="H425" s="94"/>
      <c r="I425" s="94"/>
      <c r="J425" s="94"/>
      <c r="K425" s="94"/>
      <c r="L425" s="94"/>
      <c r="M425" s="94"/>
      <c r="N425" s="94"/>
    </row>
    <row r="426" spans="2:14">
      <c r="B426" s="93"/>
      <c r="C426" s="93"/>
      <c r="D426" s="93"/>
      <c r="E426" s="93"/>
      <c r="F426" s="93"/>
      <c r="G426" s="93"/>
      <c r="H426" s="94"/>
      <c r="I426" s="94"/>
      <c r="J426" s="94"/>
      <c r="K426" s="94"/>
      <c r="L426" s="94"/>
      <c r="M426" s="94"/>
      <c r="N426" s="94"/>
    </row>
    <row r="427" spans="2:14">
      <c r="B427" s="93"/>
      <c r="C427" s="93"/>
      <c r="D427" s="93"/>
      <c r="E427" s="93"/>
      <c r="F427" s="93"/>
      <c r="G427" s="93"/>
      <c r="H427" s="94"/>
      <c r="I427" s="94"/>
      <c r="J427" s="94"/>
      <c r="K427" s="94"/>
      <c r="L427" s="94"/>
      <c r="M427" s="94"/>
      <c r="N427" s="94"/>
    </row>
    <row r="428" spans="2:14">
      <c r="B428" s="93"/>
      <c r="C428" s="93"/>
      <c r="D428" s="93"/>
      <c r="E428" s="93"/>
      <c r="F428" s="93"/>
      <c r="G428" s="93"/>
      <c r="H428" s="94"/>
      <c r="I428" s="94"/>
      <c r="J428" s="94"/>
      <c r="K428" s="94"/>
      <c r="L428" s="94"/>
      <c r="M428" s="94"/>
      <c r="N428" s="94"/>
    </row>
    <row r="429" spans="2:14">
      <c r="B429" s="93"/>
      <c r="C429" s="93"/>
      <c r="D429" s="93"/>
      <c r="E429" s="93"/>
      <c r="F429" s="93"/>
      <c r="G429" s="93"/>
      <c r="H429" s="94"/>
      <c r="I429" s="94"/>
      <c r="J429" s="94"/>
      <c r="K429" s="94"/>
      <c r="L429" s="94"/>
      <c r="M429" s="94"/>
      <c r="N429" s="94"/>
    </row>
    <row r="430" spans="2:14">
      <c r="B430" s="93"/>
      <c r="C430" s="93"/>
      <c r="D430" s="93"/>
      <c r="E430" s="93"/>
      <c r="F430" s="93"/>
      <c r="G430" s="93"/>
      <c r="H430" s="94"/>
      <c r="I430" s="94"/>
      <c r="J430" s="94"/>
      <c r="K430" s="94"/>
      <c r="L430" s="94"/>
      <c r="M430" s="94"/>
      <c r="N430" s="94"/>
    </row>
    <row r="431" spans="2:14">
      <c r="B431" s="93"/>
      <c r="C431" s="93"/>
      <c r="D431" s="93"/>
      <c r="E431" s="93"/>
      <c r="F431" s="93"/>
      <c r="G431" s="93"/>
      <c r="H431" s="94"/>
      <c r="I431" s="94"/>
      <c r="J431" s="94"/>
      <c r="K431" s="94"/>
      <c r="L431" s="94"/>
      <c r="M431" s="94"/>
      <c r="N431" s="94"/>
    </row>
    <row r="432" spans="2:14">
      <c r="B432" s="93"/>
      <c r="C432" s="93"/>
      <c r="D432" s="93"/>
      <c r="E432" s="93"/>
      <c r="F432" s="93"/>
      <c r="G432" s="93"/>
      <c r="H432" s="94"/>
      <c r="I432" s="94"/>
      <c r="J432" s="94"/>
      <c r="K432" s="94"/>
      <c r="L432" s="94"/>
      <c r="M432" s="94"/>
      <c r="N432" s="94"/>
    </row>
    <row r="433" spans="2:14">
      <c r="B433" s="93"/>
      <c r="C433" s="93"/>
      <c r="D433" s="93"/>
      <c r="E433" s="93"/>
      <c r="F433" s="93"/>
      <c r="G433" s="93"/>
      <c r="H433" s="94"/>
      <c r="I433" s="94"/>
      <c r="J433" s="94"/>
      <c r="K433" s="94"/>
      <c r="L433" s="94"/>
      <c r="M433" s="94"/>
      <c r="N433" s="94"/>
    </row>
    <row r="434" spans="2:14">
      <c r="B434" s="93"/>
      <c r="C434" s="93"/>
      <c r="D434" s="93"/>
      <c r="E434" s="93"/>
      <c r="F434" s="93"/>
      <c r="G434" s="93"/>
      <c r="H434" s="94"/>
      <c r="I434" s="94"/>
      <c r="J434" s="94"/>
      <c r="K434" s="94"/>
      <c r="L434" s="94"/>
      <c r="M434" s="94"/>
      <c r="N434" s="94"/>
    </row>
    <row r="435" spans="2:14">
      <c r="B435" s="93"/>
      <c r="C435" s="93"/>
      <c r="D435" s="93"/>
      <c r="E435" s="93"/>
      <c r="F435" s="93"/>
      <c r="G435" s="93"/>
      <c r="H435" s="94"/>
      <c r="I435" s="94"/>
      <c r="J435" s="94"/>
      <c r="K435" s="94"/>
      <c r="L435" s="94"/>
      <c r="M435" s="94"/>
      <c r="N435" s="94"/>
    </row>
    <row r="436" spans="2:14">
      <c r="B436" s="93"/>
      <c r="C436" s="93"/>
      <c r="D436" s="93"/>
      <c r="E436" s="93"/>
      <c r="F436" s="93"/>
      <c r="G436" s="93"/>
      <c r="H436" s="94"/>
      <c r="I436" s="94"/>
      <c r="J436" s="94"/>
      <c r="K436" s="94"/>
      <c r="L436" s="94"/>
      <c r="M436" s="94"/>
      <c r="N436" s="94"/>
    </row>
    <row r="437" spans="2:14">
      <c r="B437" s="93"/>
      <c r="C437" s="93"/>
      <c r="D437" s="93"/>
      <c r="E437" s="93"/>
      <c r="F437" s="93"/>
      <c r="G437" s="93"/>
      <c r="H437" s="94"/>
      <c r="I437" s="94"/>
      <c r="J437" s="94"/>
      <c r="K437" s="94"/>
      <c r="L437" s="94"/>
      <c r="M437" s="94"/>
      <c r="N437" s="94"/>
    </row>
    <row r="438" spans="2:14">
      <c r="B438" s="93"/>
      <c r="C438" s="93"/>
      <c r="D438" s="93"/>
      <c r="E438" s="93"/>
      <c r="F438" s="93"/>
      <c r="G438" s="93"/>
      <c r="H438" s="94"/>
      <c r="I438" s="94"/>
      <c r="J438" s="94"/>
      <c r="K438" s="94"/>
      <c r="L438" s="94"/>
      <c r="M438" s="94"/>
      <c r="N438" s="94"/>
    </row>
    <row r="439" spans="2:14">
      <c r="B439" s="93"/>
      <c r="C439" s="93"/>
      <c r="D439" s="93"/>
      <c r="E439" s="93"/>
      <c r="F439" s="93"/>
      <c r="G439" s="93"/>
      <c r="H439" s="94"/>
      <c r="I439" s="94"/>
      <c r="J439" s="94"/>
      <c r="K439" s="94"/>
      <c r="L439" s="94"/>
      <c r="M439" s="94"/>
      <c r="N439" s="94"/>
    </row>
    <row r="440" spans="2:14">
      <c r="B440" s="93"/>
      <c r="C440" s="93"/>
      <c r="D440" s="93"/>
      <c r="E440" s="93"/>
      <c r="F440" s="93"/>
      <c r="G440" s="93"/>
      <c r="H440" s="94"/>
      <c r="I440" s="94"/>
      <c r="J440" s="94"/>
      <c r="K440" s="94"/>
      <c r="L440" s="94"/>
      <c r="M440" s="94"/>
      <c r="N440" s="94"/>
    </row>
    <row r="441" spans="2:14">
      <c r="B441" s="93"/>
      <c r="C441" s="93"/>
      <c r="D441" s="93"/>
      <c r="E441" s="93"/>
      <c r="F441" s="93"/>
      <c r="G441" s="93"/>
      <c r="H441" s="94"/>
      <c r="I441" s="94"/>
      <c r="J441" s="94"/>
      <c r="K441" s="94"/>
      <c r="L441" s="94"/>
      <c r="M441" s="94"/>
      <c r="N441" s="94"/>
    </row>
    <row r="442" spans="2:14">
      <c r="B442" s="93"/>
      <c r="C442" s="93"/>
      <c r="D442" s="93"/>
      <c r="E442" s="93"/>
      <c r="F442" s="93"/>
      <c r="G442" s="93"/>
      <c r="H442" s="94"/>
      <c r="I442" s="94"/>
      <c r="J442" s="94"/>
      <c r="K442" s="94"/>
      <c r="L442" s="94"/>
      <c r="M442" s="94"/>
      <c r="N442" s="94"/>
    </row>
    <row r="443" spans="2:14">
      <c r="B443" s="93"/>
      <c r="C443" s="93"/>
      <c r="D443" s="93"/>
      <c r="E443" s="93"/>
      <c r="F443" s="93"/>
      <c r="G443" s="93"/>
      <c r="H443" s="94"/>
      <c r="I443" s="94"/>
      <c r="J443" s="94"/>
      <c r="K443" s="94"/>
      <c r="L443" s="94"/>
      <c r="M443" s="94"/>
      <c r="N443" s="94"/>
    </row>
    <row r="444" spans="2:14">
      <c r="B444" s="93"/>
      <c r="C444" s="93"/>
      <c r="D444" s="93"/>
      <c r="E444" s="93"/>
      <c r="F444" s="93"/>
      <c r="G444" s="93"/>
      <c r="H444" s="94"/>
      <c r="I444" s="94"/>
      <c r="J444" s="94"/>
      <c r="K444" s="94"/>
      <c r="L444" s="94"/>
      <c r="M444" s="94"/>
      <c r="N444" s="94"/>
    </row>
    <row r="445" spans="2:14">
      <c r="B445" s="93"/>
      <c r="C445" s="93"/>
      <c r="D445" s="93"/>
      <c r="E445" s="93"/>
      <c r="F445" s="93"/>
      <c r="G445" s="93"/>
      <c r="H445" s="94"/>
      <c r="I445" s="94"/>
      <c r="J445" s="94"/>
      <c r="K445" s="94"/>
      <c r="L445" s="94"/>
      <c r="M445" s="94"/>
      <c r="N445" s="94"/>
    </row>
    <row r="446" spans="2:14">
      <c r="B446" s="93"/>
      <c r="C446" s="93"/>
      <c r="D446" s="93"/>
      <c r="E446" s="93"/>
      <c r="F446" s="93"/>
      <c r="G446" s="93"/>
      <c r="H446" s="94"/>
      <c r="I446" s="94"/>
      <c r="J446" s="94"/>
      <c r="K446" s="94"/>
      <c r="L446" s="94"/>
      <c r="M446" s="94"/>
      <c r="N446" s="94"/>
    </row>
    <row r="447" spans="2:14">
      <c r="B447" s="93"/>
      <c r="C447" s="93"/>
      <c r="D447" s="93"/>
      <c r="E447" s="93"/>
      <c r="F447" s="93"/>
      <c r="G447" s="93"/>
      <c r="H447" s="94"/>
      <c r="I447" s="94"/>
      <c r="J447" s="94"/>
      <c r="K447" s="94"/>
      <c r="L447" s="94"/>
      <c r="M447" s="94"/>
      <c r="N447" s="94"/>
    </row>
    <row r="448" spans="2:14">
      <c r="B448" s="93"/>
      <c r="C448" s="93"/>
      <c r="D448" s="93"/>
      <c r="E448" s="93"/>
      <c r="F448" s="93"/>
      <c r="G448" s="93"/>
      <c r="H448" s="94"/>
      <c r="I448" s="94"/>
      <c r="J448" s="94"/>
      <c r="K448" s="94"/>
      <c r="L448" s="94"/>
      <c r="M448" s="94"/>
      <c r="N448" s="94"/>
    </row>
    <row r="449" spans="2:14">
      <c r="B449" s="93"/>
      <c r="C449" s="93"/>
      <c r="D449" s="93"/>
      <c r="E449" s="93"/>
      <c r="F449" s="93"/>
      <c r="G449" s="93"/>
      <c r="H449" s="94"/>
      <c r="I449" s="94"/>
      <c r="J449" s="94"/>
      <c r="K449" s="94"/>
      <c r="L449" s="94"/>
      <c r="M449" s="94"/>
      <c r="N449" s="94"/>
    </row>
    <row r="450" spans="2:14">
      <c r="B450" s="93"/>
      <c r="C450" s="93"/>
      <c r="D450" s="93"/>
      <c r="E450" s="93"/>
      <c r="F450" s="93"/>
      <c r="G450" s="93"/>
      <c r="H450" s="94"/>
      <c r="I450" s="94"/>
      <c r="J450" s="94"/>
      <c r="K450" s="94"/>
      <c r="L450" s="94"/>
      <c r="M450" s="94"/>
      <c r="N450" s="94"/>
    </row>
    <row r="451" spans="2:14">
      <c r="B451" s="93"/>
      <c r="C451" s="93"/>
      <c r="D451" s="93"/>
      <c r="E451" s="93"/>
      <c r="F451" s="93"/>
      <c r="G451" s="93"/>
      <c r="H451" s="94"/>
      <c r="I451" s="94"/>
      <c r="J451" s="94"/>
      <c r="K451" s="94"/>
      <c r="L451" s="94"/>
      <c r="M451" s="94"/>
      <c r="N451" s="94"/>
    </row>
    <row r="452" spans="2:14">
      <c r="B452" s="93"/>
      <c r="C452" s="93"/>
      <c r="D452" s="93"/>
      <c r="E452" s="93"/>
      <c r="F452" s="93"/>
      <c r="G452" s="93"/>
      <c r="H452" s="94"/>
      <c r="I452" s="94"/>
      <c r="J452" s="94"/>
      <c r="K452" s="94"/>
      <c r="L452" s="94"/>
      <c r="M452" s="94"/>
      <c r="N452" s="94"/>
    </row>
    <row r="453" spans="2:14">
      <c r="B453" s="93"/>
      <c r="C453" s="93"/>
      <c r="D453" s="93"/>
      <c r="E453" s="93"/>
      <c r="F453" s="93"/>
      <c r="G453" s="93"/>
      <c r="H453" s="94"/>
      <c r="I453" s="94"/>
      <c r="J453" s="94"/>
      <c r="K453" s="94"/>
      <c r="L453" s="94"/>
      <c r="M453" s="94"/>
      <c r="N453" s="94"/>
    </row>
    <row r="454" spans="2:14">
      <c r="B454" s="93"/>
      <c r="C454" s="93"/>
      <c r="D454" s="93"/>
      <c r="E454" s="93"/>
      <c r="F454" s="93"/>
      <c r="G454" s="93"/>
      <c r="H454" s="94"/>
      <c r="I454" s="94"/>
      <c r="J454" s="94"/>
      <c r="K454" s="94"/>
      <c r="L454" s="94"/>
      <c r="M454" s="94"/>
      <c r="N454" s="94"/>
    </row>
    <row r="455" spans="2:14">
      <c r="B455" s="93"/>
      <c r="C455" s="93"/>
      <c r="D455" s="93"/>
      <c r="E455" s="93"/>
      <c r="F455" s="93"/>
      <c r="G455" s="93"/>
      <c r="H455" s="94"/>
      <c r="I455" s="94"/>
      <c r="J455" s="94"/>
      <c r="K455" s="94"/>
      <c r="L455" s="94"/>
      <c r="M455" s="94"/>
      <c r="N455" s="94"/>
    </row>
    <row r="456" spans="2:14">
      <c r="B456" s="93"/>
      <c r="C456" s="93"/>
      <c r="D456" s="93"/>
      <c r="E456" s="93"/>
      <c r="F456" s="93"/>
      <c r="G456" s="93"/>
      <c r="H456" s="94"/>
      <c r="I456" s="94"/>
      <c r="J456" s="94"/>
      <c r="K456" s="94"/>
      <c r="L456" s="94"/>
      <c r="M456" s="94"/>
      <c r="N456" s="94"/>
    </row>
    <row r="457" spans="2:14">
      <c r="B457" s="93"/>
      <c r="C457" s="93"/>
      <c r="D457" s="93"/>
      <c r="E457" s="93"/>
      <c r="F457" s="93"/>
      <c r="G457" s="93"/>
      <c r="H457" s="94"/>
      <c r="I457" s="94"/>
      <c r="J457" s="94"/>
      <c r="K457" s="94"/>
      <c r="L457" s="94"/>
      <c r="M457" s="94"/>
      <c r="N457" s="94"/>
    </row>
    <row r="458" spans="2:14">
      <c r="B458" s="93"/>
      <c r="C458" s="93"/>
      <c r="D458" s="93"/>
      <c r="E458" s="93"/>
      <c r="F458" s="93"/>
      <c r="G458" s="93"/>
      <c r="H458" s="94"/>
      <c r="I458" s="94"/>
      <c r="J458" s="94"/>
      <c r="K458" s="94"/>
      <c r="L458" s="94"/>
      <c r="M458" s="94"/>
      <c r="N458" s="94"/>
    </row>
    <row r="459" spans="2:14">
      <c r="B459" s="93"/>
      <c r="C459" s="93"/>
      <c r="D459" s="93"/>
      <c r="E459" s="93"/>
      <c r="F459" s="93"/>
      <c r="G459" s="93"/>
      <c r="H459" s="94"/>
      <c r="I459" s="94"/>
      <c r="J459" s="94"/>
      <c r="K459" s="94"/>
      <c r="L459" s="94"/>
      <c r="M459" s="94"/>
      <c r="N459" s="94"/>
    </row>
    <row r="460" spans="2:14">
      <c r="B460" s="93"/>
      <c r="C460" s="93"/>
      <c r="D460" s="93"/>
      <c r="E460" s="93"/>
      <c r="F460" s="93"/>
      <c r="G460" s="93"/>
      <c r="H460" s="94"/>
      <c r="I460" s="94"/>
      <c r="J460" s="94"/>
      <c r="K460" s="94"/>
      <c r="L460" s="94"/>
      <c r="M460" s="94"/>
      <c r="N460" s="94"/>
    </row>
    <row r="461" spans="2:14">
      <c r="B461" s="93"/>
      <c r="C461" s="93"/>
      <c r="D461" s="93"/>
      <c r="E461" s="93"/>
      <c r="F461" s="93"/>
      <c r="G461" s="93"/>
      <c r="H461" s="94"/>
      <c r="I461" s="94"/>
      <c r="J461" s="94"/>
      <c r="K461" s="94"/>
      <c r="L461" s="94"/>
      <c r="M461" s="94"/>
      <c r="N461" s="94"/>
    </row>
    <row r="462" spans="2:14">
      <c r="B462" s="93"/>
      <c r="C462" s="93"/>
      <c r="D462" s="93"/>
      <c r="E462" s="93"/>
      <c r="F462" s="93"/>
      <c r="G462" s="93"/>
      <c r="H462" s="94"/>
      <c r="I462" s="94"/>
      <c r="J462" s="94"/>
      <c r="K462" s="94"/>
      <c r="L462" s="94"/>
      <c r="M462" s="94"/>
      <c r="N462" s="94"/>
    </row>
    <row r="463" spans="2:14">
      <c r="B463" s="93"/>
      <c r="C463" s="93"/>
      <c r="D463" s="93"/>
      <c r="E463" s="93"/>
      <c r="F463" s="93"/>
      <c r="G463" s="93"/>
      <c r="H463" s="94"/>
      <c r="I463" s="94"/>
      <c r="J463" s="94"/>
      <c r="K463" s="94"/>
      <c r="L463" s="94"/>
      <c r="M463" s="94"/>
      <c r="N463" s="94"/>
    </row>
    <row r="464" spans="2:14">
      <c r="B464" s="93"/>
      <c r="C464" s="93"/>
      <c r="D464" s="93"/>
      <c r="E464" s="93"/>
      <c r="F464" s="93"/>
      <c r="G464" s="93"/>
      <c r="H464" s="94"/>
      <c r="I464" s="94"/>
      <c r="J464" s="94"/>
      <c r="K464" s="94"/>
      <c r="L464" s="94"/>
      <c r="M464" s="94"/>
      <c r="N464" s="94"/>
    </row>
    <row r="465" spans="2:14">
      <c r="B465" s="93"/>
      <c r="C465" s="93"/>
      <c r="D465" s="93"/>
      <c r="E465" s="93"/>
      <c r="F465" s="93"/>
      <c r="G465" s="93"/>
      <c r="H465" s="94"/>
      <c r="I465" s="94"/>
      <c r="J465" s="94"/>
      <c r="K465" s="94"/>
      <c r="L465" s="94"/>
      <c r="M465" s="94"/>
      <c r="N465" s="94"/>
    </row>
    <row r="466" spans="2:14">
      <c r="B466" s="93"/>
      <c r="C466" s="93"/>
      <c r="D466" s="93"/>
      <c r="E466" s="93"/>
      <c r="F466" s="93"/>
      <c r="G466" s="93"/>
      <c r="H466" s="94"/>
      <c r="I466" s="94"/>
      <c r="J466" s="94"/>
      <c r="K466" s="94"/>
      <c r="L466" s="94"/>
      <c r="M466" s="94"/>
      <c r="N466" s="94"/>
    </row>
    <row r="467" spans="2:14">
      <c r="B467" s="93"/>
      <c r="C467" s="93"/>
      <c r="D467" s="93"/>
      <c r="E467" s="93"/>
      <c r="F467" s="93"/>
      <c r="G467" s="93"/>
      <c r="H467" s="94"/>
      <c r="I467" s="94"/>
      <c r="J467" s="94"/>
      <c r="K467" s="94"/>
      <c r="L467" s="94"/>
      <c r="M467" s="94"/>
      <c r="N467" s="94"/>
    </row>
    <row r="468" spans="2:14">
      <c r="B468" s="93"/>
      <c r="C468" s="93"/>
      <c r="D468" s="93"/>
      <c r="E468" s="93"/>
      <c r="F468" s="93"/>
      <c r="G468" s="93"/>
      <c r="H468" s="94"/>
      <c r="I468" s="94"/>
      <c r="J468" s="94"/>
      <c r="K468" s="94"/>
      <c r="L468" s="94"/>
      <c r="M468" s="94"/>
      <c r="N468" s="94"/>
    </row>
    <row r="469" spans="2:14">
      <c r="B469" s="93"/>
      <c r="C469" s="93"/>
      <c r="D469" s="93"/>
      <c r="E469" s="93"/>
      <c r="F469" s="93"/>
      <c r="G469" s="93"/>
      <c r="H469" s="94"/>
      <c r="I469" s="94"/>
      <c r="J469" s="94"/>
      <c r="K469" s="94"/>
      <c r="L469" s="94"/>
      <c r="M469" s="94"/>
      <c r="N469" s="94"/>
    </row>
    <row r="470" spans="2:14">
      <c r="B470" s="93"/>
      <c r="C470" s="93"/>
      <c r="D470" s="93"/>
      <c r="E470" s="93"/>
      <c r="F470" s="93"/>
      <c r="G470" s="93"/>
      <c r="H470" s="94"/>
      <c r="I470" s="94"/>
      <c r="J470" s="94"/>
      <c r="K470" s="94"/>
      <c r="L470" s="94"/>
      <c r="M470" s="94"/>
      <c r="N470" s="94"/>
    </row>
    <row r="471" spans="2:14">
      <c r="B471" s="93"/>
      <c r="C471" s="93"/>
      <c r="D471" s="93"/>
      <c r="E471" s="93"/>
      <c r="F471" s="93"/>
      <c r="G471" s="93"/>
      <c r="H471" s="94"/>
      <c r="I471" s="94"/>
      <c r="J471" s="94"/>
      <c r="K471" s="94"/>
      <c r="L471" s="94"/>
      <c r="M471" s="94"/>
      <c r="N471" s="94"/>
    </row>
    <row r="472" spans="2:14">
      <c r="B472" s="93"/>
      <c r="C472" s="93"/>
      <c r="D472" s="93"/>
      <c r="E472" s="93"/>
      <c r="F472" s="93"/>
      <c r="G472" s="93"/>
      <c r="H472" s="94"/>
      <c r="I472" s="94"/>
      <c r="J472" s="94"/>
      <c r="K472" s="94"/>
      <c r="L472" s="94"/>
      <c r="M472" s="94"/>
      <c r="N472" s="94"/>
    </row>
    <row r="473" spans="2:14">
      <c r="B473" s="93"/>
      <c r="C473" s="93"/>
      <c r="D473" s="93"/>
      <c r="E473" s="93"/>
      <c r="F473" s="93"/>
      <c r="G473" s="93"/>
      <c r="H473" s="94"/>
      <c r="I473" s="94"/>
      <c r="J473" s="94"/>
      <c r="K473" s="94"/>
      <c r="L473" s="94"/>
      <c r="M473" s="94"/>
      <c r="N473" s="94"/>
    </row>
    <row r="474" spans="2:14">
      <c r="B474" s="93"/>
      <c r="C474" s="93"/>
      <c r="D474" s="93"/>
      <c r="E474" s="93"/>
      <c r="F474" s="93"/>
      <c r="G474" s="93"/>
      <c r="H474" s="94"/>
      <c r="I474" s="94"/>
      <c r="J474" s="94"/>
      <c r="K474" s="94"/>
      <c r="L474" s="94"/>
      <c r="M474" s="94"/>
      <c r="N474" s="94"/>
    </row>
    <row r="475" spans="2:14">
      <c r="B475" s="93"/>
      <c r="C475" s="93"/>
      <c r="D475" s="93"/>
      <c r="E475" s="93"/>
      <c r="F475" s="93"/>
      <c r="G475" s="93"/>
      <c r="H475" s="94"/>
      <c r="I475" s="94"/>
      <c r="J475" s="94"/>
      <c r="K475" s="94"/>
      <c r="L475" s="94"/>
      <c r="M475" s="94"/>
      <c r="N475" s="94"/>
    </row>
    <row r="476" spans="2:14">
      <c r="B476" s="93"/>
      <c r="C476" s="93"/>
      <c r="D476" s="93"/>
      <c r="E476" s="93"/>
      <c r="F476" s="93"/>
      <c r="G476" s="93"/>
      <c r="H476" s="94"/>
      <c r="I476" s="94"/>
      <c r="J476" s="94"/>
      <c r="K476" s="94"/>
      <c r="L476" s="94"/>
      <c r="M476" s="94"/>
      <c r="N476" s="94"/>
    </row>
    <row r="477" spans="2:14">
      <c r="B477" s="93"/>
      <c r="C477" s="93"/>
      <c r="D477" s="93"/>
      <c r="E477" s="93"/>
      <c r="F477" s="93"/>
      <c r="G477" s="93"/>
      <c r="H477" s="94"/>
      <c r="I477" s="94"/>
      <c r="J477" s="94"/>
      <c r="K477" s="94"/>
      <c r="L477" s="94"/>
      <c r="M477" s="94"/>
      <c r="N477" s="94"/>
    </row>
    <row r="478" spans="2:14">
      <c r="B478" s="93"/>
      <c r="C478" s="93"/>
      <c r="D478" s="93"/>
      <c r="E478" s="93"/>
      <c r="F478" s="93"/>
      <c r="G478" s="93"/>
      <c r="H478" s="94"/>
      <c r="I478" s="94"/>
      <c r="J478" s="94"/>
      <c r="K478" s="94"/>
      <c r="L478" s="94"/>
      <c r="M478" s="94"/>
      <c r="N478" s="94"/>
    </row>
    <row r="479" spans="2:14">
      <c r="B479" s="93"/>
      <c r="C479" s="93"/>
      <c r="D479" s="93"/>
      <c r="E479" s="93"/>
      <c r="F479" s="93"/>
      <c r="G479" s="93"/>
      <c r="H479" s="94"/>
      <c r="I479" s="94"/>
      <c r="J479" s="94"/>
      <c r="K479" s="94"/>
      <c r="L479" s="94"/>
      <c r="M479" s="94"/>
      <c r="N479" s="94"/>
    </row>
    <row r="480" spans="2:14">
      <c r="B480" s="93"/>
      <c r="C480" s="93"/>
      <c r="D480" s="93"/>
      <c r="E480" s="93"/>
      <c r="F480" s="93"/>
      <c r="G480" s="93"/>
      <c r="H480" s="94"/>
      <c r="I480" s="94"/>
      <c r="J480" s="94"/>
      <c r="K480" s="94"/>
      <c r="L480" s="94"/>
      <c r="M480" s="94"/>
      <c r="N480" s="94"/>
    </row>
    <row r="481" spans="2:14">
      <c r="B481" s="93"/>
      <c r="C481" s="93"/>
      <c r="D481" s="93"/>
      <c r="E481" s="93"/>
      <c r="F481" s="93"/>
      <c r="G481" s="93"/>
      <c r="H481" s="94"/>
      <c r="I481" s="94"/>
      <c r="J481" s="94"/>
      <c r="K481" s="94"/>
      <c r="L481" s="94"/>
      <c r="M481" s="94"/>
      <c r="N481" s="94"/>
    </row>
    <row r="482" spans="2:14">
      <c r="B482" s="93"/>
      <c r="C482" s="93"/>
      <c r="D482" s="93"/>
      <c r="E482" s="93"/>
      <c r="F482" s="93"/>
      <c r="G482" s="93"/>
      <c r="H482" s="94"/>
      <c r="I482" s="94"/>
      <c r="J482" s="94"/>
      <c r="K482" s="94"/>
      <c r="L482" s="94"/>
      <c r="M482" s="94"/>
      <c r="N482" s="94"/>
    </row>
    <row r="483" spans="2:14">
      <c r="B483" s="93"/>
      <c r="C483" s="93"/>
      <c r="D483" s="93"/>
      <c r="E483" s="93"/>
      <c r="F483" s="93"/>
      <c r="G483" s="93"/>
      <c r="H483" s="94"/>
      <c r="I483" s="94"/>
      <c r="J483" s="94"/>
      <c r="K483" s="94"/>
      <c r="L483" s="94"/>
      <c r="M483" s="94"/>
      <c r="N483" s="94"/>
    </row>
    <row r="484" spans="2:14">
      <c r="B484" s="93"/>
      <c r="C484" s="93"/>
      <c r="D484" s="93"/>
      <c r="E484" s="93"/>
      <c r="F484" s="93"/>
      <c r="G484" s="93"/>
      <c r="H484" s="94"/>
      <c r="I484" s="94"/>
      <c r="J484" s="94"/>
      <c r="K484" s="94"/>
      <c r="L484" s="94"/>
      <c r="M484" s="94"/>
      <c r="N484" s="94"/>
    </row>
    <row r="485" spans="2:14">
      <c r="B485" s="93"/>
      <c r="C485" s="93"/>
      <c r="D485" s="93"/>
      <c r="E485" s="93"/>
      <c r="F485" s="93"/>
      <c r="G485" s="93"/>
      <c r="H485" s="94"/>
      <c r="I485" s="94"/>
      <c r="J485" s="94"/>
      <c r="K485" s="94"/>
      <c r="L485" s="94"/>
      <c r="M485" s="94"/>
      <c r="N485" s="94"/>
    </row>
    <row r="486" spans="2:14">
      <c r="B486" s="93"/>
      <c r="C486" s="93"/>
      <c r="D486" s="93"/>
      <c r="E486" s="93"/>
      <c r="F486" s="93"/>
      <c r="G486" s="93"/>
      <c r="H486" s="94"/>
      <c r="I486" s="94"/>
      <c r="J486" s="94"/>
      <c r="K486" s="94"/>
      <c r="L486" s="94"/>
      <c r="M486" s="94"/>
      <c r="N486" s="94"/>
    </row>
    <row r="487" spans="2:14">
      <c r="B487" s="93"/>
      <c r="C487" s="93"/>
      <c r="D487" s="93"/>
      <c r="E487" s="93"/>
      <c r="F487" s="93"/>
      <c r="G487" s="93"/>
      <c r="H487" s="94"/>
      <c r="I487" s="94"/>
      <c r="J487" s="94"/>
      <c r="K487" s="94"/>
      <c r="L487" s="94"/>
      <c r="M487" s="94"/>
      <c r="N487" s="94"/>
    </row>
    <row r="488" spans="2:14">
      <c r="B488" s="93"/>
      <c r="C488" s="93"/>
      <c r="D488" s="93"/>
      <c r="E488" s="93"/>
      <c r="F488" s="93"/>
      <c r="G488" s="93"/>
      <c r="H488" s="94"/>
      <c r="I488" s="94"/>
      <c r="J488" s="94"/>
      <c r="K488" s="94"/>
      <c r="L488" s="94"/>
      <c r="M488" s="94"/>
      <c r="N488" s="94"/>
    </row>
    <row r="489" spans="2:14">
      <c r="B489" s="93"/>
      <c r="C489" s="93"/>
      <c r="D489" s="93"/>
      <c r="E489" s="93"/>
      <c r="F489" s="93"/>
      <c r="G489" s="93"/>
      <c r="H489" s="94"/>
      <c r="I489" s="94"/>
      <c r="J489" s="94"/>
      <c r="K489" s="94"/>
      <c r="L489" s="94"/>
      <c r="M489" s="94"/>
      <c r="N489" s="94"/>
    </row>
    <row r="490" spans="2:14">
      <c r="B490" s="93"/>
      <c r="C490" s="93"/>
      <c r="D490" s="93"/>
      <c r="E490" s="93"/>
      <c r="F490" s="93"/>
      <c r="G490" s="93"/>
      <c r="H490" s="94"/>
      <c r="I490" s="94"/>
      <c r="J490" s="94"/>
      <c r="K490" s="94"/>
      <c r="L490" s="94"/>
      <c r="M490" s="94"/>
      <c r="N490" s="94"/>
    </row>
    <row r="491" spans="2:14">
      <c r="B491" s="93"/>
      <c r="C491" s="93"/>
      <c r="D491" s="93"/>
      <c r="E491" s="93"/>
      <c r="F491" s="93"/>
      <c r="G491" s="93"/>
      <c r="H491" s="94"/>
      <c r="I491" s="94"/>
      <c r="J491" s="94"/>
      <c r="K491" s="94"/>
      <c r="L491" s="94"/>
      <c r="M491" s="94"/>
      <c r="N491" s="94"/>
    </row>
    <row r="492" spans="2:14">
      <c r="B492" s="93"/>
      <c r="C492" s="93"/>
      <c r="D492" s="93"/>
      <c r="E492" s="93"/>
      <c r="F492" s="93"/>
      <c r="G492" s="93"/>
      <c r="H492" s="94"/>
      <c r="I492" s="94"/>
      <c r="J492" s="94"/>
      <c r="K492" s="94"/>
      <c r="L492" s="94"/>
      <c r="M492" s="94"/>
      <c r="N492" s="94"/>
    </row>
    <row r="493" spans="2:14">
      <c r="B493" s="93"/>
      <c r="C493" s="93"/>
      <c r="D493" s="93"/>
      <c r="E493" s="93"/>
      <c r="F493" s="93"/>
      <c r="G493" s="93"/>
      <c r="H493" s="94"/>
      <c r="I493" s="94"/>
      <c r="J493" s="94"/>
      <c r="K493" s="94"/>
      <c r="L493" s="94"/>
      <c r="M493" s="94"/>
      <c r="N493" s="94"/>
    </row>
    <row r="494" spans="2:14">
      <c r="B494" s="93"/>
      <c r="C494" s="93"/>
      <c r="D494" s="93"/>
      <c r="E494" s="93"/>
      <c r="F494" s="93"/>
      <c r="G494" s="93"/>
      <c r="H494" s="94"/>
      <c r="I494" s="94"/>
      <c r="J494" s="94"/>
      <c r="K494" s="94"/>
      <c r="L494" s="94"/>
      <c r="M494" s="94"/>
      <c r="N494" s="94"/>
    </row>
    <row r="495" spans="2:14">
      <c r="B495" s="93"/>
      <c r="C495" s="93"/>
      <c r="D495" s="93"/>
      <c r="E495" s="93"/>
      <c r="F495" s="93"/>
      <c r="G495" s="93"/>
      <c r="H495" s="94"/>
      <c r="I495" s="94"/>
      <c r="J495" s="94"/>
      <c r="K495" s="94"/>
      <c r="L495" s="94"/>
      <c r="M495" s="94"/>
      <c r="N495" s="94"/>
    </row>
    <row r="496" spans="2:14">
      <c r="B496" s="93"/>
      <c r="C496" s="93"/>
      <c r="D496" s="93"/>
      <c r="E496" s="93"/>
      <c r="F496" s="93"/>
      <c r="G496" s="93"/>
      <c r="H496" s="94"/>
      <c r="I496" s="94"/>
      <c r="J496" s="94"/>
      <c r="K496" s="94"/>
      <c r="L496" s="94"/>
      <c r="M496" s="94"/>
      <c r="N496" s="94"/>
    </row>
    <row r="497" spans="2:14">
      <c r="B497" s="93"/>
      <c r="C497" s="93"/>
      <c r="D497" s="93"/>
      <c r="E497" s="93"/>
      <c r="F497" s="93"/>
      <c r="G497" s="93"/>
      <c r="H497" s="94"/>
      <c r="I497" s="94"/>
      <c r="J497" s="94"/>
      <c r="K497" s="94"/>
      <c r="L497" s="94"/>
      <c r="M497" s="94"/>
      <c r="N497" s="94"/>
    </row>
    <row r="498" spans="2:14">
      <c r="B498" s="93"/>
      <c r="C498" s="93"/>
      <c r="D498" s="93"/>
      <c r="E498" s="93"/>
      <c r="F498" s="93"/>
      <c r="G498" s="93"/>
      <c r="H498" s="94"/>
      <c r="I498" s="94"/>
      <c r="J498" s="94"/>
      <c r="K498" s="94"/>
      <c r="L498" s="94"/>
      <c r="M498" s="94"/>
      <c r="N498" s="94"/>
    </row>
    <row r="499" spans="2:14">
      <c r="B499" s="93"/>
      <c r="C499" s="93"/>
      <c r="D499" s="93"/>
      <c r="E499" s="93"/>
      <c r="F499" s="93"/>
      <c r="G499" s="93"/>
      <c r="H499" s="94"/>
      <c r="I499" s="94"/>
      <c r="J499" s="94"/>
      <c r="K499" s="94"/>
      <c r="L499" s="94"/>
      <c r="M499" s="94"/>
      <c r="N499" s="94"/>
    </row>
    <row r="500" spans="2:14">
      <c r="B500" s="93"/>
      <c r="C500" s="93"/>
      <c r="D500" s="93"/>
      <c r="E500" s="93"/>
      <c r="F500" s="93"/>
      <c r="G500" s="93"/>
      <c r="H500" s="94"/>
      <c r="I500" s="94"/>
      <c r="J500" s="94"/>
      <c r="K500" s="94"/>
      <c r="L500" s="94"/>
      <c r="M500" s="94"/>
      <c r="N500" s="94"/>
    </row>
    <row r="501" spans="2:14">
      <c r="B501" s="93"/>
      <c r="C501" s="93"/>
      <c r="D501" s="93"/>
      <c r="E501" s="93"/>
      <c r="F501" s="93"/>
      <c r="G501" s="93"/>
      <c r="H501" s="94"/>
      <c r="I501" s="94"/>
      <c r="J501" s="94"/>
      <c r="K501" s="94"/>
      <c r="L501" s="94"/>
      <c r="M501" s="94"/>
      <c r="N501" s="94"/>
    </row>
    <row r="502" spans="2:14">
      <c r="B502" s="93"/>
      <c r="C502" s="93"/>
      <c r="D502" s="93"/>
      <c r="E502" s="93"/>
      <c r="F502" s="93"/>
      <c r="G502" s="93"/>
      <c r="H502" s="94"/>
      <c r="I502" s="94"/>
      <c r="J502" s="94"/>
      <c r="K502" s="94"/>
      <c r="L502" s="94"/>
      <c r="M502" s="94"/>
      <c r="N502" s="94"/>
    </row>
    <row r="503" spans="2:14">
      <c r="B503" s="93"/>
      <c r="C503" s="93"/>
      <c r="D503" s="93"/>
      <c r="E503" s="93"/>
      <c r="F503" s="93"/>
      <c r="G503" s="93"/>
      <c r="H503" s="94"/>
      <c r="I503" s="94"/>
      <c r="J503" s="94"/>
      <c r="K503" s="94"/>
      <c r="L503" s="94"/>
      <c r="M503" s="94"/>
      <c r="N503" s="94"/>
    </row>
    <row r="504" spans="2:14">
      <c r="B504" s="93"/>
      <c r="C504" s="93"/>
      <c r="D504" s="93"/>
      <c r="E504" s="93"/>
      <c r="F504" s="93"/>
      <c r="G504" s="93"/>
      <c r="H504" s="94"/>
      <c r="I504" s="94"/>
      <c r="J504" s="94"/>
      <c r="K504" s="94"/>
      <c r="L504" s="94"/>
      <c r="M504" s="94"/>
      <c r="N504" s="94"/>
    </row>
    <row r="505" spans="2:14">
      <c r="B505" s="93"/>
      <c r="C505" s="93"/>
      <c r="D505" s="93"/>
      <c r="E505" s="93"/>
      <c r="F505" s="93"/>
      <c r="G505" s="93"/>
      <c r="H505" s="94"/>
      <c r="I505" s="94"/>
      <c r="J505" s="94"/>
      <c r="K505" s="94"/>
      <c r="L505" s="94"/>
      <c r="M505" s="94"/>
      <c r="N505" s="94"/>
    </row>
    <row r="506" spans="2:14">
      <c r="B506" s="93"/>
      <c r="C506" s="93"/>
      <c r="D506" s="93"/>
      <c r="E506" s="93"/>
      <c r="F506" s="93"/>
      <c r="G506" s="93"/>
      <c r="H506" s="94"/>
      <c r="I506" s="94"/>
      <c r="J506" s="94"/>
      <c r="K506" s="94"/>
      <c r="L506" s="94"/>
      <c r="M506" s="94"/>
      <c r="N506" s="94"/>
    </row>
    <row r="507" spans="2:14">
      <c r="B507" s="93"/>
      <c r="C507" s="93"/>
      <c r="D507" s="93"/>
      <c r="E507" s="93"/>
      <c r="F507" s="93"/>
      <c r="G507" s="93"/>
      <c r="H507" s="94"/>
      <c r="I507" s="94"/>
      <c r="J507" s="94"/>
      <c r="K507" s="94"/>
      <c r="L507" s="94"/>
      <c r="M507" s="94"/>
      <c r="N507" s="94"/>
    </row>
    <row r="508" spans="2:14">
      <c r="B508" s="93"/>
      <c r="C508" s="93"/>
      <c r="D508" s="93"/>
      <c r="E508" s="93"/>
      <c r="F508" s="93"/>
      <c r="G508" s="93"/>
      <c r="H508" s="94"/>
      <c r="I508" s="94"/>
      <c r="J508" s="94"/>
      <c r="K508" s="94"/>
      <c r="L508" s="94"/>
      <c r="M508" s="94"/>
      <c r="N508" s="94"/>
    </row>
    <row r="509" spans="2:14">
      <c r="B509" s="93"/>
      <c r="C509" s="93"/>
      <c r="D509" s="93"/>
      <c r="E509" s="93"/>
      <c r="F509" s="93"/>
      <c r="G509" s="93"/>
      <c r="H509" s="94"/>
      <c r="I509" s="94"/>
      <c r="J509" s="94"/>
      <c r="K509" s="94"/>
      <c r="L509" s="94"/>
      <c r="M509" s="94"/>
      <c r="N509" s="94"/>
    </row>
    <row r="510" spans="2:14">
      <c r="B510" s="93"/>
      <c r="C510" s="93"/>
      <c r="D510" s="93"/>
      <c r="E510" s="93"/>
      <c r="F510" s="93"/>
      <c r="G510" s="93"/>
      <c r="H510" s="94"/>
      <c r="I510" s="94"/>
      <c r="J510" s="94"/>
      <c r="K510" s="94"/>
      <c r="L510" s="94"/>
      <c r="M510" s="94"/>
      <c r="N510" s="94"/>
    </row>
    <row r="511" spans="2:14">
      <c r="B511" s="93"/>
      <c r="C511" s="93"/>
      <c r="D511" s="93"/>
      <c r="E511" s="93"/>
      <c r="F511" s="93"/>
      <c r="G511" s="93"/>
      <c r="H511" s="94"/>
      <c r="I511" s="94"/>
      <c r="J511" s="94"/>
      <c r="K511" s="94"/>
      <c r="L511" s="94"/>
      <c r="M511" s="94"/>
      <c r="N511" s="94"/>
    </row>
    <row r="512" spans="2:14">
      <c r="B512" s="93"/>
      <c r="C512" s="93"/>
      <c r="D512" s="93"/>
      <c r="E512" s="93"/>
      <c r="F512" s="93"/>
      <c r="G512" s="93"/>
      <c r="H512" s="94"/>
      <c r="I512" s="94"/>
      <c r="J512" s="94"/>
      <c r="K512" s="94"/>
      <c r="L512" s="94"/>
      <c r="M512" s="94"/>
      <c r="N512" s="94"/>
    </row>
    <row r="513" spans="2:14">
      <c r="B513" s="93"/>
      <c r="C513" s="93"/>
      <c r="D513" s="93"/>
      <c r="E513" s="93"/>
      <c r="F513" s="93"/>
      <c r="G513" s="93"/>
      <c r="H513" s="94"/>
      <c r="I513" s="94"/>
      <c r="J513" s="94"/>
      <c r="K513" s="94"/>
      <c r="L513" s="94"/>
      <c r="M513" s="94"/>
      <c r="N513" s="94"/>
    </row>
    <row r="514" spans="2:14">
      <c r="B514" s="93"/>
      <c r="C514" s="93"/>
      <c r="D514" s="93"/>
      <c r="E514" s="93"/>
      <c r="F514" s="93"/>
      <c r="G514" s="93"/>
      <c r="H514" s="94"/>
      <c r="I514" s="94"/>
      <c r="J514" s="94"/>
      <c r="K514" s="94"/>
      <c r="L514" s="94"/>
      <c r="M514" s="94"/>
      <c r="N514" s="94"/>
    </row>
    <row r="515" spans="2:14">
      <c r="B515" s="93"/>
      <c r="C515" s="93"/>
      <c r="D515" s="93"/>
      <c r="E515" s="93"/>
      <c r="F515" s="93"/>
      <c r="G515" s="93"/>
      <c r="H515" s="94"/>
      <c r="I515" s="94"/>
      <c r="J515" s="94"/>
      <c r="K515" s="94"/>
      <c r="L515" s="94"/>
      <c r="M515" s="94"/>
      <c r="N515" s="94"/>
    </row>
    <row r="516" spans="2:14">
      <c r="B516" s="93"/>
      <c r="C516" s="93"/>
      <c r="D516" s="93"/>
      <c r="E516" s="93"/>
      <c r="F516" s="93"/>
      <c r="G516" s="93"/>
      <c r="H516" s="94"/>
      <c r="I516" s="94"/>
      <c r="J516" s="94"/>
      <c r="K516" s="94"/>
      <c r="L516" s="94"/>
      <c r="M516" s="94"/>
      <c r="N516" s="94"/>
    </row>
    <row r="517" spans="2:14">
      <c r="B517" s="93"/>
      <c r="C517" s="93"/>
      <c r="D517" s="93"/>
      <c r="E517" s="93"/>
      <c r="F517" s="93"/>
      <c r="G517" s="93"/>
      <c r="H517" s="94"/>
      <c r="I517" s="94"/>
      <c r="J517" s="94"/>
      <c r="K517" s="94"/>
      <c r="L517" s="94"/>
      <c r="M517" s="94"/>
      <c r="N517" s="94"/>
    </row>
    <row r="518" spans="2:14">
      <c r="B518" s="93"/>
      <c r="C518" s="93"/>
      <c r="D518" s="93"/>
      <c r="E518" s="93"/>
      <c r="F518" s="93"/>
      <c r="G518" s="93"/>
      <c r="H518" s="94"/>
      <c r="I518" s="94"/>
      <c r="J518" s="94"/>
      <c r="K518" s="94"/>
      <c r="L518" s="94"/>
      <c r="M518" s="94"/>
      <c r="N518" s="94"/>
    </row>
    <row r="519" spans="2:14">
      <c r="B519" s="93"/>
      <c r="C519" s="93"/>
      <c r="D519" s="93"/>
      <c r="E519" s="93"/>
      <c r="F519" s="93"/>
      <c r="G519" s="93"/>
      <c r="H519" s="94"/>
      <c r="I519" s="94"/>
      <c r="J519" s="94"/>
      <c r="K519" s="94"/>
      <c r="L519" s="94"/>
      <c r="M519" s="94"/>
      <c r="N519" s="94"/>
    </row>
    <row r="520" spans="2:14">
      <c r="B520" s="93"/>
      <c r="C520" s="93"/>
      <c r="D520" s="93"/>
      <c r="E520" s="93"/>
      <c r="F520" s="93"/>
      <c r="G520" s="93"/>
      <c r="H520" s="94"/>
      <c r="I520" s="94"/>
      <c r="J520" s="94"/>
      <c r="K520" s="94"/>
      <c r="L520" s="94"/>
      <c r="M520" s="94"/>
      <c r="N520" s="94"/>
    </row>
    <row r="521" spans="2:14">
      <c r="B521" s="93"/>
      <c r="C521" s="93"/>
      <c r="D521" s="93"/>
      <c r="E521" s="93"/>
      <c r="F521" s="93"/>
      <c r="G521" s="93"/>
      <c r="H521" s="94"/>
      <c r="I521" s="94"/>
      <c r="J521" s="94"/>
      <c r="K521" s="94"/>
      <c r="L521" s="94"/>
      <c r="M521" s="94"/>
      <c r="N521" s="94"/>
    </row>
    <row r="522" spans="2:14">
      <c r="B522" s="93"/>
      <c r="C522" s="93"/>
      <c r="D522" s="93"/>
      <c r="E522" s="93"/>
      <c r="F522" s="93"/>
      <c r="G522" s="93"/>
      <c r="H522" s="94"/>
      <c r="I522" s="94"/>
      <c r="J522" s="94"/>
      <c r="K522" s="94"/>
      <c r="L522" s="94"/>
      <c r="M522" s="94"/>
      <c r="N522" s="94"/>
    </row>
    <row r="523" spans="2:14">
      <c r="B523" s="93"/>
      <c r="C523" s="93"/>
      <c r="D523" s="93"/>
      <c r="E523" s="93"/>
      <c r="F523" s="93"/>
      <c r="G523" s="93"/>
      <c r="H523" s="94"/>
      <c r="I523" s="94"/>
      <c r="J523" s="94"/>
      <c r="K523" s="94"/>
      <c r="L523" s="94"/>
      <c r="M523" s="94"/>
      <c r="N523" s="94"/>
    </row>
    <row r="524" spans="2:14">
      <c r="B524" s="93"/>
      <c r="C524" s="93"/>
      <c r="D524" s="93"/>
      <c r="E524" s="93"/>
      <c r="F524" s="93"/>
      <c r="G524" s="93"/>
      <c r="H524" s="94"/>
      <c r="I524" s="94"/>
      <c r="J524" s="94"/>
      <c r="K524" s="94"/>
      <c r="L524" s="94"/>
      <c r="M524" s="94"/>
      <c r="N524" s="94"/>
    </row>
    <row r="525" spans="2:14">
      <c r="B525" s="93"/>
      <c r="C525" s="93"/>
      <c r="D525" s="93"/>
      <c r="E525" s="93"/>
      <c r="F525" s="93"/>
      <c r="G525" s="93"/>
      <c r="H525" s="94"/>
      <c r="I525" s="94"/>
      <c r="J525" s="94"/>
      <c r="K525" s="94"/>
      <c r="L525" s="94"/>
      <c r="M525" s="94"/>
      <c r="N525" s="94"/>
    </row>
    <row r="526" spans="2:14">
      <c r="B526" s="93"/>
      <c r="C526" s="93"/>
      <c r="D526" s="93"/>
      <c r="E526" s="93"/>
      <c r="F526" s="93"/>
      <c r="G526" s="93"/>
      <c r="H526" s="94"/>
      <c r="I526" s="94"/>
      <c r="J526" s="94"/>
      <c r="K526" s="94"/>
      <c r="L526" s="94"/>
      <c r="M526" s="94"/>
      <c r="N526" s="94"/>
    </row>
    <row r="527" spans="2:14">
      <c r="B527" s="93"/>
      <c r="C527" s="93"/>
      <c r="D527" s="93"/>
      <c r="E527" s="93"/>
      <c r="F527" s="93"/>
      <c r="G527" s="93"/>
      <c r="H527" s="94"/>
      <c r="I527" s="94"/>
      <c r="J527" s="94"/>
      <c r="K527" s="94"/>
      <c r="L527" s="94"/>
      <c r="M527" s="94"/>
      <c r="N527" s="94"/>
    </row>
    <row r="528" spans="2:14">
      <c r="B528" s="93"/>
      <c r="C528" s="93"/>
      <c r="D528" s="93"/>
      <c r="E528" s="93"/>
      <c r="F528" s="93"/>
      <c r="G528" s="93"/>
      <c r="H528" s="94"/>
      <c r="I528" s="94"/>
      <c r="J528" s="94"/>
      <c r="K528" s="94"/>
      <c r="L528" s="94"/>
      <c r="M528" s="94"/>
      <c r="N528" s="94"/>
    </row>
    <row r="529" spans="2:14">
      <c r="B529" s="93"/>
      <c r="C529" s="93"/>
      <c r="D529" s="93"/>
      <c r="E529" s="93"/>
      <c r="F529" s="93"/>
      <c r="G529" s="93"/>
      <c r="H529" s="94"/>
      <c r="I529" s="94"/>
      <c r="J529" s="94"/>
      <c r="K529" s="94"/>
      <c r="L529" s="94"/>
      <c r="M529" s="94"/>
      <c r="N529" s="94"/>
    </row>
    <row r="530" spans="2:14">
      <c r="B530" s="93"/>
      <c r="C530" s="93"/>
      <c r="D530" s="93"/>
      <c r="E530" s="93"/>
      <c r="F530" s="93"/>
      <c r="G530" s="93"/>
      <c r="H530" s="94"/>
      <c r="I530" s="94"/>
      <c r="J530" s="94"/>
      <c r="K530" s="94"/>
      <c r="L530" s="94"/>
      <c r="M530" s="94"/>
      <c r="N530" s="94"/>
    </row>
    <row r="531" spans="2:14">
      <c r="B531" s="93"/>
      <c r="C531" s="93"/>
      <c r="D531" s="93"/>
      <c r="E531" s="93"/>
      <c r="F531" s="93"/>
      <c r="G531" s="93"/>
      <c r="H531" s="94"/>
      <c r="I531" s="94"/>
      <c r="J531" s="94"/>
      <c r="K531" s="94"/>
      <c r="L531" s="94"/>
      <c r="M531" s="94"/>
      <c r="N531" s="94"/>
    </row>
    <row r="532" spans="2:14">
      <c r="B532" s="93"/>
      <c r="C532" s="93"/>
      <c r="D532" s="93"/>
      <c r="E532" s="93"/>
      <c r="F532" s="93"/>
      <c r="G532" s="93"/>
      <c r="H532" s="94"/>
      <c r="I532" s="94"/>
      <c r="J532" s="94"/>
      <c r="K532" s="94"/>
      <c r="L532" s="94"/>
      <c r="M532" s="94"/>
      <c r="N532" s="94"/>
    </row>
    <row r="533" spans="2:14">
      <c r="B533" s="93"/>
      <c r="C533" s="93"/>
      <c r="D533" s="93"/>
      <c r="E533" s="93"/>
      <c r="F533" s="93"/>
      <c r="G533" s="93"/>
      <c r="H533" s="94"/>
      <c r="I533" s="94"/>
      <c r="J533" s="94"/>
      <c r="K533" s="94"/>
      <c r="L533" s="94"/>
      <c r="M533" s="94"/>
      <c r="N533" s="94"/>
    </row>
    <row r="534" spans="2:14">
      <c r="B534" s="93"/>
      <c r="C534" s="93"/>
      <c r="D534" s="93"/>
      <c r="E534" s="93"/>
      <c r="F534" s="93"/>
      <c r="G534" s="93"/>
      <c r="H534" s="94"/>
      <c r="I534" s="94"/>
      <c r="J534" s="94"/>
      <c r="K534" s="94"/>
      <c r="L534" s="94"/>
      <c r="M534" s="94"/>
      <c r="N534" s="94"/>
    </row>
    <row r="535" spans="2:14">
      <c r="B535" s="93"/>
      <c r="C535" s="93"/>
      <c r="D535" s="93"/>
      <c r="E535" s="93"/>
      <c r="F535" s="93"/>
      <c r="G535" s="93"/>
      <c r="H535" s="94"/>
      <c r="I535" s="94"/>
      <c r="J535" s="94"/>
      <c r="K535" s="94"/>
      <c r="L535" s="94"/>
      <c r="M535" s="94"/>
      <c r="N535" s="94"/>
    </row>
    <row r="536" spans="2:14">
      <c r="B536" s="93"/>
      <c r="C536" s="93"/>
      <c r="D536" s="93"/>
      <c r="E536" s="93"/>
      <c r="F536" s="93"/>
      <c r="G536" s="93"/>
      <c r="H536" s="94"/>
      <c r="I536" s="94"/>
      <c r="J536" s="94"/>
      <c r="K536" s="94"/>
      <c r="L536" s="94"/>
      <c r="M536" s="94"/>
      <c r="N536" s="94"/>
    </row>
    <row r="537" spans="2:14">
      <c r="B537" s="93"/>
      <c r="C537" s="93"/>
      <c r="D537" s="93"/>
      <c r="E537" s="93"/>
      <c r="F537" s="93"/>
      <c r="G537" s="93"/>
      <c r="H537" s="94"/>
      <c r="I537" s="94"/>
      <c r="J537" s="94"/>
      <c r="K537" s="94"/>
      <c r="L537" s="94"/>
      <c r="M537" s="94"/>
      <c r="N537" s="94"/>
    </row>
    <row r="538" spans="2:14">
      <c r="B538" s="93"/>
      <c r="C538" s="93"/>
      <c r="D538" s="93"/>
      <c r="E538" s="93"/>
      <c r="F538" s="93"/>
      <c r="G538" s="93"/>
      <c r="H538" s="94"/>
      <c r="I538" s="94"/>
      <c r="J538" s="94"/>
      <c r="K538" s="94"/>
      <c r="L538" s="94"/>
      <c r="M538" s="94"/>
      <c r="N538" s="94"/>
    </row>
    <row r="539" spans="2:14">
      <c r="B539" s="93"/>
      <c r="C539" s="93"/>
      <c r="D539" s="93"/>
      <c r="E539" s="93"/>
      <c r="F539" s="93"/>
      <c r="G539" s="93"/>
      <c r="H539" s="94"/>
      <c r="I539" s="94"/>
      <c r="J539" s="94"/>
      <c r="K539" s="94"/>
      <c r="L539" s="94"/>
      <c r="M539" s="94"/>
      <c r="N539" s="94"/>
    </row>
    <row r="540" spans="2:14">
      <c r="B540" s="93"/>
      <c r="C540" s="93"/>
      <c r="D540" s="93"/>
      <c r="E540" s="93"/>
      <c r="F540" s="93"/>
      <c r="G540" s="93"/>
      <c r="H540" s="94"/>
      <c r="I540" s="94"/>
      <c r="J540" s="94"/>
      <c r="K540" s="94"/>
      <c r="L540" s="94"/>
      <c r="M540" s="94"/>
      <c r="N540" s="94"/>
    </row>
    <row r="541" spans="2:14">
      <c r="B541" s="93"/>
      <c r="C541" s="93"/>
      <c r="D541" s="93"/>
      <c r="E541" s="93"/>
      <c r="F541" s="93"/>
      <c r="G541" s="93"/>
      <c r="H541" s="94"/>
      <c r="I541" s="94"/>
      <c r="J541" s="94"/>
      <c r="K541" s="94"/>
      <c r="L541" s="94"/>
      <c r="M541" s="94"/>
      <c r="N541" s="94"/>
    </row>
    <row r="542" spans="2:14">
      <c r="B542" s="93"/>
      <c r="C542" s="93"/>
      <c r="D542" s="93"/>
      <c r="E542" s="93"/>
      <c r="F542" s="93"/>
      <c r="G542" s="93"/>
      <c r="H542" s="94"/>
      <c r="I542" s="94"/>
      <c r="J542" s="94"/>
      <c r="K542" s="94"/>
      <c r="L542" s="94"/>
      <c r="M542" s="94"/>
      <c r="N542" s="94"/>
    </row>
    <row r="543" spans="2:14">
      <c r="B543" s="93"/>
      <c r="C543" s="93"/>
      <c r="D543" s="93"/>
      <c r="E543" s="93"/>
      <c r="F543" s="93"/>
      <c r="G543" s="93"/>
      <c r="H543" s="94"/>
      <c r="I543" s="94"/>
      <c r="J543" s="94"/>
      <c r="K543" s="94"/>
      <c r="L543" s="94"/>
      <c r="M543" s="94"/>
      <c r="N543" s="94"/>
    </row>
    <row r="544" spans="2:14">
      <c r="B544" s="93"/>
      <c r="C544" s="93"/>
      <c r="D544" s="93"/>
      <c r="E544" s="93"/>
      <c r="F544" s="93"/>
      <c r="G544" s="93"/>
      <c r="H544" s="94"/>
      <c r="I544" s="94"/>
      <c r="J544" s="94"/>
      <c r="K544" s="94"/>
      <c r="L544" s="94"/>
      <c r="M544" s="94"/>
      <c r="N544" s="94"/>
    </row>
    <row r="545" spans="2:14">
      <c r="B545" s="93"/>
      <c r="C545" s="93"/>
      <c r="D545" s="93"/>
      <c r="E545" s="93"/>
      <c r="F545" s="93"/>
      <c r="G545" s="93"/>
      <c r="H545" s="94"/>
      <c r="I545" s="94"/>
      <c r="J545" s="94"/>
      <c r="K545" s="94"/>
      <c r="L545" s="94"/>
      <c r="M545" s="94"/>
      <c r="N545" s="94"/>
    </row>
    <row r="546" spans="2:14">
      <c r="B546" s="93"/>
      <c r="C546" s="93"/>
      <c r="D546" s="93"/>
      <c r="E546" s="93"/>
      <c r="F546" s="93"/>
      <c r="G546" s="93"/>
      <c r="H546" s="94"/>
      <c r="I546" s="94"/>
      <c r="J546" s="94"/>
      <c r="K546" s="94"/>
      <c r="L546" s="94"/>
      <c r="M546" s="94"/>
      <c r="N546" s="94"/>
    </row>
    <row r="547" spans="2:14">
      <c r="B547" s="93"/>
      <c r="C547" s="93"/>
      <c r="D547" s="93"/>
      <c r="E547" s="93"/>
      <c r="F547" s="93"/>
      <c r="G547" s="93"/>
      <c r="H547" s="94"/>
      <c r="I547" s="94"/>
      <c r="J547" s="94"/>
      <c r="K547" s="94"/>
      <c r="L547" s="94"/>
      <c r="M547" s="94"/>
      <c r="N547" s="94"/>
    </row>
    <row r="548" spans="2:14">
      <c r="B548" s="93"/>
      <c r="C548" s="93"/>
      <c r="D548" s="93"/>
      <c r="E548" s="93"/>
      <c r="F548" s="93"/>
      <c r="G548" s="93"/>
      <c r="H548" s="94"/>
      <c r="I548" s="94"/>
      <c r="J548" s="94"/>
      <c r="K548" s="94"/>
      <c r="L548" s="94"/>
      <c r="M548" s="94"/>
      <c r="N548" s="94"/>
    </row>
    <row r="549" spans="2:14">
      <c r="B549" s="93"/>
      <c r="C549" s="93"/>
      <c r="D549" s="93"/>
      <c r="E549" s="93"/>
      <c r="F549" s="93"/>
      <c r="G549" s="93"/>
      <c r="H549" s="94"/>
      <c r="I549" s="94"/>
      <c r="J549" s="94"/>
      <c r="K549" s="94"/>
      <c r="L549" s="94"/>
      <c r="M549" s="94"/>
      <c r="N549" s="94"/>
    </row>
    <row r="550" spans="2:14">
      <c r="B550" s="93"/>
      <c r="C550" s="93"/>
      <c r="D550" s="93"/>
      <c r="E550" s="93"/>
      <c r="F550" s="93"/>
      <c r="G550" s="93"/>
      <c r="H550" s="94"/>
      <c r="I550" s="94"/>
      <c r="J550" s="94"/>
      <c r="K550" s="94"/>
      <c r="L550" s="94"/>
      <c r="M550" s="94"/>
      <c r="N550" s="94"/>
    </row>
    <row r="551" spans="2:14">
      <c r="B551" s="93"/>
      <c r="C551" s="93"/>
      <c r="D551" s="93"/>
      <c r="E551" s="93"/>
      <c r="F551" s="93"/>
      <c r="G551" s="93"/>
      <c r="H551" s="94"/>
      <c r="I551" s="94"/>
      <c r="J551" s="94"/>
      <c r="K551" s="94"/>
      <c r="L551" s="94"/>
      <c r="M551" s="94"/>
      <c r="N551" s="94"/>
    </row>
    <row r="552" spans="2:14">
      <c r="B552" s="93"/>
      <c r="C552" s="93"/>
      <c r="D552" s="93"/>
      <c r="E552" s="93"/>
      <c r="F552" s="93"/>
      <c r="G552" s="93"/>
      <c r="H552" s="94"/>
      <c r="I552" s="94"/>
      <c r="J552" s="94"/>
      <c r="K552" s="94"/>
      <c r="L552" s="94"/>
      <c r="M552" s="94"/>
      <c r="N552" s="94"/>
    </row>
    <row r="553" spans="2:14">
      <c r="B553" s="93"/>
      <c r="C553" s="93"/>
      <c r="D553" s="93"/>
      <c r="E553" s="93"/>
      <c r="F553" s="93"/>
      <c r="G553" s="93"/>
      <c r="H553" s="94"/>
      <c r="I553" s="94"/>
      <c r="J553" s="94"/>
      <c r="K553" s="94"/>
      <c r="L553" s="94"/>
      <c r="M553" s="94"/>
      <c r="N553" s="94"/>
    </row>
    <row r="554" spans="2:14">
      <c r="B554" s="93"/>
      <c r="C554" s="93"/>
      <c r="D554" s="93"/>
      <c r="E554" s="93"/>
      <c r="F554" s="93"/>
      <c r="G554" s="93"/>
      <c r="H554" s="94"/>
      <c r="I554" s="94"/>
      <c r="J554" s="94"/>
      <c r="K554" s="94"/>
      <c r="L554" s="94"/>
      <c r="M554" s="94"/>
      <c r="N554" s="94"/>
    </row>
    <row r="555" spans="2:14">
      <c r="B555" s="93"/>
      <c r="C555" s="93"/>
      <c r="D555" s="93"/>
      <c r="E555" s="93"/>
      <c r="F555" s="93"/>
      <c r="G555" s="93"/>
      <c r="H555" s="94"/>
      <c r="I555" s="94"/>
      <c r="J555" s="94"/>
      <c r="K555" s="94"/>
      <c r="L555" s="94"/>
      <c r="M555" s="94"/>
      <c r="N555" s="94"/>
    </row>
    <row r="556" spans="2:14">
      <c r="B556" s="93"/>
      <c r="C556" s="93"/>
      <c r="D556" s="93"/>
      <c r="E556" s="93"/>
      <c r="F556" s="93"/>
      <c r="G556" s="93"/>
      <c r="H556" s="94"/>
      <c r="I556" s="94"/>
      <c r="J556" s="94"/>
      <c r="K556" s="94"/>
      <c r="L556" s="94"/>
      <c r="M556" s="94"/>
      <c r="N556" s="94"/>
    </row>
    <row r="557" spans="2:14">
      <c r="B557" s="93"/>
      <c r="C557" s="93"/>
      <c r="D557" s="93"/>
      <c r="E557" s="93"/>
      <c r="F557" s="93"/>
      <c r="G557" s="93"/>
      <c r="H557" s="94"/>
      <c r="I557" s="94"/>
      <c r="J557" s="94"/>
      <c r="K557" s="94"/>
      <c r="L557" s="94"/>
      <c r="M557" s="94"/>
      <c r="N557" s="94"/>
    </row>
    <row r="558" spans="2:14">
      <c r="B558" s="93"/>
      <c r="C558" s="93"/>
      <c r="D558" s="93"/>
      <c r="E558" s="93"/>
      <c r="F558" s="93"/>
      <c r="G558" s="93"/>
      <c r="H558" s="94"/>
      <c r="I558" s="94"/>
      <c r="J558" s="94"/>
      <c r="K558" s="94"/>
      <c r="L558" s="94"/>
      <c r="M558" s="94"/>
      <c r="N558" s="94"/>
    </row>
    <row r="559" spans="2:14">
      <c r="B559" s="93"/>
      <c r="C559" s="93"/>
      <c r="D559" s="93"/>
      <c r="E559" s="93"/>
      <c r="F559" s="93"/>
      <c r="G559" s="93"/>
      <c r="H559" s="94"/>
      <c r="I559" s="94"/>
      <c r="J559" s="94"/>
      <c r="K559" s="94"/>
      <c r="L559" s="94"/>
      <c r="M559" s="94"/>
      <c r="N559" s="94"/>
    </row>
    <row r="560" spans="2:14">
      <c r="B560" s="93"/>
      <c r="C560" s="93"/>
      <c r="D560" s="93"/>
      <c r="E560" s="93"/>
      <c r="F560" s="93"/>
      <c r="G560" s="93"/>
      <c r="H560" s="94"/>
      <c r="I560" s="94"/>
      <c r="J560" s="94"/>
      <c r="K560" s="94"/>
      <c r="L560" s="94"/>
      <c r="M560" s="94"/>
      <c r="N560" s="94"/>
    </row>
    <row r="561" spans="2:14">
      <c r="B561" s="93"/>
      <c r="C561" s="93"/>
      <c r="D561" s="93"/>
      <c r="E561" s="93"/>
      <c r="F561" s="93"/>
      <c r="G561" s="93"/>
      <c r="H561" s="94"/>
      <c r="I561" s="94"/>
      <c r="J561" s="94"/>
      <c r="K561" s="94"/>
      <c r="L561" s="94"/>
      <c r="M561" s="94"/>
      <c r="N561" s="94"/>
    </row>
    <row r="562" spans="2:14">
      <c r="B562" s="93"/>
      <c r="C562" s="93"/>
      <c r="D562" s="93"/>
      <c r="E562" s="93"/>
      <c r="F562" s="93"/>
      <c r="G562" s="93"/>
      <c r="H562" s="94"/>
      <c r="I562" s="94"/>
      <c r="J562" s="94"/>
      <c r="K562" s="94"/>
      <c r="L562" s="94"/>
      <c r="M562" s="94"/>
      <c r="N562" s="94"/>
    </row>
    <row r="563" spans="2:14">
      <c r="B563" s="93"/>
      <c r="C563" s="93"/>
      <c r="D563" s="93"/>
      <c r="E563" s="93"/>
      <c r="F563" s="93"/>
      <c r="G563" s="93"/>
      <c r="H563" s="94"/>
      <c r="I563" s="94"/>
      <c r="J563" s="94"/>
      <c r="K563" s="94"/>
      <c r="L563" s="94"/>
      <c r="M563" s="94"/>
      <c r="N563" s="94"/>
    </row>
    <row r="564" spans="2:14">
      <c r="B564" s="93"/>
      <c r="C564" s="93"/>
      <c r="D564" s="93"/>
      <c r="E564" s="93"/>
      <c r="F564" s="93"/>
      <c r="G564" s="93"/>
      <c r="H564" s="94"/>
      <c r="I564" s="94"/>
      <c r="J564" s="94"/>
      <c r="K564" s="94"/>
      <c r="L564" s="94"/>
      <c r="M564" s="94"/>
      <c r="N564" s="94"/>
    </row>
    <row r="565" spans="2:14">
      <c r="B565" s="93"/>
      <c r="C565" s="93"/>
      <c r="D565" s="93"/>
      <c r="E565" s="93"/>
      <c r="F565" s="93"/>
      <c r="G565" s="93"/>
      <c r="H565" s="94"/>
      <c r="I565" s="94"/>
      <c r="J565" s="94"/>
      <c r="K565" s="94"/>
      <c r="L565" s="94"/>
      <c r="M565" s="94"/>
      <c r="N565" s="94"/>
    </row>
    <row r="566" spans="2:14">
      <c r="B566" s="93"/>
      <c r="C566" s="93"/>
      <c r="D566" s="93"/>
      <c r="E566" s="93"/>
      <c r="F566" s="93"/>
      <c r="G566" s="93"/>
      <c r="H566" s="94"/>
      <c r="I566" s="94"/>
      <c r="J566" s="94"/>
      <c r="K566" s="94"/>
      <c r="L566" s="94"/>
      <c r="M566" s="94"/>
      <c r="N566" s="94"/>
    </row>
    <row r="567" spans="2:14">
      <c r="B567" s="93"/>
      <c r="C567" s="93"/>
      <c r="D567" s="93"/>
      <c r="E567" s="93"/>
      <c r="F567" s="93"/>
      <c r="G567" s="93"/>
      <c r="H567" s="94"/>
      <c r="I567" s="94"/>
      <c r="J567" s="94"/>
      <c r="K567" s="94"/>
      <c r="L567" s="94"/>
      <c r="M567" s="94"/>
      <c r="N567" s="94"/>
    </row>
    <row r="568" spans="2:14">
      <c r="B568" s="93"/>
      <c r="C568" s="93"/>
      <c r="D568" s="93"/>
      <c r="E568" s="93"/>
      <c r="F568" s="93"/>
      <c r="G568" s="93"/>
      <c r="H568" s="94"/>
      <c r="I568" s="94"/>
      <c r="J568" s="94"/>
      <c r="K568" s="94"/>
      <c r="L568" s="94"/>
      <c r="M568" s="94"/>
      <c r="N568" s="94"/>
    </row>
    <row r="569" spans="2:14">
      <c r="B569" s="93"/>
      <c r="C569" s="93"/>
      <c r="D569" s="93"/>
      <c r="E569" s="93"/>
      <c r="F569" s="93"/>
      <c r="G569" s="93"/>
      <c r="H569" s="94"/>
      <c r="I569" s="94"/>
      <c r="J569" s="94"/>
      <c r="K569" s="94"/>
      <c r="L569" s="94"/>
      <c r="M569" s="94"/>
      <c r="N569" s="94"/>
    </row>
    <row r="570" spans="2:14">
      <c r="B570" s="93"/>
      <c r="C570" s="93"/>
      <c r="D570" s="93"/>
      <c r="E570" s="93"/>
      <c r="F570" s="93"/>
      <c r="G570" s="93"/>
      <c r="H570" s="94"/>
      <c r="I570" s="94"/>
      <c r="J570" s="94"/>
      <c r="K570" s="94"/>
      <c r="L570" s="94"/>
      <c r="M570" s="94"/>
      <c r="N570" s="94"/>
    </row>
    <row r="571" spans="2:14">
      <c r="B571" s="93"/>
      <c r="C571" s="93"/>
      <c r="D571" s="93"/>
      <c r="E571" s="93"/>
      <c r="F571" s="93"/>
      <c r="G571" s="93"/>
      <c r="H571" s="94"/>
      <c r="I571" s="94"/>
      <c r="J571" s="94"/>
      <c r="K571" s="94"/>
      <c r="L571" s="94"/>
      <c r="M571" s="94"/>
      <c r="N571" s="94"/>
    </row>
    <row r="572" spans="2:14">
      <c r="B572" s="93"/>
      <c r="C572" s="93"/>
      <c r="D572" s="93"/>
      <c r="E572" s="93"/>
      <c r="F572" s="93"/>
      <c r="G572" s="93"/>
      <c r="H572" s="94"/>
      <c r="I572" s="94"/>
      <c r="J572" s="94"/>
      <c r="K572" s="94"/>
      <c r="L572" s="94"/>
      <c r="M572" s="94"/>
      <c r="N572" s="94"/>
    </row>
    <row r="573" spans="2:14">
      <c r="B573" s="93"/>
      <c r="C573" s="93"/>
      <c r="D573" s="93"/>
      <c r="E573" s="93"/>
      <c r="F573" s="93"/>
      <c r="G573" s="93"/>
      <c r="H573" s="94"/>
      <c r="I573" s="94"/>
      <c r="J573" s="94"/>
      <c r="K573" s="94"/>
      <c r="L573" s="94"/>
      <c r="M573" s="94"/>
      <c r="N573" s="94"/>
    </row>
  </sheetData>
  <sheetProtection sheet="1" objects="1" scenarios="1"/>
  <mergeCells count="2">
    <mergeCell ref="B6:N6"/>
    <mergeCell ref="B7:N7"/>
  </mergeCells>
  <phoneticPr fontId="4" type="noConversion"/>
  <dataValidations count="1">
    <dataValidation allowBlank="1" showInputMessage="1" showErrorMessage="1" sqref="J9:J1048576 C5:C1048576 J1:J7 A1:A1048576 B1:B43 D1:I1048576 B45:B1048576 K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O525"/>
  <sheetViews>
    <sheetView rightToLeft="1" workbookViewId="0">
      <selection activeCell="C27" sqref="C27"/>
    </sheetView>
  </sheetViews>
  <sheetFormatPr defaultColWidth="9.140625" defaultRowHeight="18"/>
  <cols>
    <col min="1" max="1" width="6.28515625" style="1" customWidth="1"/>
    <col min="2" max="2" width="39.42578125" style="2" bestFit="1" customWidth="1"/>
    <col min="3" max="3" width="46.42578125" style="2" customWidth="1"/>
    <col min="4" max="4" width="6.140625" style="2" bestFit="1" customWidth="1"/>
    <col min="5" max="5" width="6.5703125" style="2" bestFit="1" customWidth="1"/>
    <col min="6" max="6" width="6.140625" style="1" bestFit="1" customWidth="1"/>
    <col min="7" max="8" width="5.42578125" style="1" bestFit="1" customWidth="1"/>
    <col min="9" max="9" width="12" style="1" bestFit="1" customWidth="1"/>
    <col min="10" max="10" width="7.28515625" style="1" bestFit="1" customWidth="1"/>
    <col min="11" max="11" width="9.5703125" style="1" bestFit="1" customWidth="1"/>
    <col min="12" max="12" width="6.140625" style="1" bestFit="1" customWidth="1"/>
    <col min="13" max="13" width="6.85546875" style="1" bestFit="1" customWidth="1"/>
    <col min="14" max="14" width="9.140625" style="1" bestFit="1" customWidth="1"/>
    <col min="15" max="15" width="9.28515625" style="1" customWidth="1"/>
    <col min="16" max="16384" width="9.140625" style="1"/>
  </cols>
  <sheetData>
    <row r="1" spans="2:15">
      <c r="B1" s="46" t="s">
        <v>135</v>
      </c>
      <c r="C1" s="46" t="s" vm="1">
        <v>215</v>
      </c>
    </row>
    <row r="2" spans="2:15">
      <c r="B2" s="46" t="s">
        <v>134</v>
      </c>
      <c r="C2" s="46" t="s">
        <v>216</v>
      </c>
    </row>
    <row r="3" spans="2:15">
      <c r="B3" s="46" t="s">
        <v>136</v>
      </c>
      <c r="C3" s="46" t="s">
        <v>217</v>
      </c>
    </row>
    <row r="4" spans="2:15">
      <c r="B4" s="46" t="s">
        <v>137</v>
      </c>
      <c r="C4" s="46">
        <v>2208</v>
      </c>
    </row>
    <row r="6" spans="2:15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3"/>
    </row>
    <row r="7" spans="2:15" ht="26.25" customHeight="1">
      <c r="B7" s="141" t="s">
        <v>83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3"/>
    </row>
    <row r="8" spans="2:15" s="3" customFormat="1" ht="63">
      <c r="B8" s="21" t="s">
        <v>105</v>
      </c>
      <c r="C8" s="29" t="s">
        <v>40</v>
      </c>
      <c r="D8" s="29" t="s">
        <v>109</v>
      </c>
      <c r="E8" s="29" t="s">
        <v>107</v>
      </c>
      <c r="F8" s="29" t="s">
        <v>59</v>
      </c>
      <c r="G8" s="29" t="s">
        <v>14</v>
      </c>
      <c r="H8" s="29" t="s">
        <v>60</v>
      </c>
      <c r="I8" s="29" t="s">
        <v>93</v>
      </c>
      <c r="J8" s="29" t="s">
        <v>192</v>
      </c>
      <c r="K8" s="29" t="s">
        <v>191</v>
      </c>
      <c r="L8" s="29" t="s">
        <v>56</v>
      </c>
      <c r="M8" s="29" t="s">
        <v>53</v>
      </c>
      <c r="N8" s="29" t="s">
        <v>138</v>
      </c>
      <c r="O8" s="19" t="s">
        <v>140</v>
      </c>
    </row>
    <row r="9" spans="2:15" s="3" customFormat="1" ht="25.5">
      <c r="B9" s="14"/>
      <c r="C9" s="15"/>
      <c r="D9" s="15"/>
      <c r="E9" s="15"/>
      <c r="F9" s="15"/>
      <c r="G9" s="15"/>
      <c r="H9" s="15"/>
      <c r="I9" s="15"/>
      <c r="J9" s="31" t="s">
        <v>199</v>
      </c>
      <c r="K9" s="31"/>
      <c r="L9" s="31" t="s">
        <v>195</v>
      </c>
      <c r="M9" s="31" t="s">
        <v>19</v>
      </c>
      <c r="N9" s="31" t="s">
        <v>19</v>
      </c>
      <c r="O9" s="32" t="s">
        <v>19</v>
      </c>
    </row>
    <row r="10" spans="2:15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9" t="s">
        <v>12</v>
      </c>
    </row>
    <row r="11" spans="2:15" s="4" customFormat="1" ht="18" customHeight="1">
      <c r="B11" s="87" t="s">
        <v>29</v>
      </c>
      <c r="C11" s="87"/>
      <c r="D11" s="88"/>
      <c r="E11" s="87"/>
      <c r="F11" s="88"/>
      <c r="G11" s="87"/>
      <c r="H11" s="87"/>
      <c r="I11" s="88"/>
      <c r="J11" s="90"/>
      <c r="K11" s="98"/>
      <c r="L11" s="90">
        <v>35.391750137000002</v>
      </c>
      <c r="M11" s="91"/>
      <c r="N11" s="91">
        <f>IFERROR(L11/$L$11,0)</f>
        <v>1</v>
      </c>
      <c r="O11" s="91">
        <f>L11/'סכום נכסי הקרן'!$C$42</f>
        <v>3.5922154396098558E-4</v>
      </c>
    </row>
    <row r="12" spans="2:15" s="4" customFormat="1" ht="18" customHeight="1">
      <c r="B12" s="114" t="s">
        <v>185</v>
      </c>
      <c r="C12" s="87"/>
      <c r="D12" s="88"/>
      <c r="E12" s="87"/>
      <c r="F12" s="88"/>
      <c r="G12" s="87"/>
      <c r="H12" s="87"/>
      <c r="I12" s="88"/>
      <c r="J12" s="90"/>
      <c r="K12" s="98"/>
      <c r="L12" s="90">
        <v>35.391750137000002</v>
      </c>
      <c r="M12" s="91"/>
      <c r="N12" s="91">
        <f t="shared" ref="N12:N15" si="0">IFERROR(L12/$L$11,0)</f>
        <v>1</v>
      </c>
      <c r="O12" s="91">
        <f>L12/'סכום נכסי הקרן'!$C$42</f>
        <v>3.5922154396098558E-4</v>
      </c>
    </row>
    <row r="13" spans="2:15">
      <c r="B13" s="85" t="s">
        <v>28</v>
      </c>
      <c r="C13" s="80"/>
      <c r="D13" s="81"/>
      <c r="E13" s="80"/>
      <c r="F13" s="81"/>
      <c r="G13" s="80"/>
      <c r="H13" s="80"/>
      <c r="I13" s="81"/>
      <c r="J13" s="83"/>
      <c r="K13" s="100"/>
      <c r="L13" s="83">
        <v>35.391750137000002</v>
      </c>
      <c r="M13" s="84"/>
      <c r="N13" s="84">
        <f t="shared" si="0"/>
        <v>1</v>
      </c>
      <c r="O13" s="84">
        <f>L13/'סכום נכסי הקרן'!$C$42</f>
        <v>3.5922154396098558E-4</v>
      </c>
    </row>
    <row r="14" spans="2:15">
      <c r="B14" s="86" t="s">
        <v>1589</v>
      </c>
      <c r="C14" s="87" t="s">
        <v>1590</v>
      </c>
      <c r="D14" s="88" t="s">
        <v>114</v>
      </c>
      <c r="E14" s="87"/>
      <c r="F14" s="88" t="s">
        <v>1467</v>
      </c>
      <c r="G14" s="87" t="s">
        <v>617</v>
      </c>
      <c r="H14" s="87"/>
      <c r="I14" s="88" t="s">
        <v>121</v>
      </c>
      <c r="J14" s="90">
        <v>264.56823800000001</v>
      </c>
      <c r="K14" s="98">
        <v>1419.8</v>
      </c>
      <c r="L14" s="90">
        <v>13.218559844000001</v>
      </c>
      <c r="M14" s="91">
        <v>4.13461332391822E-7</v>
      </c>
      <c r="N14" s="91">
        <f t="shared" si="0"/>
        <v>0.37349268665244023</v>
      </c>
      <c r="O14" s="91">
        <f>L14/'סכום נכסי הקרן'!$C$42</f>
        <v>1.3416661955742618E-4</v>
      </c>
    </row>
    <row r="15" spans="2:15">
      <c r="B15" s="86" t="s">
        <v>1591</v>
      </c>
      <c r="C15" s="87" t="s">
        <v>1592</v>
      </c>
      <c r="D15" s="88" t="s">
        <v>114</v>
      </c>
      <c r="E15" s="87"/>
      <c r="F15" s="88" t="s">
        <v>1467</v>
      </c>
      <c r="G15" s="87" t="s">
        <v>617</v>
      </c>
      <c r="H15" s="87"/>
      <c r="I15" s="88" t="s">
        <v>121</v>
      </c>
      <c r="J15" s="90">
        <v>54.039056999999993</v>
      </c>
      <c r="K15" s="98">
        <v>11660.07</v>
      </c>
      <c r="L15" s="90">
        <v>22.173190293000008</v>
      </c>
      <c r="M15" s="91">
        <v>5.9137866606769209E-7</v>
      </c>
      <c r="N15" s="91">
        <f t="shared" si="0"/>
        <v>0.62650731334755994</v>
      </c>
      <c r="O15" s="91">
        <f>L15/'סכום נכסי הקרן'!$C$42</f>
        <v>2.2505492440355948E-4</v>
      </c>
    </row>
    <row r="16" spans="2:15">
      <c r="B16" s="92"/>
      <c r="C16" s="87"/>
      <c r="D16" s="87"/>
      <c r="E16" s="87"/>
      <c r="F16" s="87"/>
      <c r="G16" s="87"/>
      <c r="H16" s="87"/>
      <c r="I16" s="87"/>
      <c r="J16" s="90"/>
      <c r="K16" s="98"/>
      <c r="L16" s="87"/>
      <c r="M16" s="87"/>
      <c r="N16" s="91"/>
      <c r="O16" s="87"/>
    </row>
    <row r="17" spans="2:15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</row>
    <row r="18" spans="2:15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</row>
    <row r="19" spans="2:15">
      <c r="B19" s="107" t="s">
        <v>207</v>
      </c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</row>
    <row r="20" spans="2:15">
      <c r="B20" s="107" t="s">
        <v>102</v>
      </c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</row>
    <row r="21" spans="2:15">
      <c r="B21" s="107" t="s">
        <v>190</v>
      </c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</row>
    <row r="22" spans="2:15">
      <c r="B22" s="107" t="s">
        <v>198</v>
      </c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</row>
    <row r="23" spans="2:15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</row>
    <row r="24" spans="2:15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</row>
    <row r="25" spans="2:15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</row>
    <row r="26" spans="2:15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</row>
    <row r="27" spans="2:15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</row>
    <row r="28" spans="2:15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</row>
    <row r="29" spans="2:15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</row>
    <row r="30" spans="2:15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</row>
    <row r="31" spans="2:15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</row>
    <row r="32" spans="2:15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</row>
    <row r="33" spans="2:15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</row>
    <row r="34" spans="2:15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</row>
    <row r="35" spans="2:15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</row>
    <row r="36" spans="2:15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</row>
    <row r="37" spans="2:15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</row>
    <row r="38" spans="2:15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</row>
    <row r="39" spans="2:15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</row>
    <row r="40" spans="2:15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</row>
    <row r="41" spans="2:15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</row>
    <row r="42" spans="2:15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</row>
    <row r="43" spans="2:15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</row>
    <row r="44" spans="2:15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</row>
    <row r="45" spans="2:15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</row>
    <row r="46" spans="2:15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</row>
    <row r="47" spans="2:15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</row>
    <row r="48" spans="2:15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</row>
    <row r="49" spans="2:15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</row>
    <row r="50" spans="2:15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</row>
    <row r="51" spans="2:15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</row>
    <row r="52" spans="2:15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</row>
    <row r="53" spans="2:15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</row>
    <row r="54" spans="2:15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</row>
    <row r="55" spans="2:15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</row>
    <row r="56" spans="2:15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</row>
    <row r="57" spans="2:15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</row>
    <row r="58" spans="2:15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</row>
    <row r="59" spans="2:15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</row>
    <row r="60" spans="2:15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</row>
    <row r="61" spans="2:15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</row>
    <row r="62" spans="2:15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</row>
    <row r="63" spans="2:15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</row>
    <row r="64" spans="2:15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</row>
    <row r="65" spans="2:15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</row>
    <row r="66" spans="2:15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</row>
    <row r="67" spans="2:15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</row>
    <row r="68" spans="2:15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</row>
    <row r="69" spans="2:15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</row>
    <row r="70" spans="2:15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</row>
    <row r="71" spans="2:15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</row>
    <row r="72" spans="2:15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</row>
    <row r="73" spans="2:15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</row>
    <row r="74" spans="2:15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</row>
    <row r="75" spans="2:15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</row>
    <row r="76" spans="2:15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</row>
    <row r="77" spans="2:15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</row>
    <row r="78" spans="2:15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</row>
    <row r="79" spans="2:15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</row>
    <row r="80" spans="2:15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</row>
    <row r="81" spans="2:15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</row>
    <row r="82" spans="2:15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</row>
    <row r="83" spans="2:15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</row>
    <row r="84" spans="2:15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</row>
    <row r="85" spans="2:15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</row>
    <row r="86" spans="2:15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</row>
    <row r="87" spans="2:15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</row>
    <row r="88" spans="2:15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</row>
    <row r="89" spans="2:15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</row>
    <row r="90" spans="2:15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</row>
    <row r="91" spans="2:15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</row>
    <row r="92" spans="2:15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</row>
    <row r="93" spans="2:15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</row>
    <row r="94" spans="2:15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</row>
    <row r="95" spans="2:15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</row>
    <row r="96" spans="2:15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</row>
    <row r="97" spans="2:15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</row>
    <row r="98" spans="2:15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</row>
    <row r="99" spans="2:15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</row>
    <row r="100" spans="2:15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</row>
    <row r="101" spans="2:15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</row>
    <row r="102" spans="2:15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</row>
    <row r="103" spans="2:15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</row>
    <row r="104" spans="2:15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</row>
    <row r="105" spans="2:15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</row>
    <row r="106" spans="2:15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</row>
    <row r="107" spans="2:15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</row>
    <row r="108" spans="2:15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</row>
    <row r="109" spans="2:15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</row>
    <row r="110" spans="2:15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</row>
    <row r="111" spans="2:15">
      <c r="B111" s="87"/>
      <c r="C111" s="87"/>
      <c r="D111" s="87"/>
      <c r="E111" s="87"/>
      <c r="F111" s="87"/>
      <c r="G111" s="87"/>
      <c r="H111" s="87"/>
      <c r="I111" s="87"/>
      <c r="J111" s="87"/>
      <c r="K111" s="87"/>
      <c r="L111" s="87"/>
      <c r="M111" s="87"/>
      <c r="N111" s="87"/>
      <c r="O111" s="87"/>
    </row>
    <row r="112" spans="2:15"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7"/>
      <c r="N112" s="87"/>
      <c r="O112" s="87"/>
    </row>
    <row r="113" spans="2:15">
      <c r="B113" s="87"/>
      <c r="C113" s="87"/>
      <c r="D113" s="87"/>
      <c r="E113" s="87"/>
      <c r="F113" s="87"/>
      <c r="G113" s="87"/>
      <c r="H113" s="87"/>
      <c r="I113" s="87"/>
      <c r="J113" s="87"/>
      <c r="K113" s="87"/>
      <c r="L113" s="87"/>
      <c r="M113" s="87"/>
      <c r="N113" s="87"/>
      <c r="O113" s="87"/>
    </row>
    <row r="114" spans="2:15">
      <c r="B114" s="87"/>
      <c r="C114" s="87"/>
      <c r="D114" s="87"/>
      <c r="E114" s="87"/>
      <c r="F114" s="87"/>
      <c r="G114" s="87"/>
      <c r="H114" s="87"/>
      <c r="I114" s="87"/>
      <c r="J114" s="87"/>
      <c r="K114" s="87"/>
      <c r="L114" s="87"/>
      <c r="M114" s="87"/>
      <c r="N114" s="87"/>
      <c r="O114" s="87"/>
    </row>
    <row r="115" spans="2:15"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7"/>
      <c r="O115" s="87"/>
    </row>
    <row r="116" spans="2:15">
      <c r="B116" s="93"/>
      <c r="C116" s="94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</row>
    <row r="117" spans="2:15">
      <c r="B117" s="93"/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</row>
    <row r="118" spans="2:15">
      <c r="B118" s="93"/>
      <c r="C118" s="94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</row>
    <row r="119" spans="2:15">
      <c r="B119" s="93"/>
      <c r="C119" s="94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</row>
    <row r="120" spans="2:15">
      <c r="B120" s="93"/>
      <c r="C120" s="94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</row>
    <row r="121" spans="2:15">
      <c r="B121" s="93"/>
      <c r="C121" s="94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</row>
    <row r="122" spans="2:15">
      <c r="B122" s="93"/>
      <c r="C122" s="94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</row>
    <row r="123" spans="2:15">
      <c r="B123" s="93"/>
      <c r="C123" s="94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</row>
    <row r="124" spans="2:15">
      <c r="B124" s="93"/>
      <c r="C124" s="94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</row>
    <row r="125" spans="2:15">
      <c r="B125" s="93"/>
      <c r="C125" s="94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</row>
    <row r="126" spans="2:15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</row>
    <row r="127" spans="2:15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</row>
    <row r="128" spans="2:15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</row>
    <row r="129" spans="2:15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</row>
    <row r="130" spans="2:15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</row>
    <row r="131" spans="2:15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</row>
    <row r="132" spans="2:15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</row>
    <row r="133" spans="2:15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</row>
    <row r="134" spans="2:15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</row>
    <row r="135" spans="2:15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</row>
    <row r="136" spans="2:15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</row>
    <row r="137" spans="2:15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</row>
    <row r="138" spans="2:15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</row>
    <row r="139" spans="2:15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</row>
    <row r="140" spans="2:15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</row>
    <row r="141" spans="2:15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</row>
    <row r="142" spans="2:15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</row>
    <row r="143" spans="2:15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</row>
    <row r="144" spans="2:15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</row>
    <row r="145" spans="2:15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</row>
    <row r="146" spans="2:15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</row>
    <row r="147" spans="2:15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</row>
    <row r="148" spans="2:15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</row>
    <row r="149" spans="2:15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</row>
    <row r="150" spans="2:15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</row>
    <row r="151" spans="2:15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</row>
    <row r="152" spans="2:15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</row>
    <row r="153" spans="2:15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</row>
    <row r="154" spans="2:15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</row>
    <row r="155" spans="2:15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</row>
    <row r="156" spans="2:15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</row>
    <row r="157" spans="2:15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</row>
    <row r="158" spans="2:15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</row>
    <row r="159" spans="2:15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</row>
    <row r="160" spans="2:15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</row>
    <row r="161" spans="2:15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</row>
    <row r="162" spans="2:15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</row>
    <row r="163" spans="2:15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</row>
    <row r="164" spans="2:15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</row>
    <row r="165" spans="2:15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</row>
    <row r="166" spans="2:15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</row>
    <row r="167" spans="2:15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</row>
    <row r="168" spans="2:15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</row>
    <row r="169" spans="2:15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</row>
    <row r="170" spans="2:15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</row>
    <row r="171" spans="2:15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</row>
    <row r="172" spans="2:15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</row>
    <row r="173" spans="2:15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</row>
    <row r="174" spans="2:15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</row>
    <row r="175" spans="2:15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</row>
    <row r="176" spans="2:15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</row>
    <row r="177" spans="2:15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</row>
    <row r="178" spans="2:15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</row>
    <row r="179" spans="2:15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</row>
    <row r="180" spans="2:15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</row>
    <row r="181" spans="2:15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</row>
    <row r="182" spans="2:15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</row>
    <row r="183" spans="2:15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</row>
    <row r="184" spans="2:15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</row>
    <row r="185" spans="2:15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</row>
    <row r="186" spans="2:15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</row>
    <row r="187" spans="2:15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</row>
    <row r="188" spans="2:15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</row>
    <row r="189" spans="2:15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</row>
    <row r="190" spans="2:15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</row>
    <row r="191" spans="2:15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</row>
    <row r="192" spans="2:15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</row>
    <row r="193" spans="2:15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</row>
    <row r="194" spans="2:15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</row>
    <row r="195" spans="2:15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</row>
    <row r="196" spans="2:15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</row>
    <row r="197" spans="2:15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</row>
    <row r="198" spans="2:15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</row>
    <row r="199" spans="2:15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</row>
    <row r="200" spans="2:15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</row>
    <row r="201" spans="2:15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</row>
    <row r="202" spans="2:15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</row>
    <row r="203" spans="2:15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</row>
    <row r="204" spans="2:15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</row>
    <row r="205" spans="2:15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</row>
    <row r="206" spans="2:15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</row>
    <row r="207" spans="2:15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</row>
    <row r="208" spans="2:15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</row>
    <row r="209" spans="2:15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</row>
    <row r="210" spans="2:15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</row>
    <row r="211" spans="2:15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</row>
    <row r="212" spans="2:15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</row>
    <row r="213" spans="2:15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</row>
    <row r="214" spans="2:15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</row>
    <row r="215" spans="2:15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</row>
    <row r="216" spans="2:15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</row>
    <row r="217" spans="2:15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</row>
    <row r="218" spans="2:15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</row>
    <row r="219" spans="2:15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</row>
    <row r="220" spans="2:15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</row>
    <row r="221" spans="2:15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</row>
    <row r="222" spans="2:15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</row>
    <row r="223" spans="2:15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</row>
    <row r="224" spans="2:15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</row>
    <row r="225" spans="2:15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</row>
    <row r="226" spans="2:15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</row>
    <row r="227" spans="2:15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</row>
    <row r="228" spans="2:15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</row>
    <row r="229" spans="2:15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</row>
    <row r="230" spans="2:15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</row>
    <row r="231" spans="2:15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</row>
    <row r="232" spans="2:15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</row>
    <row r="233" spans="2:15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</row>
    <row r="234" spans="2:15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</row>
    <row r="235" spans="2:15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</row>
    <row r="236" spans="2:15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</row>
    <row r="237" spans="2:15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</row>
    <row r="238" spans="2:15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</row>
    <row r="239" spans="2:15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</row>
    <row r="240" spans="2:15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</row>
    <row r="241" spans="2:15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</row>
    <row r="242" spans="2:15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</row>
    <row r="243" spans="2:15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</row>
    <row r="244" spans="2:15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</row>
    <row r="245" spans="2:15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</row>
    <row r="246" spans="2:15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</row>
    <row r="247" spans="2:15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</row>
    <row r="248" spans="2:15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</row>
    <row r="249" spans="2:15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</row>
    <row r="250" spans="2:15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</row>
    <row r="251" spans="2:15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</row>
    <row r="252" spans="2:15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</row>
    <row r="253" spans="2:15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</row>
    <row r="254" spans="2:15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</row>
    <row r="255" spans="2:15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</row>
    <row r="256" spans="2:15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</row>
    <row r="257" spans="2:15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</row>
    <row r="258" spans="2:15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</row>
    <row r="259" spans="2:15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</row>
    <row r="260" spans="2:15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</row>
    <row r="261" spans="2:15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</row>
    <row r="262" spans="2:15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</row>
    <row r="263" spans="2:15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</row>
    <row r="264" spans="2:15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</row>
    <row r="265" spans="2:15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</row>
    <row r="266" spans="2:15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</row>
    <row r="267" spans="2:15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</row>
    <row r="268" spans="2:15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</row>
    <row r="269" spans="2:15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</row>
    <row r="270" spans="2:15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</row>
    <row r="271" spans="2:15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</row>
    <row r="272" spans="2:15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</row>
    <row r="273" spans="2:15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</row>
    <row r="274" spans="2:15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</row>
    <row r="275" spans="2:15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</row>
    <row r="276" spans="2:15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</row>
    <row r="277" spans="2:15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</row>
    <row r="278" spans="2:15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</row>
    <row r="279" spans="2:15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</row>
    <row r="280" spans="2:15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</row>
    <row r="281" spans="2:15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</row>
    <row r="282" spans="2:15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</row>
    <row r="283" spans="2:15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</row>
    <row r="284" spans="2:15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</row>
    <row r="285" spans="2:15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</row>
    <row r="286" spans="2:15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</row>
    <row r="287" spans="2:15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</row>
    <row r="288" spans="2:15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</row>
    <row r="289" spans="2:15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</row>
    <row r="290" spans="2:15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</row>
    <row r="291" spans="2:15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</row>
    <row r="292" spans="2:15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</row>
    <row r="293" spans="2:15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</row>
    <row r="294" spans="2:15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</row>
    <row r="295" spans="2:15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</row>
    <row r="296" spans="2:15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</row>
    <row r="297" spans="2:15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</row>
    <row r="298" spans="2:15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</row>
    <row r="299" spans="2:15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</row>
    <row r="300" spans="2:15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</row>
    <row r="301" spans="2:15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</row>
    <row r="302" spans="2:15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</row>
    <row r="303" spans="2:15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</row>
    <row r="304" spans="2:15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</row>
    <row r="305" spans="2:15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</row>
    <row r="306" spans="2:15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</row>
    <row r="307" spans="2:15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</row>
    <row r="308" spans="2:15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</row>
    <row r="309" spans="2:15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</row>
    <row r="310" spans="2:15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</row>
    <row r="311" spans="2:15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</row>
    <row r="312" spans="2:15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</row>
    <row r="313" spans="2:15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</row>
    <row r="314" spans="2:15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</row>
    <row r="315" spans="2:15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</row>
    <row r="316" spans="2:15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</row>
    <row r="317" spans="2:15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</row>
    <row r="318" spans="2:15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</row>
    <row r="319" spans="2:15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</row>
    <row r="320" spans="2:15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</row>
    <row r="321" spans="2:15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</row>
    <row r="322" spans="2:15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</row>
    <row r="323" spans="2:15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</row>
    <row r="324" spans="2:15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</row>
    <row r="325" spans="2:15">
      <c r="B325" s="112"/>
      <c r="C325" s="94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</row>
    <row r="326" spans="2:15">
      <c r="B326" s="112"/>
      <c r="C326" s="94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</row>
    <row r="327" spans="2:15">
      <c r="B327" s="113"/>
      <c r="C327" s="94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</row>
    <row r="328" spans="2:15">
      <c r="B328" s="93"/>
      <c r="C328" s="93"/>
      <c r="D328" s="93"/>
      <c r="E328" s="93"/>
      <c r="F328" s="94"/>
      <c r="G328" s="94"/>
      <c r="H328" s="94"/>
      <c r="I328" s="94"/>
      <c r="J328" s="94"/>
      <c r="K328" s="94"/>
      <c r="L328" s="94"/>
      <c r="M328" s="94"/>
      <c r="N328" s="94"/>
      <c r="O328" s="94"/>
    </row>
    <row r="329" spans="2:15">
      <c r="B329" s="93"/>
      <c r="C329" s="93"/>
      <c r="D329" s="93"/>
      <c r="E329" s="93"/>
      <c r="F329" s="94"/>
      <c r="G329" s="94"/>
      <c r="H329" s="94"/>
      <c r="I329" s="94"/>
      <c r="J329" s="94"/>
      <c r="K329" s="94"/>
      <c r="L329" s="94"/>
      <c r="M329" s="94"/>
      <c r="N329" s="94"/>
      <c r="O329" s="94"/>
    </row>
    <row r="330" spans="2:15">
      <c r="B330" s="93"/>
      <c r="C330" s="93"/>
      <c r="D330" s="93"/>
      <c r="E330" s="93"/>
      <c r="F330" s="94"/>
      <c r="G330" s="94"/>
      <c r="H330" s="94"/>
      <c r="I330" s="94"/>
      <c r="J330" s="94"/>
      <c r="K330" s="94"/>
      <c r="L330" s="94"/>
      <c r="M330" s="94"/>
      <c r="N330" s="94"/>
      <c r="O330" s="94"/>
    </row>
    <row r="331" spans="2:15">
      <c r="B331" s="93"/>
      <c r="C331" s="93"/>
      <c r="D331" s="93"/>
      <c r="E331" s="93"/>
      <c r="F331" s="94"/>
      <c r="G331" s="94"/>
      <c r="H331" s="94"/>
      <c r="I331" s="94"/>
      <c r="J331" s="94"/>
      <c r="K331" s="94"/>
      <c r="L331" s="94"/>
      <c r="M331" s="94"/>
      <c r="N331" s="94"/>
      <c r="O331" s="94"/>
    </row>
    <row r="332" spans="2:15">
      <c r="B332" s="93"/>
      <c r="C332" s="93"/>
      <c r="D332" s="93"/>
      <c r="E332" s="93"/>
      <c r="F332" s="94"/>
      <c r="G332" s="94"/>
      <c r="H332" s="94"/>
      <c r="I332" s="94"/>
      <c r="J332" s="94"/>
      <c r="K332" s="94"/>
      <c r="L332" s="94"/>
      <c r="M332" s="94"/>
      <c r="N332" s="94"/>
      <c r="O332" s="94"/>
    </row>
    <row r="333" spans="2:15">
      <c r="B333" s="93"/>
      <c r="C333" s="93"/>
      <c r="D333" s="93"/>
      <c r="E333" s="93"/>
      <c r="F333" s="94"/>
      <c r="G333" s="94"/>
      <c r="H333" s="94"/>
      <c r="I333" s="94"/>
      <c r="J333" s="94"/>
      <c r="K333" s="94"/>
      <c r="L333" s="94"/>
      <c r="M333" s="94"/>
      <c r="N333" s="94"/>
      <c r="O333" s="94"/>
    </row>
    <row r="334" spans="2:15">
      <c r="B334" s="93"/>
      <c r="C334" s="93"/>
      <c r="D334" s="93"/>
      <c r="E334" s="93"/>
      <c r="F334" s="94"/>
      <c r="G334" s="94"/>
      <c r="H334" s="94"/>
      <c r="I334" s="94"/>
      <c r="J334" s="94"/>
      <c r="K334" s="94"/>
      <c r="L334" s="94"/>
      <c r="M334" s="94"/>
      <c r="N334" s="94"/>
      <c r="O334" s="94"/>
    </row>
    <row r="335" spans="2:15">
      <c r="B335" s="93"/>
      <c r="C335" s="93"/>
      <c r="D335" s="93"/>
      <c r="E335" s="93"/>
      <c r="F335" s="94"/>
      <c r="G335" s="94"/>
      <c r="H335" s="94"/>
      <c r="I335" s="94"/>
      <c r="J335" s="94"/>
      <c r="K335" s="94"/>
      <c r="L335" s="94"/>
      <c r="M335" s="94"/>
      <c r="N335" s="94"/>
      <c r="O335" s="94"/>
    </row>
    <row r="336" spans="2:15">
      <c r="B336" s="93"/>
      <c r="C336" s="93"/>
      <c r="D336" s="93"/>
      <c r="E336" s="93"/>
      <c r="F336" s="94"/>
      <c r="G336" s="94"/>
      <c r="H336" s="94"/>
      <c r="I336" s="94"/>
      <c r="J336" s="94"/>
      <c r="K336" s="94"/>
      <c r="L336" s="94"/>
      <c r="M336" s="94"/>
      <c r="N336" s="94"/>
      <c r="O336" s="94"/>
    </row>
    <row r="337" spans="2:15">
      <c r="B337" s="93"/>
      <c r="C337" s="93"/>
      <c r="D337" s="93"/>
      <c r="E337" s="93"/>
      <c r="F337" s="94"/>
      <c r="G337" s="94"/>
      <c r="H337" s="94"/>
      <c r="I337" s="94"/>
      <c r="J337" s="94"/>
      <c r="K337" s="94"/>
      <c r="L337" s="94"/>
      <c r="M337" s="94"/>
      <c r="N337" s="94"/>
      <c r="O337" s="94"/>
    </row>
    <row r="338" spans="2:15">
      <c r="B338" s="93"/>
      <c r="C338" s="93"/>
      <c r="D338" s="93"/>
      <c r="E338" s="93"/>
      <c r="F338" s="94"/>
      <c r="G338" s="94"/>
      <c r="H338" s="94"/>
      <c r="I338" s="94"/>
      <c r="J338" s="94"/>
      <c r="K338" s="94"/>
      <c r="L338" s="94"/>
      <c r="M338" s="94"/>
      <c r="N338" s="94"/>
      <c r="O338" s="94"/>
    </row>
    <row r="339" spans="2:15">
      <c r="B339" s="93"/>
      <c r="C339" s="93"/>
      <c r="D339" s="93"/>
      <c r="E339" s="93"/>
      <c r="F339" s="94"/>
      <c r="G339" s="94"/>
      <c r="H339" s="94"/>
      <c r="I339" s="94"/>
      <c r="J339" s="94"/>
      <c r="K339" s="94"/>
      <c r="L339" s="94"/>
      <c r="M339" s="94"/>
      <c r="N339" s="94"/>
      <c r="O339" s="94"/>
    </row>
    <row r="340" spans="2:15">
      <c r="B340" s="93"/>
      <c r="C340" s="93"/>
      <c r="D340" s="93"/>
      <c r="E340" s="93"/>
      <c r="F340" s="94"/>
      <c r="G340" s="94"/>
      <c r="H340" s="94"/>
      <c r="I340" s="94"/>
      <c r="J340" s="94"/>
      <c r="K340" s="94"/>
      <c r="L340" s="94"/>
      <c r="M340" s="94"/>
      <c r="N340" s="94"/>
      <c r="O340" s="94"/>
    </row>
    <row r="341" spans="2:15">
      <c r="B341" s="93"/>
      <c r="C341" s="93"/>
      <c r="D341" s="93"/>
      <c r="E341" s="93"/>
      <c r="F341" s="94"/>
      <c r="G341" s="94"/>
      <c r="H341" s="94"/>
      <c r="I341" s="94"/>
      <c r="J341" s="94"/>
      <c r="K341" s="94"/>
      <c r="L341" s="94"/>
      <c r="M341" s="94"/>
      <c r="N341" s="94"/>
      <c r="O341" s="94"/>
    </row>
    <row r="342" spans="2:15">
      <c r="B342" s="93"/>
      <c r="C342" s="93"/>
      <c r="D342" s="93"/>
      <c r="E342" s="93"/>
      <c r="F342" s="94"/>
      <c r="G342" s="94"/>
      <c r="H342" s="94"/>
      <c r="I342" s="94"/>
      <c r="J342" s="94"/>
      <c r="K342" s="94"/>
      <c r="L342" s="94"/>
      <c r="M342" s="94"/>
      <c r="N342" s="94"/>
      <c r="O342" s="94"/>
    </row>
    <row r="343" spans="2:15">
      <c r="B343" s="93"/>
      <c r="C343" s="93"/>
      <c r="D343" s="93"/>
      <c r="E343" s="93"/>
      <c r="F343" s="94"/>
      <c r="G343" s="94"/>
      <c r="H343" s="94"/>
      <c r="I343" s="94"/>
      <c r="J343" s="94"/>
      <c r="K343" s="94"/>
      <c r="L343" s="94"/>
      <c r="M343" s="94"/>
      <c r="N343" s="94"/>
      <c r="O343" s="94"/>
    </row>
    <row r="344" spans="2:15">
      <c r="B344" s="93"/>
      <c r="C344" s="93"/>
      <c r="D344" s="93"/>
      <c r="E344" s="93"/>
      <c r="F344" s="94"/>
      <c r="G344" s="94"/>
      <c r="H344" s="94"/>
      <c r="I344" s="94"/>
      <c r="J344" s="94"/>
      <c r="K344" s="94"/>
      <c r="L344" s="94"/>
      <c r="M344" s="94"/>
      <c r="N344" s="94"/>
      <c r="O344" s="94"/>
    </row>
    <row r="345" spans="2:15">
      <c r="B345" s="93"/>
      <c r="C345" s="93"/>
      <c r="D345" s="93"/>
      <c r="E345" s="93"/>
      <c r="F345" s="94"/>
      <c r="G345" s="94"/>
      <c r="H345" s="94"/>
      <c r="I345" s="94"/>
      <c r="J345" s="94"/>
      <c r="K345" s="94"/>
      <c r="L345" s="94"/>
      <c r="M345" s="94"/>
      <c r="N345" s="94"/>
      <c r="O345" s="94"/>
    </row>
    <row r="346" spans="2:15">
      <c r="B346" s="93"/>
      <c r="C346" s="93"/>
      <c r="D346" s="93"/>
      <c r="E346" s="93"/>
      <c r="F346" s="94"/>
      <c r="G346" s="94"/>
      <c r="H346" s="94"/>
      <c r="I346" s="94"/>
      <c r="J346" s="94"/>
      <c r="K346" s="94"/>
      <c r="L346" s="94"/>
      <c r="M346" s="94"/>
      <c r="N346" s="94"/>
      <c r="O346" s="94"/>
    </row>
    <row r="347" spans="2:15">
      <c r="B347" s="93"/>
      <c r="C347" s="93"/>
      <c r="D347" s="93"/>
      <c r="E347" s="93"/>
      <c r="F347" s="94"/>
      <c r="G347" s="94"/>
      <c r="H347" s="94"/>
      <c r="I347" s="94"/>
      <c r="J347" s="94"/>
      <c r="K347" s="94"/>
      <c r="L347" s="94"/>
      <c r="M347" s="94"/>
      <c r="N347" s="94"/>
      <c r="O347" s="94"/>
    </row>
    <row r="348" spans="2:15">
      <c r="B348" s="93"/>
      <c r="C348" s="93"/>
      <c r="D348" s="93"/>
      <c r="E348" s="93"/>
      <c r="F348" s="94"/>
      <c r="G348" s="94"/>
      <c r="H348" s="94"/>
      <c r="I348" s="94"/>
      <c r="J348" s="94"/>
      <c r="K348" s="94"/>
      <c r="L348" s="94"/>
      <c r="M348" s="94"/>
      <c r="N348" s="94"/>
      <c r="O348" s="94"/>
    </row>
    <row r="349" spans="2:15">
      <c r="B349" s="93"/>
      <c r="C349" s="93"/>
      <c r="D349" s="93"/>
      <c r="E349" s="93"/>
      <c r="F349" s="94"/>
      <c r="G349" s="94"/>
      <c r="H349" s="94"/>
      <c r="I349" s="94"/>
      <c r="J349" s="94"/>
      <c r="K349" s="94"/>
      <c r="L349" s="94"/>
      <c r="M349" s="94"/>
      <c r="N349" s="94"/>
      <c r="O349" s="94"/>
    </row>
    <row r="350" spans="2:15">
      <c r="B350" s="93"/>
      <c r="C350" s="93"/>
      <c r="D350" s="93"/>
      <c r="E350" s="93"/>
      <c r="F350" s="94"/>
      <c r="G350" s="94"/>
      <c r="H350" s="94"/>
      <c r="I350" s="94"/>
      <c r="J350" s="94"/>
      <c r="K350" s="94"/>
      <c r="L350" s="94"/>
      <c r="M350" s="94"/>
      <c r="N350" s="94"/>
      <c r="O350" s="94"/>
    </row>
    <row r="351" spans="2:15">
      <c r="B351" s="93"/>
      <c r="C351" s="93"/>
      <c r="D351" s="93"/>
      <c r="E351" s="93"/>
      <c r="F351" s="94"/>
      <c r="G351" s="94"/>
      <c r="H351" s="94"/>
      <c r="I351" s="94"/>
      <c r="J351" s="94"/>
      <c r="K351" s="94"/>
      <c r="L351" s="94"/>
      <c r="M351" s="94"/>
      <c r="N351" s="94"/>
      <c r="O351" s="94"/>
    </row>
    <row r="352" spans="2:15">
      <c r="B352" s="93"/>
      <c r="C352" s="93"/>
      <c r="D352" s="93"/>
      <c r="E352" s="93"/>
      <c r="F352" s="94"/>
      <c r="G352" s="94"/>
      <c r="H352" s="94"/>
      <c r="I352" s="94"/>
      <c r="J352" s="94"/>
      <c r="K352" s="94"/>
      <c r="L352" s="94"/>
      <c r="M352" s="94"/>
      <c r="N352" s="94"/>
      <c r="O352" s="94"/>
    </row>
    <row r="353" spans="2:15">
      <c r="B353" s="93"/>
      <c r="C353" s="93"/>
      <c r="D353" s="93"/>
      <c r="E353" s="93"/>
      <c r="F353" s="94"/>
      <c r="G353" s="94"/>
      <c r="H353" s="94"/>
      <c r="I353" s="94"/>
      <c r="J353" s="94"/>
      <c r="K353" s="94"/>
      <c r="L353" s="94"/>
      <c r="M353" s="94"/>
      <c r="N353" s="94"/>
      <c r="O353" s="94"/>
    </row>
    <row r="354" spans="2:15">
      <c r="B354" s="93"/>
      <c r="C354" s="93"/>
      <c r="D354" s="93"/>
      <c r="E354" s="93"/>
      <c r="F354" s="94"/>
      <c r="G354" s="94"/>
      <c r="H354" s="94"/>
      <c r="I354" s="94"/>
      <c r="J354" s="94"/>
      <c r="K354" s="94"/>
      <c r="L354" s="94"/>
      <c r="M354" s="94"/>
      <c r="N354" s="94"/>
      <c r="O354" s="94"/>
    </row>
    <row r="355" spans="2:15">
      <c r="B355" s="93"/>
      <c r="C355" s="93"/>
      <c r="D355" s="93"/>
      <c r="E355" s="93"/>
      <c r="F355" s="94"/>
      <c r="G355" s="94"/>
      <c r="H355" s="94"/>
      <c r="I355" s="94"/>
      <c r="J355" s="94"/>
      <c r="K355" s="94"/>
      <c r="L355" s="94"/>
      <c r="M355" s="94"/>
      <c r="N355" s="94"/>
      <c r="O355" s="94"/>
    </row>
    <row r="356" spans="2:15">
      <c r="B356" s="93"/>
      <c r="C356" s="93"/>
      <c r="D356" s="93"/>
      <c r="E356" s="93"/>
      <c r="F356" s="94"/>
      <c r="G356" s="94"/>
      <c r="H356" s="94"/>
      <c r="I356" s="94"/>
      <c r="J356" s="94"/>
      <c r="K356" s="94"/>
      <c r="L356" s="94"/>
      <c r="M356" s="94"/>
      <c r="N356" s="94"/>
      <c r="O356" s="94"/>
    </row>
    <row r="357" spans="2:15">
      <c r="B357" s="93"/>
      <c r="C357" s="93"/>
      <c r="D357" s="93"/>
      <c r="E357" s="93"/>
      <c r="F357" s="94"/>
      <c r="G357" s="94"/>
      <c r="H357" s="94"/>
      <c r="I357" s="94"/>
      <c r="J357" s="94"/>
      <c r="K357" s="94"/>
      <c r="L357" s="94"/>
      <c r="M357" s="94"/>
      <c r="N357" s="94"/>
      <c r="O357" s="94"/>
    </row>
    <row r="358" spans="2:15">
      <c r="B358" s="93"/>
      <c r="C358" s="93"/>
      <c r="D358" s="93"/>
      <c r="E358" s="93"/>
      <c r="F358" s="94"/>
      <c r="G358" s="94"/>
      <c r="H358" s="94"/>
      <c r="I358" s="94"/>
      <c r="J358" s="94"/>
      <c r="K358" s="94"/>
      <c r="L358" s="94"/>
      <c r="M358" s="94"/>
      <c r="N358" s="94"/>
      <c r="O358" s="94"/>
    </row>
    <row r="359" spans="2:15">
      <c r="B359" s="93"/>
      <c r="C359" s="93"/>
      <c r="D359" s="93"/>
      <c r="E359" s="93"/>
      <c r="F359" s="94"/>
      <c r="G359" s="94"/>
      <c r="H359" s="94"/>
      <c r="I359" s="94"/>
      <c r="J359" s="94"/>
      <c r="K359" s="94"/>
      <c r="L359" s="94"/>
      <c r="M359" s="94"/>
      <c r="N359" s="94"/>
      <c r="O359" s="94"/>
    </row>
    <row r="360" spans="2:15">
      <c r="B360" s="93"/>
      <c r="C360" s="93"/>
      <c r="D360" s="93"/>
      <c r="E360" s="93"/>
      <c r="F360" s="94"/>
      <c r="G360" s="94"/>
      <c r="H360" s="94"/>
      <c r="I360" s="94"/>
      <c r="J360" s="94"/>
      <c r="K360" s="94"/>
      <c r="L360" s="94"/>
      <c r="M360" s="94"/>
      <c r="N360" s="94"/>
      <c r="O360" s="94"/>
    </row>
    <row r="361" spans="2:15">
      <c r="B361" s="93"/>
      <c r="C361" s="93"/>
      <c r="D361" s="93"/>
      <c r="E361" s="93"/>
      <c r="F361" s="94"/>
      <c r="G361" s="94"/>
      <c r="H361" s="94"/>
      <c r="I361" s="94"/>
      <c r="J361" s="94"/>
      <c r="K361" s="94"/>
      <c r="L361" s="94"/>
      <c r="M361" s="94"/>
      <c r="N361" s="94"/>
      <c r="O361" s="94"/>
    </row>
    <row r="362" spans="2:15">
      <c r="B362" s="93"/>
      <c r="C362" s="93"/>
      <c r="D362" s="93"/>
      <c r="E362" s="93"/>
      <c r="F362" s="94"/>
      <c r="G362" s="94"/>
      <c r="H362" s="94"/>
      <c r="I362" s="94"/>
      <c r="J362" s="94"/>
      <c r="K362" s="94"/>
      <c r="L362" s="94"/>
      <c r="M362" s="94"/>
      <c r="N362" s="94"/>
      <c r="O362" s="94"/>
    </row>
    <row r="363" spans="2:15">
      <c r="B363" s="93"/>
      <c r="C363" s="93"/>
      <c r="D363" s="93"/>
      <c r="E363" s="93"/>
      <c r="F363" s="94"/>
      <c r="G363" s="94"/>
      <c r="H363" s="94"/>
      <c r="I363" s="94"/>
      <c r="J363" s="94"/>
      <c r="K363" s="94"/>
      <c r="L363" s="94"/>
      <c r="M363" s="94"/>
      <c r="N363" s="94"/>
      <c r="O363" s="94"/>
    </row>
    <row r="364" spans="2:15">
      <c r="B364" s="93"/>
      <c r="C364" s="93"/>
      <c r="D364" s="93"/>
      <c r="E364" s="93"/>
      <c r="F364" s="94"/>
      <c r="G364" s="94"/>
      <c r="H364" s="94"/>
      <c r="I364" s="94"/>
      <c r="J364" s="94"/>
      <c r="K364" s="94"/>
      <c r="L364" s="94"/>
      <c r="M364" s="94"/>
      <c r="N364" s="94"/>
      <c r="O364" s="94"/>
    </row>
    <row r="365" spans="2:15">
      <c r="B365" s="93"/>
      <c r="C365" s="93"/>
      <c r="D365" s="93"/>
      <c r="E365" s="93"/>
      <c r="F365" s="94"/>
      <c r="G365" s="94"/>
      <c r="H365" s="94"/>
      <c r="I365" s="94"/>
      <c r="J365" s="94"/>
      <c r="K365" s="94"/>
      <c r="L365" s="94"/>
      <c r="M365" s="94"/>
      <c r="N365" s="94"/>
      <c r="O365" s="94"/>
    </row>
    <row r="366" spans="2:15">
      <c r="B366" s="93"/>
      <c r="C366" s="93"/>
      <c r="D366" s="93"/>
      <c r="E366" s="93"/>
      <c r="F366" s="94"/>
      <c r="G366" s="94"/>
      <c r="H366" s="94"/>
      <c r="I366" s="94"/>
      <c r="J366" s="94"/>
      <c r="K366" s="94"/>
      <c r="L366" s="94"/>
      <c r="M366" s="94"/>
      <c r="N366" s="94"/>
      <c r="O366" s="94"/>
    </row>
    <row r="367" spans="2:15">
      <c r="B367" s="93"/>
      <c r="C367" s="93"/>
      <c r="D367" s="93"/>
      <c r="E367" s="93"/>
      <c r="F367" s="94"/>
      <c r="G367" s="94"/>
      <c r="H367" s="94"/>
      <c r="I367" s="94"/>
      <c r="J367" s="94"/>
      <c r="K367" s="94"/>
      <c r="L367" s="94"/>
      <c r="M367" s="94"/>
      <c r="N367" s="94"/>
      <c r="O367" s="94"/>
    </row>
    <row r="368" spans="2:15">
      <c r="B368" s="93"/>
      <c r="C368" s="93"/>
      <c r="D368" s="93"/>
      <c r="E368" s="93"/>
      <c r="F368" s="94"/>
      <c r="G368" s="94"/>
      <c r="H368" s="94"/>
      <c r="I368" s="94"/>
      <c r="J368" s="94"/>
      <c r="K368" s="94"/>
      <c r="L368" s="94"/>
      <c r="M368" s="94"/>
      <c r="N368" s="94"/>
      <c r="O368" s="94"/>
    </row>
    <row r="369" spans="2:15">
      <c r="B369" s="93"/>
      <c r="C369" s="93"/>
      <c r="D369" s="93"/>
      <c r="E369" s="93"/>
      <c r="F369" s="94"/>
      <c r="G369" s="94"/>
      <c r="H369" s="94"/>
      <c r="I369" s="94"/>
      <c r="J369" s="94"/>
      <c r="K369" s="94"/>
      <c r="L369" s="94"/>
      <c r="M369" s="94"/>
      <c r="N369" s="94"/>
      <c r="O369" s="94"/>
    </row>
    <row r="370" spans="2:15">
      <c r="B370" s="93"/>
      <c r="C370" s="93"/>
      <c r="D370" s="93"/>
      <c r="E370" s="93"/>
      <c r="F370" s="94"/>
      <c r="G370" s="94"/>
      <c r="H370" s="94"/>
      <c r="I370" s="94"/>
      <c r="J370" s="94"/>
      <c r="K370" s="94"/>
      <c r="L370" s="94"/>
      <c r="M370" s="94"/>
      <c r="N370" s="94"/>
      <c r="O370" s="94"/>
    </row>
    <row r="371" spans="2:15">
      <c r="B371" s="93"/>
      <c r="C371" s="93"/>
      <c r="D371" s="93"/>
      <c r="E371" s="93"/>
      <c r="F371" s="94"/>
      <c r="G371" s="94"/>
      <c r="H371" s="94"/>
      <c r="I371" s="94"/>
      <c r="J371" s="94"/>
      <c r="K371" s="94"/>
      <c r="L371" s="94"/>
      <c r="M371" s="94"/>
      <c r="N371" s="94"/>
      <c r="O371" s="94"/>
    </row>
    <row r="372" spans="2:15">
      <c r="B372" s="93"/>
      <c r="C372" s="93"/>
      <c r="D372" s="93"/>
      <c r="E372" s="93"/>
      <c r="F372" s="94"/>
      <c r="G372" s="94"/>
      <c r="H372" s="94"/>
      <c r="I372" s="94"/>
      <c r="J372" s="94"/>
      <c r="K372" s="94"/>
      <c r="L372" s="94"/>
      <c r="M372" s="94"/>
      <c r="N372" s="94"/>
      <c r="O372" s="94"/>
    </row>
    <row r="373" spans="2:15">
      <c r="B373" s="93"/>
      <c r="C373" s="93"/>
      <c r="D373" s="93"/>
      <c r="E373" s="93"/>
      <c r="F373" s="94"/>
      <c r="G373" s="94"/>
      <c r="H373" s="94"/>
      <c r="I373" s="94"/>
      <c r="J373" s="94"/>
      <c r="K373" s="94"/>
      <c r="L373" s="94"/>
      <c r="M373" s="94"/>
      <c r="N373" s="94"/>
      <c r="O373" s="94"/>
    </row>
    <row r="374" spans="2:15">
      <c r="B374" s="93"/>
      <c r="C374" s="93"/>
      <c r="D374" s="93"/>
      <c r="E374" s="93"/>
      <c r="F374" s="94"/>
      <c r="G374" s="94"/>
      <c r="H374" s="94"/>
      <c r="I374" s="94"/>
      <c r="J374" s="94"/>
      <c r="K374" s="94"/>
      <c r="L374" s="94"/>
      <c r="M374" s="94"/>
      <c r="N374" s="94"/>
      <c r="O374" s="94"/>
    </row>
    <row r="375" spans="2:15">
      <c r="B375" s="93"/>
      <c r="C375" s="93"/>
      <c r="D375" s="93"/>
      <c r="E375" s="93"/>
      <c r="F375" s="94"/>
      <c r="G375" s="94"/>
      <c r="H375" s="94"/>
      <c r="I375" s="94"/>
      <c r="J375" s="94"/>
      <c r="K375" s="94"/>
      <c r="L375" s="94"/>
      <c r="M375" s="94"/>
      <c r="N375" s="94"/>
      <c r="O375" s="94"/>
    </row>
    <row r="376" spans="2:15">
      <c r="B376" s="93"/>
      <c r="C376" s="93"/>
      <c r="D376" s="93"/>
      <c r="E376" s="93"/>
      <c r="F376" s="94"/>
      <c r="G376" s="94"/>
      <c r="H376" s="94"/>
      <c r="I376" s="94"/>
      <c r="J376" s="94"/>
      <c r="K376" s="94"/>
      <c r="L376" s="94"/>
      <c r="M376" s="94"/>
      <c r="N376" s="94"/>
      <c r="O376" s="94"/>
    </row>
    <row r="377" spans="2:15">
      <c r="B377" s="93"/>
      <c r="C377" s="93"/>
      <c r="D377" s="93"/>
      <c r="E377" s="93"/>
      <c r="F377" s="94"/>
      <c r="G377" s="94"/>
      <c r="H377" s="94"/>
      <c r="I377" s="94"/>
      <c r="J377" s="94"/>
      <c r="K377" s="94"/>
      <c r="L377" s="94"/>
      <c r="M377" s="94"/>
      <c r="N377" s="94"/>
      <c r="O377" s="94"/>
    </row>
    <row r="378" spans="2:15">
      <c r="B378" s="93"/>
      <c r="C378" s="93"/>
      <c r="D378" s="93"/>
      <c r="E378" s="93"/>
      <c r="F378" s="94"/>
      <c r="G378" s="94"/>
      <c r="H378" s="94"/>
      <c r="I378" s="94"/>
      <c r="J378" s="94"/>
      <c r="K378" s="94"/>
      <c r="L378" s="94"/>
      <c r="M378" s="94"/>
      <c r="N378" s="94"/>
      <c r="O378" s="94"/>
    </row>
    <row r="379" spans="2:15">
      <c r="B379" s="93"/>
      <c r="C379" s="93"/>
      <c r="D379" s="93"/>
      <c r="E379" s="93"/>
      <c r="F379" s="94"/>
      <c r="G379" s="94"/>
      <c r="H379" s="94"/>
      <c r="I379" s="94"/>
      <c r="J379" s="94"/>
      <c r="K379" s="94"/>
      <c r="L379" s="94"/>
      <c r="M379" s="94"/>
      <c r="N379" s="94"/>
      <c r="O379" s="94"/>
    </row>
    <row r="380" spans="2:15">
      <c r="B380" s="93"/>
      <c r="C380" s="93"/>
      <c r="D380" s="93"/>
      <c r="E380" s="93"/>
      <c r="F380" s="94"/>
      <c r="G380" s="94"/>
      <c r="H380" s="94"/>
      <c r="I380" s="94"/>
      <c r="J380" s="94"/>
      <c r="K380" s="94"/>
      <c r="L380" s="94"/>
      <c r="M380" s="94"/>
      <c r="N380" s="94"/>
      <c r="O380" s="94"/>
    </row>
    <row r="381" spans="2:15">
      <c r="B381" s="93"/>
      <c r="C381" s="93"/>
      <c r="D381" s="93"/>
      <c r="E381" s="93"/>
      <c r="F381" s="94"/>
      <c r="G381" s="94"/>
      <c r="H381" s="94"/>
      <c r="I381" s="94"/>
      <c r="J381" s="94"/>
      <c r="K381" s="94"/>
      <c r="L381" s="94"/>
      <c r="M381" s="94"/>
      <c r="N381" s="94"/>
      <c r="O381" s="94"/>
    </row>
    <row r="382" spans="2:15">
      <c r="B382" s="93"/>
      <c r="C382" s="93"/>
      <c r="D382" s="93"/>
      <c r="E382" s="93"/>
      <c r="F382" s="94"/>
      <c r="G382" s="94"/>
      <c r="H382" s="94"/>
      <c r="I382" s="94"/>
      <c r="J382" s="94"/>
      <c r="K382" s="94"/>
      <c r="L382" s="94"/>
      <c r="M382" s="94"/>
      <c r="N382" s="94"/>
      <c r="O382" s="94"/>
    </row>
    <row r="383" spans="2:15">
      <c r="B383" s="93"/>
      <c r="C383" s="93"/>
      <c r="D383" s="93"/>
      <c r="E383" s="93"/>
      <c r="F383" s="94"/>
      <c r="G383" s="94"/>
      <c r="H383" s="94"/>
      <c r="I383" s="94"/>
      <c r="J383" s="94"/>
      <c r="K383" s="94"/>
      <c r="L383" s="94"/>
      <c r="M383" s="94"/>
      <c r="N383" s="94"/>
      <c r="O383" s="94"/>
    </row>
    <row r="384" spans="2:15">
      <c r="B384" s="93"/>
      <c r="C384" s="93"/>
      <c r="D384" s="93"/>
      <c r="E384" s="93"/>
      <c r="F384" s="94"/>
      <c r="G384" s="94"/>
      <c r="H384" s="94"/>
      <c r="I384" s="94"/>
      <c r="J384" s="94"/>
      <c r="K384" s="94"/>
      <c r="L384" s="94"/>
      <c r="M384" s="94"/>
      <c r="N384" s="94"/>
      <c r="O384" s="94"/>
    </row>
    <row r="385" spans="2:15">
      <c r="B385" s="93"/>
      <c r="C385" s="93"/>
      <c r="D385" s="93"/>
      <c r="E385" s="93"/>
      <c r="F385" s="94"/>
      <c r="G385" s="94"/>
      <c r="H385" s="94"/>
      <c r="I385" s="94"/>
      <c r="J385" s="94"/>
      <c r="K385" s="94"/>
      <c r="L385" s="94"/>
      <c r="M385" s="94"/>
      <c r="N385" s="94"/>
      <c r="O385" s="94"/>
    </row>
    <row r="386" spans="2:15">
      <c r="B386" s="93"/>
      <c r="C386" s="93"/>
      <c r="D386" s="93"/>
      <c r="E386" s="93"/>
      <c r="F386" s="94"/>
      <c r="G386" s="94"/>
      <c r="H386" s="94"/>
      <c r="I386" s="94"/>
      <c r="J386" s="94"/>
      <c r="K386" s="94"/>
      <c r="L386" s="94"/>
      <c r="M386" s="94"/>
      <c r="N386" s="94"/>
      <c r="O386" s="94"/>
    </row>
    <row r="387" spans="2:15">
      <c r="B387" s="93"/>
      <c r="C387" s="93"/>
      <c r="D387" s="93"/>
      <c r="E387" s="93"/>
      <c r="F387" s="94"/>
      <c r="G387" s="94"/>
      <c r="H387" s="94"/>
      <c r="I387" s="94"/>
      <c r="J387" s="94"/>
      <c r="K387" s="94"/>
      <c r="L387" s="94"/>
      <c r="M387" s="94"/>
      <c r="N387" s="94"/>
      <c r="O387" s="94"/>
    </row>
    <row r="388" spans="2:15">
      <c r="B388" s="93"/>
      <c r="C388" s="93"/>
      <c r="D388" s="93"/>
      <c r="E388" s="93"/>
      <c r="F388" s="94"/>
      <c r="G388" s="94"/>
      <c r="H388" s="94"/>
      <c r="I388" s="94"/>
      <c r="J388" s="94"/>
      <c r="K388" s="94"/>
      <c r="L388" s="94"/>
      <c r="M388" s="94"/>
      <c r="N388" s="94"/>
      <c r="O388" s="94"/>
    </row>
    <row r="389" spans="2:15">
      <c r="B389" s="93"/>
      <c r="C389" s="93"/>
      <c r="D389" s="93"/>
      <c r="E389" s="93"/>
      <c r="F389" s="94"/>
      <c r="G389" s="94"/>
      <c r="H389" s="94"/>
      <c r="I389" s="94"/>
      <c r="J389" s="94"/>
      <c r="K389" s="94"/>
      <c r="L389" s="94"/>
      <c r="M389" s="94"/>
      <c r="N389" s="94"/>
      <c r="O389" s="94"/>
    </row>
    <row r="390" spans="2:15">
      <c r="B390" s="93"/>
      <c r="C390" s="93"/>
      <c r="D390" s="93"/>
      <c r="E390" s="93"/>
      <c r="F390" s="94"/>
      <c r="G390" s="94"/>
      <c r="H390" s="94"/>
      <c r="I390" s="94"/>
      <c r="J390" s="94"/>
      <c r="K390" s="94"/>
      <c r="L390" s="94"/>
      <c r="M390" s="94"/>
      <c r="N390" s="94"/>
      <c r="O390" s="94"/>
    </row>
    <row r="391" spans="2:15">
      <c r="B391" s="93"/>
      <c r="C391" s="93"/>
      <c r="D391" s="93"/>
      <c r="E391" s="93"/>
      <c r="F391" s="94"/>
      <c r="G391" s="94"/>
      <c r="H391" s="94"/>
      <c r="I391" s="94"/>
      <c r="J391" s="94"/>
      <c r="K391" s="94"/>
      <c r="L391" s="94"/>
      <c r="M391" s="94"/>
      <c r="N391" s="94"/>
      <c r="O391" s="94"/>
    </row>
    <row r="392" spans="2:15">
      <c r="B392" s="93"/>
      <c r="C392" s="93"/>
      <c r="D392" s="93"/>
      <c r="E392" s="93"/>
      <c r="F392" s="94"/>
      <c r="G392" s="94"/>
      <c r="H392" s="94"/>
      <c r="I392" s="94"/>
      <c r="J392" s="94"/>
      <c r="K392" s="94"/>
      <c r="L392" s="94"/>
      <c r="M392" s="94"/>
      <c r="N392" s="94"/>
      <c r="O392" s="94"/>
    </row>
    <row r="393" spans="2:15">
      <c r="B393" s="93"/>
      <c r="C393" s="93"/>
      <c r="D393" s="93"/>
      <c r="E393" s="93"/>
      <c r="F393" s="94"/>
      <c r="G393" s="94"/>
      <c r="H393" s="94"/>
      <c r="I393" s="94"/>
      <c r="J393" s="94"/>
      <c r="K393" s="94"/>
      <c r="L393" s="94"/>
      <c r="M393" s="94"/>
      <c r="N393" s="94"/>
      <c r="O393" s="94"/>
    </row>
    <row r="394" spans="2:15">
      <c r="B394" s="93"/>
      <c r="C394" s="93"/>
      <c r="D394" s="93"/>
      <c r="E394" s="93"/>
      <c r="F394" s="94"/>
      <c r="G394" s="94"/>
      <c r="H394" s="94"/>
      <c r="I394" s="94"/>
      <c r="J394" s="94"/>
      <c r="K394" s="94"/>
      <c r="L394" s="94"/>
      <c r="M394" s="94"/>
      <c r="N394" s="94"/>
      <c r="O394" s="94"/>
    </row>
    <row r="395" spans="2:15">
      <c r="B395" s="93"/>
      <c r="C395" s="93"/>
      <c r="D395" s="93"/>
      <c r="E395" s="93"/>
      <c r="F395" s="94"/>
      <c r="G395" s="94"/>
      <c r="H395" s="94"/>
      <c r="I395" s="94"/>
      <c r="J395" s="94"/>
      <c r="K395" s="94"/>
      <c r="L395" s="94"/>
      <c r="M395" s="94"/>
      <c r="N395" s="94"/>
      <c r="O395" s="94"/>
    </row>
    <row r="396" spans="2:15">
      <c r="B396" s="93"/>
      <c r="C396" s="93"/>
      <c r="D396" s="93"/>
      <c r="E396" s="93"/>
      <c r="F396" s="94"/>
      <c r="G396" s="94"/>
      <c r="H396" s="94"/>
      <c r="I396" s="94"/>
      <c r="J396" s="94"/>
      <c r="K396" s="94"/>
      <c r="L396" s="94"/>
      <c r="M396" s="94"/>
      <c r="N396" s="94"/>
      <c r="O396" s="94"/>
    </row>
    <row r="397" spans="2:15">
      <c r="B397" s="93"/>
      <c r="C397" s="93"/>
      <c r="D397" s="93"/>
      <c r="E397" s="93"/>
      <c r="F397" s="94"/>
      <c r="G397" s="94"/>
      <c r="H397" s="94"/>
      <c r="I397" s="94"/>
      <c r="J397" s="94"/>
      <c r="K397" s="94"/>
      <c r="L397" s="94"/>
      <c r="M397" s="94"/>
      <c r="N397" s="94"/>
      <c r="O397" s="94"/>
    </row>
    <row r="398" spans="2:15">
      <c r="B398" s="93"/>
      <c r="C398" s="93"/>
      <c r="D398" s="93"/>
      <c r="E398" s="93"/>
      <c r="F398" s="94"/>
      <c r="G398" s="94"/>
      <c r="H398" s="94"/>
      <c r="I398" s="94"/>
      <c r="J398" s="94"/>
      <c r="K398" s="94"/>
      <c r="L398" s="94"/>
      <c r="M398" s="94"/>
      <c r="N398" s="94"/>
      <c r="O398" s="94"/>
    </row>
    <row r="399" spans="2:15">
      <c r="B399" s="93"/>
      <c r="C399" s="93"/>
      <c r="D399" s="93"/>
      <c r="E399" s="93"/>
      <c r="F399" s="94"/>
      <c r="G399" s="94"/>
      <c r="H399" s="94"/>
      <c r="I399" s="94"/>
      <c r="J399" s="94"/>
      <c r="K399" s="94"/>
      <c r="L399" s="94"/>
      <c r="M399" s="94"/>
      <c r="N399" s="94"/>
      <c r="O399" s="94"/>
    </row>
    <row r="400" spans="2:15">
      <c r="B400" s="93"/>
      <c r="C400" s="93"/>
      <c r="D400" s="93"/>
      <c r="E400" s="93"/>
      <c r="F400" s="94"/>
      <c r="G400" s="94"/>
      <c r="H400" s="94"/>
      <c r="I400" s="94"/>
      <c r="J400" s="94"/>
      <c r="K400" s="94"/>
      <c r="L400" s="94"/>
      <c r="M400" s="94"/>
      <c r="N400" s="94"/>
      <c r="O400" s="94"/>
    </row>
    <row r="401" spans="2:15">
      <c r="B401" s="93"/>
      <c r="C401" s="93"/>
      <c r="D401" s="93"/>
      <c r="E401" s="93"/>
      <c r="F401" s="94"/>
      <c r="G401" s="94"/>
      <c r="H401" s="94"/>
      <c r="I401" s="94"/>
      <c r="J401" s="94"/>
      <c r="K401" s="94"/>
      <c r="L401" s="94"/>
      <c r="M401" s="94"/>
      <c r="N401" s="94"/>
      <c r="O401" s="94"/>
    </row>
    <row r="402" spans="2:15">
      <c r="B402" s="93"/>
      <c r="C402" s="93"/>
      <c r="D402" s="93"/>
      <c r="E402" s="93"/>
      <c r="F402" s="94"/>
      <c r="G402" s="94"/>
      <c r="H402" s="94"/>
      <c r="I402" s="94"/>
      <c r="J402" s="94"/>
      <c r="K402" s="94"/>
      <c r="L402" s="94"/>
      <c r="M402" s="94"/>
      <c r="N402" s="94"/>
      <c r="O402" s="94"/>
    </row>
    <row r="403" spans="2:15">
      <c r="B403" s="93"/>
      <c r="C403" s="93"/>
      <c r="D403" s="93"/>
      <c r="E403" s="93"/>
      <c r="F403" s="94"/>
      <c r="G403" s="94"/>
      <c r="H403" s="94"/>
      <c r="I403" s="94"/>
      <c r="J403" s="94"/>
      <c r="K403" s="94"/>
      <c r="L403" s="94"/>
      <c r="M403" s="94"/>
      <c r="N403" s="94"/>
      <c r="O403" s="94"/>
    </row>
    <row r="404" spans="2:15">
      <c r="B404" s="93"/>
      <c r="C404" s="93"/>
      <c r="D404" s="93"/>
      <c r="E404" s="93"/>
      <c r="F404" s="94"/>
      <c r="G404" s="94"/>
      <c r="H404" s="94"/>
      <c r="I404" s="94"/>
      <c r="J404" s="94"/>
      <c r="K404" s="94"/>
      <c r="L404" s="94"/>
      <c r="M404" s="94"/>
      <c r="N404" s="94"/>
      <c r="O404" s="94"/>
    </row>
    <row r="405" spans="2:15">
      <c r="B405" s="93"/>
      <c r="C405" s="93"/>
      <c r="D405" s="93"/>
      <c r="E405" s="93"/>
      <c r="F405" s="94"/>
      <c r="G405" s="94"/>
      <c r="H405" s="94"/>
      <c r="I405" s="94"/>
      <c r="J405" s="94"/>
      <c r="K405" s="94"/>
      <c r="L405" s="94"/>
      <c r="M405" s="94"/>
      <c r="N405" s="94"/>
      <c r="O405" s="94"/>
    </row>
    <row r="406" spans="2:15">
      <c r="B406" s="93"/>
      <c r="C406" s="93"/>
      <c r="D406" s="93"/>
      <c r="E406" s="93"/>
      <c r="F406" s="94"/>
      <c r="G406" s="94"/>
      <c r="H406" s="94"/>
      <c r="I406" s="94"/>
      <c r="J406" s="94"/>
      <c r="K406" s="94"/>
      <c r="L406" s="94"/>
      <c r="M406" s="94"/>
      <c r="N406" s="94"/>
      <c r="O406" s="94"/>
    </row>
    <row r="407" spans="2:15">
      <c r="B407" s="93"/>
      <c r="C407" s="93"/>
      <c r="D407" s="93"/>
      <c r="E407" s="93"/>
      <c r="F407" s="94"/>
      <c r="G407" s="94"/>
      <c r="H407" s="94"/>
      <c r="I407" s="94"/>
      <c r="J407" s="94"/>
      <c r="K407" s="94"/>
      <c r="L407" s="94"/>
      <c r="M407" s="94"/>
      <c r="N407" s="94"/>
      <c r="O407" s="94"/>
    </row>
    <row r="408" spans="2:15">
      <c r="B408" s="93"/>
      <c r="C408" s="93"/>
      <c r="D408" s="93"/>
      <c r="E408" s="93"/>
      <c r="F408" s="94"/>
      <c r="G408" s="94"/>
      <c r="H408" s="94"/>
      <c r="I408" s="94"/>
      <c r="J408" s="94"/>
      <c r="K408" s="94"/>
      <c r="L408" s="94"/>
      <c r="M408" s="94"/>
      <c r="N408" s="94"/>
      <c r="O408" s="94"/>
    </row>
    <row r="409" spans="2:15">
      <c r="B409" s="93"/>
      <c r="C409" s="93"/>
      <c r="D409" s="93"/>
      <c r="E409" s="93"/>
      <c r="F409" s="94"/>
      <c r="G409" s="94"/>
      <c r="H409" s="94"/>
      <c r="I409" s="94"/>
      <c r="J409" s="94"/>
      <c r="K409" s="94"/>
      <c r="L409" s="94"/>
      <c r="M409" s="94"/>
      <c r="N409" s="94"/>
      <c r="O409" s="94"/>
    </row>
    <row r="410" spans="2:15">
      <c r="B410" s="93"/>
      <c r="C410" s="93"/>
      <c r="D410" s="93"/>
      <c r="E410" s="93"/>
      <c r="F410" s="94"/>
      <c r="G410" s="94"/>
      <c r="H410" s="94"/>
      <c r="I410" s="94"/>
      <c r="J410" s="94"/>
      <c r="K410" s="94"/>
      <c r="L410" s="94"/>
      <c r="M410" s="94"/>
      <c r="N410" s="94"/>
      <c r="O410" s="94"/>
    </row>
    <row r="411" spans="2:15">
      <c r="B411" s="93"/>
      <c r="C411" s="93"/>
      <c r="D411" s="93"/>
      <c r="E411" s="93"/>
      <c r="F411" s="94"/>
      <c r="G411" s="94"/>
      <c r="H411" s="94"/>
      <c r="I411" s="94"/>
      <c r="J411" s="94"/>
      <c r="K411" s="94"/>
      <c r="L411" s="94"/>
      <c r="M411" s="94"/>
      <c r="N411" s="94"/>
      <c r="O411" s="94"/>
    </row>
    <row r="412" spans="2:15">
      <c r="B412" s="93"/>
      <c r="C412" s="93"/>
      <c r="D412" s="93"/>
      <c r="E412" s="93"/>
      <c r="F412" s="94"/>
      <c r="G412" s="94"/>
      <c r="H412" s="94"/>
      <c r="I412" s="94"/>
      <c r="J412" s="94"/>
      <c r="K412" s="94"/>
      <c r="L412" s="94"/>
      <c r="M412" s="94"/>
      <c r="N412" s="94"/>
      <c r="O412" s="94"/>
    </row>
    <row r="413" spans="2:15">
      <c r="B413" s="93"/>
      <c r="C413" s="93"/>
      <c r="D413" s="93"/>
      <c r="E413" s="93"/>
      <c r="F413" s="94"/>
      <c r="G413" s="94"/>
      <c r="H413" s="94"/>
      <c r="I413" s="94"/>
      <c r="J413" s="94"/>
      <c r="K413" s="94"/>
      <c r="L413" s="94"/>
      <c r="M413" s="94"/>
      <c r="N413" s="94"/>
      <c r="O413" s="94"/>
    </row>
    <row r="414" spans="2:15">
      <c r="B414" s="93"/>
      <c r="C414" s="93"/>
      <c r="D414" s="93"/>
      <c r="E414" s="93"/>
      <c r="F414" s="94"/>
      <c r="G414" s="94"/>
      <c r="H414" s="94"/>
      <c r="I414" s="94"/>
      <c r="J414" s="94"/>
      <c r="K414" s="94"/>
      <c r="L414" s="94"/>
      <c r="M414" s="94"/>
      <c r="N414" s="94"/>
      <c r="O414" s="94"/>
    </row>
    <row r="415" spans="2:15">
      <c r="B415" s="93"/>
      <c r="C415" s="93"/>
      <c r="D415" s="93"/>
      <c r="E415" s="93"/>
      <c r="F415" s="94"/>
      <c r="G415" s="94"/>
      <c r="H415" s="94"/>
      <c r="I415" s="94"/>
      <c r="J415" s="94"/>
      <c r="K415" s="94"/>
      <c r="L415" s="94"/>
      <c r="M415" s="94"/>
      <c r="N415" s="94"/>
      <c r="O415" s="94"/>
    </row>
    <row r="416" spans="2:15">
      <c r="B416" s="93"/>
      <c r="C416" s="93"/>
      <c r="D416" s="93"/>
      <c r="E416" s="93"/>
      <c r="F416" s="94"/>
      <c r="G416" s="94"/>
      <c r="H416" s="94"/>
      <c r="I416" s="94"/>
      <c r="J416" s="94"/>
      <c r="K416" s="94"/>
      <c r="L416" s="94"/>
      <c r="M416" s="94"/>
      <c r="N416" s="94"/>
      <c r="O416" s="94"/>
    </row>
    <row r="417" spans="2:15">
      <c r="B417" s="93"/>
      <c r="C417" s="93"/>
      <c r="D417" s="93"/>
      <c r="E417" s="93"/>
      <c r="F417" s="94"/>
      <c r="G417" s="94"/>
      <c r="H417" s="94"/>
      <c r="I417" s="94"/>
      <c r="J417" s="94"/>
      <c r="K417" s="94"/>
      <c r="L417" s="94"/>
      <c r="M417" s="94"/>
      <c r="N417" s="94"/>
      <c r="O417" s="94"/>
    </row>
    <row r="418" spans="2:15">
      <c r="B418" s="93"/>
      <c r="C418" s="93"/>
      <c r="D418" s="93"/>
      <c r="E418" s="93"/>
      <c r="F418" s="94"/>
      <c r="G418" s="94"/>
      <c r="H418" s="94"/>
      <c r="I418" s="94"/>
      <c r="J418" s="94"/>
      <c r="K418" s="94"/>
      <c r="L418" s="94"/>
      <c r="M418" s="94"/>
      <c r="N418" s="94"/>
      <c r="O418" s="94"/>
    </row>
    <row r="419" spans="2:15">
      <c r="B419" s="93"/>
      <c r="C419" s="93"/>
      <c r="D419" s="93"/>
      <c r="E419" s="93"/>
      <c r="F419" s="94"/>
      <c r="G419" s="94"/>
      <c r="H419" s="94"/>
      <c r="I419" s="94"/>
      <c r="J419" s="94"/>
      <c r="K419" s="94"/>
      <c r="L419" s="94"/>
      <c r="M419" s="94"/>
      <c r="N419" s="94"/>
      <c r="O419" s="94"/>
    </row>
    <row r="420" spans="2:15">
      <c r="B420" s="93"/>
      <c r="C420" s="93"/>
      <c r="D420" s="93"/>
      <c r="E420" s="93"/>
      <c r="F420" s="94"/>
      <c r="G420" s="94"/>
      <c r="H420" s="94"/>
      <c r="I420" s="94"/>
      <c r="J420" s="94"/>
      <c r="K420" s="94"/>
      <c r="L420" s="94"/>
      <c r="M420" s="94"/>
      <c r="N420" s="94"/>
      <c r="O420" s="94"/>
    </row>
    <row r="421" spans="2:15">
      <c r="B421" s="93"/>
      <c r="C421" s="93"/>
      <c r="D421" s="93"/>
      <c r="E421" s="93"/>
      <c r="F421" s="94"/>
      <c r="G421" s="94"/>
      <c r="H421" s="94"/>
      <c r="I421" s="94"/>
      <c r="J421" s="94"/>
      <c r="K421" s="94"/>
      <c r="L421" s="94"/>
      <c r="M421" s="94"/>
      <c r="N421" s="94"/>
      <c r="O421" s="94"/>
    </row>
    <row r="422" spans="2:15">
      <c r="B422" s="93"/>
      <c r="C422" s="93"/>
      <c r="D422" s="93"/>
      <c r="E422" s="93"/>
      <c r="F422" s="94"/>
      <c r="G422" s="94"/>
      <c r="H422" s="94"/>
      <c r="I422" s="94"/>
      <c r="J422" s="94"/>
      <c r="K422" s="94"/>
      <c r="L422" s="94"/>
      <c r="M422" s="94"/>
      <c r="N422" s="94"/>
      <c r="O422" s="94"/>
    </row>
    <row r="423" spans="2:15">
      <c r="B423" s="93"/>
      <c r="C423" s="93"/>
      <c r="D423" s="93"/>
      <c r="E423" s="93"/>
      <c r="F423" s="94"/>
      <c r="G423" s="94"/>
      <c r="H423" s="94"/>
      <c r="I423" s="94"/>
      <c r="J423" s="94"/>
      <c r="K423" s="94"/>
      <c r="L423" s="94"/>
      <c r="M423" s="94"/>
      <c r="N423" s="94"/>
      <c r="O423" s="94"/>
    </row>
    <row r="424" spans="2:15">
      <c r="B424" s="93"/>
      <c r="C424" s="93"/>
      <c r="D424" s="93"/>
      <c r="E424" s="93"/>
      <c r="F424" s="94"/>
      <c r="G424" s="94"/>
      <c r="H424" s="94"/>
      <c r="I424" s="94"/>
      <c r="J424" s="94"/>
      <c r="K424" s="94"/>
      <c r="L424" s="94"/>
      <c r="M424" s="94"/>
      <c r="N424" s="94"/>
      <c r="O424" s="94"/>
    </row>
    <row r="425" spans="2:15">
      <c r="B425" s="93"/>
      <c r="C425" s="93"/>
      <c r="D425" s="93"/>
      <c r="E425" s="93"/>
      <c r="F425" s="94"/>
      <c r="G425" s="94"/>
      <c r="H425" s="94"/>
      <c r="I425" s="94"/>
      <c r="J425" s="94"/>
      <c r="K425" s="94"/>
      <c r="L425" s="94"/>
      <c r="M425" s="94"/>
      <c r="N425" s="94"/>
      <c r="O425" s="94"/>
    </row>
    <row r="426" spans="2:15">
      <c r="B426" s="93"/>
      <c r="C426" s="93"/>
      <c r="D426" s="93"/>
      <c r="E426" s="93"/>
      <c r="F426" s="94"/>
      <c r="G426" s="94"/>
      <c r="H426" s="94"/>
      <c r="I426" s="94"/>
      <c r="J426" s="94"/>
      <c r="K426" s="94"/>
      <c r="L426" s="94"/>
      <c r="M426" s="94"/>
      <c r="N426" s="94"/>
      <c r="O426" s="94"/>
    </row>
    <row r="427" spans="2:15">
      <c r="B427" s="93"/>
      <c r="C427" s="93"/>
      <c r="D427" s="93"/>
      <c r="E427" s="93"/>
      <c r="F427" s="94"/>
      <c r="G427" s="94"/>
      <c r="H427" s="94"/>
      <c r="I427" s="94"/>
      <c r="J427" s="94"/>
      <c r="K427" s="94"/>
      <c r="L427" s="94"/>
      <c r="M427" s="94"/>
      <c r="N427" s="94"/>
      <c r="O427" s="94"/>
    </row>
    <row r="428" spans="2:15">
      <c r="B428" s="93"/>
      <c r="C428" s="93"/>
      <c r="D428" s="93"/>
      <c r="E428" s="93"/>
      <c r="F428" s="94"/>
      <c r="G428" s="94"/>
      <c r="H428" s="94"/>
      <c r="I428" s="94"/>
      <c r="J428" s="94"/>
      <c r="K428" s="94"/>
      <c r="L428" s="94"/>
      <c r="M428" s="94"/>
      <c r="N428" s="94"/>
      <c r="O428" s="94"/>
    </row>
    <row r="429" spans="2:15">
      <c r="B429" s="93"/>
      <c r="C429" s="93"/>
      <c r="D429" s="93"/>
      <c r="E429" s="93"/>
      <c r="F429" s="94"/>
      <c r="G429" s="94"/>
      <c r="H429" s="94"/>
      <c r="I429" s="94"/>
      <c r="J429" s="94"/>
      <c r="K429" s="94"/>
      <c r="L429" s="94"/>
      <c r="M429" s="94"/>
      <c r="N429" s="94"/>
      <c r="O429" s="94"/>
    </row>
    <row r="430" spans="2:15">
      <c r="B430" s="93"/>
      <c r="C430" s="93"/>
      <c r="D430" s="93"/>
      <c r="E430" s="93"/>
      <c r="F430" s="94"/>
      <c r="G430" s="94"/>
      <c r="H430" s="94"/>
      <c r="I430" s="94"/>
      <c r="J430" s="94"/>
      <c r="K430" s="94"/>
      <c r="L430" s="94"/>
      <c r="M430" s="94"/>
      <c r="N430" s="94"/>
      <c r="O430" s="94"/>
    </row>
    <row r="431" spans="2:15">
      <c r="B431" s="93"/>
      <c r="C431" s="93"/>
      <c r="D431" s="93"/>
      <c r="E431" s="93"/>
      <c r="F431" s="94"/>
      <c r="G431" s="94"/>
      <c r="H431" s="94"/>
      <c r="I431" s="94"/>
      <c r="J431" s="94"/>
      <c r="K431" s="94"/>
      <c r="L431" s="94"/>
      <c r="M431" s="94"/>
      <c r="N431" s="94"/>
      <c r="O431" s="94"/>
    </row>
    <row r="432" spans="2:15">
      <c r="B432" s="93"/>
      <c r="C432" s="93"/>
      <c r="D432" s="93"/>
      <c r="E432" s="93"/>
      <c r="F432" s="94"/>
      <c r="G432" s="94"/>
      <c r="H432" s="94"/>
      <c r="I432" s="94"/>
      <c r="J432" s="94"/>
      <c r="K432" s="94"/>
      <c r="L432" s="94"/>
      <c r="M432" s="94"/>
      <c r="N432" s="94"/>
      <c r="O432" s="94"/>
    </row>
    <row r="433" spans="2:15">
      <c r="B433" s="93"/>
      <c r="C433" s="93"/>
      <c r="D433" s="93"/>
      <c r="E433" s="93"/>
      <c r="F433" s="94"/>
      <c r="G433" s="94"/>
      <c r="H433" s="94"/>
      <c r="I433" s="94"/>
      <c r="J433" s="94"/>
      <c r="K433" s="94"/>
      <c r="L433" s="94"/>
      <c r="M433" s="94"/>
      <c r="N433" s="94"/>
      <c r="O433" s="94"/>
    </row>
    <row r="434" spans="2:15">
      <c r="B434" s="93"/>
      <c r="C434" s="93"/>
      <c r="D434" s="93"/>
      <c r="E434" s="93"/>
      <c r="F434" s="94"/>
      <c r="G434" s="94"/>
      <c r="H434" s="94"/>
      <c r="I434" s="94"/>
      <c r="J434" s="94"/>
      <c r="K434" s="94"/>
      <c r="L434" s="94"/>
      <c r="M434" s="94"/>
      <c r="N434" s="94"/>
      <c r="O434" s="94"/>
    </row>
    <row r="435" spans="2:15">
      <c r="B435" s="93"/>
      <c r="C435" s="93"/>
      <c r="D435" s="93"/>
      <c r="E435" s="93"/>
      <c r="F435" s="94"/>
      <c r="G435" s="94"/>
      <c r="H435" s="94"/>
      <c r="I435" s="94"/>
      <c r="J435" s="94"/>
      <c r="K435" s="94"/>
      <c r="L435" s="94"/>
      <c r="M435" s="94"/>
      <c r="N435" s="94"/>
      <c r="O435" s="94"/>
    </row>
    <row r="436" spans="2:15">
      <c r="B436" s="93"/>
      <c r="C436" s="93"/>
      <c r="D436" s="93"/>
      <c r="E436" s="93"/>
      <c r="F436" s="94"/>
      <c r="G436" s="94"/>
      <c r="H436" s="94"/>
      <c r="I436" s="94"/>
      <c r="J436" s="94"/>
      <c r="K436" s="94"/>
      <c r="L436" s="94"/>
      <c r="M436" s="94"/>
      <c r="N436" s="94"/>
      <c r="O436" s="94"/>
    </row>
    <row r="437" spans="2:15">
      <c r="B437" s="93"/>
      <c r="C437" s="93"/>
      <c r="D437" s="93"/>
      <c r="E437" s="93"/>
      <c r="F437" s="94"/>
      <c r="G437" s="94"/>
      <c r="H437" s="94"/>
      <c r="I437" s="94"/>
      <c r="J437" s="94"/>
      <c r="K437" s="94"/>
      <c r="L437" s="94"/>
      <c r="M437" s="94"/>
      <c r="N437" s="94"/>
      <c r="O437" s="94"/>
    </row>
    <row r="438" spans="2:15">
      <c r="B438" s="93"/>
      <c r="C438" s="93"/>
      <c r="D438" s="93"/>
      <c r="E438" s="93"/>
      <c r="F438" s="94"/>
      <c r="G438" s="94"/>
      <c r="H438" s="94"/>
      <c r="I438" s="94"/>
      <c r="J438" s="94"/>
      <c r="K438" s="94"/>
      <c r="L438" s="94"/>
      <c r="M438" s="94"/>
      <c r="N438" s="94"/>
      <c r="O438" s="94"/>
    </row>
    <row r="439" spans="2:15">
      <c r="B439" s="93"/>
      <c r="C439" s="93"/>
      <c r="D439" s="93"/>
      <c r="E439" s="93"/>
      <c r="F439" s="94"/>
      <c r="G439" s="94"/>
      <c r="H439" s="94"/>
      <c r="I439" s="94"/>
      <c r="J439" s="94"/>
      <c r="K439" s="94"/>
      <c r="L439" s="94"/>
      <c r="M439" s="94"/>
      <c r="N439" s="94"/>
      <c r="O439" s="94"/>
    </row>
    <row r="440" spans="2:15">
      <c r="B440" s="93"/>
      <c r="C440" s="93"/>
      <c r="D440" s="93"/>
      <c r="E440" s="93"/>
      <c r="F440" s="94"/>
      <c r="G440" s="94"/>
      <c r="H440" s="94"/>
      <c r="I440" s="94"/>
      <c r="J440" s="94"/>
      <c r="K440" s="94"/>
      <c r="L440" s="94"/>
      <c r="M440" s="94"/>
      <c r="N440" s="94"/>
      <c r="O440" s="94"/>
    </row>
    <row r="441" spans="2:15">
      <c r="B441" s="93"/>
      <c r="C441" s="93"/>
      <c r="D441" s="93"/>
      <c r="E441" s="93"/>
      <c r="F441" s="94"/>
      <c r="G441" s="94"/>
      <c r="H441" s="94"/>
      <c r="I441" s="94"/>
      <c r="J441" s="94"/>
      <c r="K441" s="94"/>
      <c r="L441" s="94"/>
      <c r="M441" s="94"/>
      <c r="N441" s="94"/>
      <c r="O441" s="94"/>
    </row>
    <row r="442" spans="2:15">
      <c r="B442" s="93"/>
      <c r="C442" s="93"/>
      <c r="D442" s="93"/>
      <c r="E442" s="93"/>
      <c r="F442" s="94"/>
      <c r="G442" s="94"/>
      <c r="H442" s="94"/>
      <c r="I442" s="94"/>
      <c r="J442" s="94"/>
      <c r="K442" s="94"/>
      <c r="L442" s="94"/>
      <c r="M442" s="94"/>
      <c r="N442" s="94"/>
      <c r="O442" s="94"/>
    </row>
    <row r="443" spans="2:15">
      <c r="B443" s="93"/>
      <c r="C443" s="93"/>
      <c r="D443" s="93"/>
      <c r="E443" s="93"/>
      <c r="F443" s="94"/>
      <c r="G443" s="94"/>
      <c r="H443" s="94"/>
      <c r="I443" s="94"/>
      <c r="J443" s="94"/>
      <c r="K443" s="94"/>
      <c r="L443" s="94"/>
      <c r="M443" s="94"/>
      <c r="N443" s="94"/>
      <c r="O443" s="94"/>
    </row>
    <row r="444" spans="2:15">
      <c r="B444" s="93"/>
      <c r="C444" s="93"/>
      <c r="D444" s="93"/>
      <c r="E444" s="93"/>
      <c r="F444" s="94"/>
      <c r="G444" s="94"/>
      <c r="H444" s="94"/>
      <c r="I444" s="94"/>
      <c r="J444" s="94"/>
      <c r="K444" s="94"/>
      <c r="L444" s="94"/>
      <c r="M444" s="94"/>
      <c r="N444" s="94"/>
      <c r="O444" s="94"/>
    </row>
    <row r="445" spans="2:15">
      <c r="B445" s="93"/>
      <c r="C445" s="93"/>
      <c r="D445" s="93"/>
      <c r="E445" s="93"/>
      <c r="F445" s="94"/>
      <c r="G445" s="94"/>
      <c r="H445" s="94"/>
      <c r="I445" s="94"/>
      <c r="J445" s="94"/>
      <c r="K445" s="94"/>
      <c r="L445" s="94"/>
      <c r="M445" s="94"/>
      <c r="N445" s="94"/>
      <c r="O445" s="94"/>
    </row>
    <row r="446" spans="2:15">
      <c r="B446" s="93"/>
      <c r="C446" s="93"/>
      <c r="D446" s="93"/>
      <c r="E446" s="93"/>
      <c r="F446" s="94"/>
      <c r="G446" s="94"/>
      <c r="H446" s="94"/>
      <c r="I446" s="94"/>
      <c r="J446" s="94"/>
      <c r="K446" s="94"/>
      <c r="L446" s="94"/>
      <c r="M446" s="94"/>
      <c r="N446" s="94"/>
      <c r="O446" s="94"/>
    </row>
    <row r="447" spans="2:15">
      <c r="B447" s="93"/>
      <c r="C447" s="93"/>
      <c r="D447" s="93"/>
      <c r="E447" s="93"/>
      <c r="F447" s="94"/>
      <c r="G447" s="94"/>
      <c r="H447" s="94"/>
      <c r="I447" s="94"/>
      <c r="J447" s="94"/>
      <c r="K447" s="94"/>
      <c r="L447" s="94"/>
      <c r="M447" s="94"/>
      <c r="N447" s="94"/>
      <c r="O447" s="94"/>
    </row>
    <row r="448" spans="2:15">
      <c r="B448" s="93"/>
      <c r="C448" s="93"/>
      <c r="D448" s="93"/>
      <c r="E448" s="93"/>
      <c r="F448" s="94"/>
      <c r="G448" s="94"/>
      <c r="H448" s="94"/>
      <c r="I448" s="94"/>
      <c r="J448" s="94"/>
      <c r="K448" s="94"/>
      <c r="L448" s="94"/>
      <c r="M448" s="94"/>
      <c r="N448" s="94"/>
      <c r="O448" s="94"/>
    </row>
    <row r="449" spans="2:15">
      <c r="B449" s="93"/>
      <c r="C449" s="93"/>
      <c r="D449" s="93"/>
      <c r="E449" s="93"/>
      <c r="F449" s="94"/>
      <c r="G449" s="94"/>
      <c r="H449" s="94"/>
      <c r="I449" s="94"/>
      <c r="J449" s="94"/>
      <c r="K449" s="94"/>
      <c r="L449" s="94"/>
      <c r="M449" s="94"/>
      <c r="N449" s="94"/>
      <c r="O449" s="94"/>
    </row>
    <row r="450" spans="2:15">
      <c r="B450" s="93"/>
      <c r="C450" s="93"/>
      <c r="D450" s="93"/>
      <c r="E450" s="93"/>
      <c r="F450" s="94"/>
      <c r="G450" s="94"/>
      <c r="H450" s="94"/>
      <c r="I450" s="94"/>
      <c r="J450" s="94"/>
      <c r="K450" s="94"/>
      <c r="L450" s="94"/>
      <c r="M450" s="94"/>
      <c r="N450" s="94"/>
      <c r="O450" s="94"/>
    </row>
    <row r="451" spans="2:15">
      <c r="B451" s="93"/>
      <c r="C451" s="93"/>
      <c r="D451" s="93"/>
      <c r="E451" s="93"/>
      <c r="F451" s="94"/>
      <c r="G451" s="94"/>
      <c r="H451" s="94"/>
      <c r="I451" s="94"/>
      <c r="J451" s="94"/>
      <c r="K451" s="94"/>
      <c r="L451" s="94"/>
      <c r="M451" s="94"/>
      <c r="N451" s="94"/>
      <c r="O451" s="94"/>
    </row>
    <row r="452" spans="2:15">
      <c r="B452" s="93"/>
      <c r="C452" s="93"/>
      <c r="D452" s="93"/>
      <c r="E452" s="93"/>
      <c r="F452" s="94"/>
      <c r="G452" s="94"/>
      <c r="H452" s="94"/>
      <c r="I452" s="94"/>
      <c r="J452" s="94"/>
      <c r="K452" s="94"/>
      <c r="L452" s="94"/>
      <c r="M452" s="94"/>
      <c r="N452" s="94"/>
      <c r="O452" s="94"/>
    </row>
    <row r="453" spans="2:15">
      <c r="B453" s="93"/>
      <c r="C453" s="93"/>
      <c r="D453" s="93"/>
      <c r="E453" s="93"/>
      <c r="F453" s="94"/>
      <c r="G453" s="94"/>
      <c r="H453" s="94"/>
      <c r="I453" s="94"/>
      <c r="J453" s="94"/>
      <c r="K453" s="94"/>
      <c r="L453" s="94"/>
      <c r="M453" s="94"/>
      <c r="N453" s="94"/>
      <c r="O453" s="94"/>
    </row>
    <row r="454" spans="2:15">
      <c r="B454" s="93"/>
      <c r="C454" s="93"/>
      <c r="D454" s="93"/>
      <c r="E454" s="93"/>
      <c r="F454" s="94"/>
      <c r="G454" s="94"/>
      <c r="H454" s="94"/>
      <c r="I454" s="94"/>
      <c r="J454" s="94"/>
      <c r="K454" s="94"/>
      <c r="L454" s="94"/>
      <c r="M454" s="94"/>
      <c r="N454" s="94"/>
      <c r="O454" s="94"/>
    </row>
    <row r="455" spans="2:15">
      <c r="B455" s="93"/>
      <c r="C455" s="93"/>
      <c r="D455" s="93"/>
      <c r="E455" s="93"/>
      <c r="F455" s="94"/>
      <c r="G455" s="94"/>
      <c r="H455" s="94"/>
      <c r="I455" s="94"/>
      <c r="J455" s="94"/>
      <c r="K455" s="94"/>
      <c r="L455" s="94"/>
      <c r="M455" s="94"/>
      <c r="N455" s="94"/>
      <c r="O455" s="94"/>
    </row>
    <row r="456" spans="2:15">
      <c r="B456" s="93"/>
      <c r="C456" s="93"/>
      <c r="D456" s="93"/>
      <c r="E456" s="93"/>
      <c r="F456" s="94"/>
      <c r="G456" s="94"/>
      <c r="H456" s="94"/>
      <c r="I456" s="94"/>
      <c r="J456" s="94"/>
      <c r="K456" s="94"/>
      <c r="L456" s="94"/>
      <c r="M456" s="94"/>
      <c r="N456" s="94"/>
      <c r="O456" s="94"/>
    </row>
    <row r="457" spans="2:15">
      <c r="B457" s="93"/>
      <c r="C457" s="93"/>
      <c r="D457" s="93"/>
      <c r="E457" s="93"/>
      <c r="F457" s="94"/>
      <c r="G457" s="94"/>
      <c r="H457" s="94"/>
      <c r="I457" s="94"/>
      <c r="J457" s="94"/>
      <c r="K457" s="94"/>
      <c r="L457" s="94"/>
      <c r="M457" s="94"/>
      <c r="N457" s="94"/>
      <c r="O457" s="94"/>
    </row>
    <row r="458" spans="2:15">
      <c r="B458" s="93"/>
      <c r="C458" s="93"/>
      <c r="D458" s="93"/>
      <c r="E458" s="93"/>
      <c r="F458" s="94"/>
      <c r="G458" s="94"/>
      <c r="H458" s="94"/>
      <c r="I458" s="94"/>
      <c r="J458" s="94"/>
      <c r="K458" s="94"/>
      <c r="L458" s="94"/>
      <c r="M458" s="94"/>
      <c r="N458" s="94"/>
      <c r="O458" s="94"/>
    </row>
    <row r="459" spans="2:15">
      <c r="B459" s="93"/>
      <c r="C459" s="93"/>
      <c r="D459" s="93"/>
      <c r="E459" s="93"/>
      <c r="F459" s="94"/>
      <c r="G459" s="94"/>
      <c r="H459" s="94"/>
      <c r="I459" s="94"/>
      <c r="J459" s="94"/>
      <c r="K459" s="94"/>
      <c r="L459" s="94"/>
      <c r="M459" s="94"/>
      <c r="N459" s="94"/>
      <c r="O459" s="94"/>
    </row>
    <row r="460" spans="2:15">
      <c r="B460" s="93"/>
      <c r="C460" s="93"/>
      <c r="D460" s="93"/>
      <c r="E460" s="93"/>
      <c r="F460" s="94"/>
      <c r="G460" s="94"/>
      <c r="H460" s="94"/>
      <c r="I460" s="94"/>
      <c r="J460" s="94"/>
      <c r="K460" s="94"/>
      <c r="L460" s="94"/>
      <c r="M460" s="94"/>
      <c r="N460" s="94"/>
      <c r="O460" s="94"/>
    </row>
    <row r="461" spans="2:15">
      <c r="B461" s="93"/>
      <c r="C461" s="93"/>
      <c r="D461" s="93"/>
      <c r="E461" s="93"/>
      <c r="F461" s="94"/>
      <c r="G461" s="94"/>
      <c r="H461" s="94"/>
      <c r="I461" s="94"/>
      <c r="J461" s="94"/>
      <c r="K461" s="94"/>
      <c r="L461" s="94"/>
      <c r="M461" s="94"/>
      <c r="N461" s="94"/>
      <c r="O461" s="94"/>
    </row>
    <row r="462" spans="2:15">
      <c r="B462" s="93"/>
      <c r="C462" s="93"/>
      <c r="D462" s="93"/>
      <c r="E462" s="93"/>
      <c r="F462" s="94"/>
      <c r="G462" s="94"/>
      <c r="H462" s="94"/>
      <c r="I462" s="94"/>
      <c r="J462" s="94"/>
      <c r="K462" s="94"/>
      <c r="L462" s="94"/>
      <c r="M462" s="94"/>
      <c r="N462" s="94"/>
      <c r="O462" s="94"/>
    </row>
    <row r="463" spans="2:15">
      <c r="B463" s="93"/>
      <c r="C463" s="93"/>
      <c r="D463" s="93"/>
      <c r="E463" s="93"/>
      <c r="F463" s="94"/>
      <c r="G463" s="94"/>
      <c r="H463" s="94"/>
      <c r="I463" s="94"/>
      <c r="J463" s="94"/>
      <c r="K463" s="94"/>
      <c r="L463" s="94"/>
      <c r="M463" s="94"/>
      <c r="N463" s="94"/>
      <c r="O463" s="94"/>
    </row>
    <row r="464" spans="2:15">
      <c r="B464" s="93"/>
      <c r="C464" s="93"/>
      <c r="D464" s="93"/>
      <c r="E464" s="93"/>
      <c r="F464" s="94"/>
      <c r="G464" s="94"/>
      <c r="H464" s="94"/>
      <c r="I464" s="94"/>
      <c r="J464" s="94"/>
      <c r="K464" s="94"/>
      <c r="L464" s="94"/>
      <c r="M464" s="94"/>
      <c r="N464" s="94"/>
      <c r="O464" s="94"/>
    </row>
    <row r="465" spans="2:15">
      <c r="B465" s="93"/>
      <c r="C465" s="93"/>
      <c r="D465" s="93"/>
      <c r="E465" s="93"/>
      <c r="F465" s="94"/>
      <c r="G465" s="94"/>
      <c r="H465" s="94"/>
      <c r="I465" s="94"/>
      <c r="J465" s="94"/>
      <c r="K465" s="94"/>
      <c r="L465" s="94"/>
      <c r="M465" s="94"/>
      <c r="N465" s="94"/>
      <c r="O465" s="94"/>
    </row>
    <row r="466" spans="2:15">
      <c r="B466" s="93"/>
      <c r="C466" s="93"/>
      <c r="D466" s="93"/>
      <c r="E466" s="93"/>
      <c r="F466" s="94"/>
      <c r="G466" s="94"/>
      <c r="H466" s="94"/>
      <c r="I466" s="94"/>
      <c r="J466" s="94"/>
      <c r="K466" s="94"/>
      <c r="L466" s="94"/>
      <c r="M466" s="94"/>
      <c r="N466" s="94"/>
      <c r="O466" s="94"/>
    </row>
    <row r="467" spans="2:15">
      <c r="B467" s="93"/>
      <c r="C467" s="93"/>
      <c r="D467" s="93"/>
      <c r="E467" s="93"/>
      <c r="F467" s="94"/>
      <c r="G467" s="94"/>
      <c r="H467" s="94"/>
      <c r="I467" s="94"/>
      <c r="J467" s="94"/>
      <c r="K467" s="94"/>
      <c r="L467" s="94"/>
      <c r="M467" s="94"/>
      <c r="N467" s="94"/>
      <c r="O467" s="94"/>
    </row>
    <row r="468" spans="2:15">
      <c r="B468" s="93"/>
      <c r="C468" s="93"/>
      <c r="D468" s="93"/>
      <c r="E468" s="93"/>
      <c r="F468" s="94"/>
      <c r="G468" s="94"/>
      <c r="H468" s="94"/>
      <c r="I468" s="94"/>
      <c r="J468" s="94"/>
      <c r="K468" s="94"/>
      <c r="L468" s="94"/>
      <c r="M468" s="94"/>
      <c r="N468" s="94"/>
      <c r="O468" s="94"/>
    </row>
    <row r="469" spans="2:15">
      <c r="B469" s="93"/>
      <c r="C469" s="93"/>
      <c r="D469" s="93"/>
      <c r="E469" s="93"/>
      <c r="F469" s="94"/>
      <c r="G469" s="94"/>
      <c r="H469" s="94"/>
      <c r="I469" s="94"/>
      <c r="J469" s="94"/>
      <c r="K469" s="94"/>
      <c r="L469" s="94"/>
      <c r="M469" s="94"/>
      <c r="N469" s="94"/>
      <c r="O469" s="94"/>
    </row>
    <row r="470" spans="2:15">
      <c r="B470" s="93"/>
      <c r="C470" s="93"/>
      <c r="D470" s="93"/>
      <c r="E470" s="93"/>
      <c r="F470" s="94"/>
      <c r="G470" s="94"/>
      <c r="H470" s="94"/>
      <c r="I470" s="94"/>
      <c r="J470" s="94"/>
      <c r="K470" s="94"/>
      <c r="L470" s="94"/>
      <c r="M470" s="94"/>
      <c r="N470" s="94"/>
      <c r="O470" s="94"/>
    </row>
    <row r="471" spans="2:15">
      <c r="B471" s="93"/>
      <c r="C471" s="93"/>
      <c r="D471" s="93"/>
      <c r="E471" s="93"/>
      <c r="F471" s="94"/>
      <c r="G471" s="94"/>
      <c r="H471" s="94"/>
      <c r="I471" s="94"/>
      <c r="J471" s="94"/>
      <c r="K471" s="94"/>
      <c r="L471" s="94"/>
      <c r="M471" s="94"/>
      <c r="N471" s="94"/>
      <c r="O471" s="94"/>
    </row>
    <row r="472" spans="2:15">
      <c r="B472" s="93"/>
      <c r="C472" s="93"/>
      <c r="D472" s="93"/>
      <c r="E472" s="93"/>
      <c r="F472" s="94"/>
      <c r="G472" s="94"/>
      <c r="H472" s="94"/>
      <c r="I472" s="94"/>
      <c r="J472" s="94"/>
      <c r="K472" s="94"/>
      <c r="L472" s="94"/>
      <c r="M472" s="94"/>
      <c r="N472" s="94"/>
      <c r="O472" s="94"/>
    </row>
    <row r="473" spans="2:15">
      <c r="B473" s="93"/>
      <c r="C473" s="93"/>
      <c r="D473" s="93"/>
      <c r="E473" s="93"/>
      <c r="F473" s="94"/>
      <c r="G473" s="94"/>
      <c r="H473" s="94"/>
      <c r="I473" s="94"/>
      <c r="J473" s="94"/>
      <c r="K473" s="94"/>
      <c r="L473" s="94"/>
      <c r="M473" s="94"/>
      <c r="N473" s="94"/>
      <c r="O473" s="94"/>
    </row>
    <row r="474" spans="2:15">
      <c r="B474" s="93"/>
      <c r="C474" s="93"/>
      <c r="D474" s="93"/>
      <c r="E474" s="93"/>
      <c r="F474" s="94"/>
      <c r="G474" s="94"/>
      <c r="H474" s="94"/>
      <c r="I474" s="94"/>
      <c r="J474" s="94"/>
      <c r="K474" s="94"/>
      <c r="L474" s="94"/>
      <c r="M474" s="94"/>
      <c r="N474" s="94"/>
      <c r="O474" s="94"/>
    </row>
    <row r="475" spans="2:15">
      <c r="B475" s="93"/>
      <c r="C475" s="93"/>
      <c r="D475" s="93"/>
      <c r="E475" s="93"/>
      <c r="F475" s="94"/>
      <c r="G475" s="94"/>
      <c r="H475" s="94"/>
      <c r="I475" s="94"/>
      <c r="J475" s="94"/>
      <c r="K475" s="94"/>
      <c r="L475" s="94"/>
      <c r="M475" s="94"/>
      <c r="N475" s="94"/>
      <c r="O475" s="94"/>
    </row>
    <row r="476" spans="2:15">
      <c r="B476" s="93"/>
      <c r="C476" s="93"/>
      <c r="D476" s="93"/>
      <c r="E476" s="93"/>
      <c r="F476" s="94"/>
      <c r="G476" s="94"/>
      <c r="H476" s="94"/>
      <c r="I476" s="94"/>
      <c r="J476" s="94"/>
      <c r="K476" s="94"/>
      <c r="L476" s="94"/>
      <c r="M476" s="94"/>
      <c r="N476" s="94"/>
      <c r="O476" s="94"/>
    </row>
    <row r="477" spans="2:15">
      <c r="B477" s="93"/>
      <c r="C477" s="93"/>
      <c r="D477" s="93"/>
      <c r="E477" s="93"/>
      <c r="F477" s="94"/>
      <c r="G477" s="94"/>
      <c r="H477" s="94"/>
      <c r="I477" s="94"/>
      <c r="J477" s="94"/>
      <c r="K477" s="94"/>
      <c r="L477" s="94"/>
      <c r="M477" s="94"/>
      <c r="N477" s="94"/>
      <c r="O477" s="94"/>
    </row>
    <row r="478" spans="2:15">
      <c r="B478" s="93"/>
      <c r="C478" s="93"/>
      <c r="D478" s="93"/>
      <c r="E478" s="93"/>
      <c r="F478" s="94"/>
      <c r="G478" s="94"/>
      <c r="H478" s="94"/>
      <c r="I478" s="94"/>
      <c r="J478" s="94"/>
      <c r="K478" s="94"/>
      <c r="L478" s="94"/>
      <c r="M478" s="94"/>
      <c r="N478" s="94"/>
      <c r="O478" s="94"/>
    </row>
    <row r="479" spans="2:15">
      <c r="B479" s="93"/>
      <c r="C479" s="93"/>
      <c r="D479" s="93"/>
      <c r="E479" s="93"/>
      <c r="F479" s="94"/>
      <c r="G479" s="94"/>
      <c r="H479" s="94"/>
      <c r="I479" s="94"/>
      <c r="J479" s="94"/>
      <c r="K479" s="94"/>
      <c r="L479" s="94"/>
      <c r="M479" s="94"/>
      <c r="N479" s="94"/>
      <c r="O479" s="94"/>
    </row>
    <row r="480" spans="2:15">
      <c r="B480" s="93"/>
      <c r="C480" s="93"/>
      <c r="D480" s="93"/>
      <c r="E480" s="93"/>
      <c r="F480" s="94"/>
      <c r="G480" s="94"/>
      <c r="H480" s="94"/>
      <c r="I480" s="94"/>
      <c r="J480" s="94"/>
      <c r="K480" s="94"/>
      <c r="L480" s="94"/>
      <c r="M480" s="94"/>
      <c r="N480" s="94"/>
      <c r="O480" s="94"/>
    </row>
    <row r="481" spans="2:15">
      <c r="B481" s="93"/>
      <c r="C481" s="93"/>
      <c r="D481" s="93"/>
      <c r="E481" s="93"/>
      <c r="F481" s="94"/>
      <c r="G481" s="94"/>
      <c r="H481" s="94"/>
      <c r="I481" s="94"/>
      <c r="J481" s="94"/>
      <c r="K481" s="94"/>
      <c r="L481" s="94"/>
      <c r="M481" s="94"/>
      <c r="N481" s="94"/>
      <c r="O481" s="94"/>
    </row>
    <row r="482" spans="2:15">
      <c r="B482" s="93"/>
      <c r="C482" s="93"/>
      <c r="D482" s="93"/>
      <c r="E482" s="93"/>
      <c r="F482" s="94"/>
      <c r="G482" s="94"/>
      <c r="H482" s="94"/>
      <c r="I482" s="94"/>
      <c r="J482" s="94"/>
      <c r="K482" s="94"/>
      <c r="L482" s="94"/>
      <c r="M482" s="94"/>
      <c r="N482" s="94"/>
      <c r="O482" s="94"/>
    </row>
    <row r="483" spans="2:15">
      <c r="B483" s="93"/>
      <c r="C483" s="93"/>
      <c r="D483" s="93"/>
      <c r="E483" s="93"/>
      <c r="F483" s="94"/>
      <c r="G483" s="94"/>
      <c r="H483" s="94"/>
      <c r="I483" s="94"/>
      <c r="J483" s="94"/>
      <c r="K483" s="94"/>
      <c r="L483" s="94"/>
      <c r="M483" s="94"/>
      <c r="N483" s="94"/>
      <c r="O483" s="94"/>
    </row>
    <row r="484" spans="2:15">
      <c r="B484" s="93"/>
      <c r="C484" s="93"/>
      <c r="D484" s="93"/>
      <c r="E484" s="93"/>
      <c r="F484" s="94"/>
      <c r="G484" s="94"/>
      <c r="H484" s="94"/>
      <c r="I484" s="94"/>
      <c r="J484" s="94"/>
      <c r="K484" s="94"/>
      <c r="L484" s="94"/>
      <c r="M484" s="94"/>
      <c r="N484" s="94"/>
      <c r="O484" s="94"/>
    </row>
    <row r="485" spans="2:15">
      <c r="B485" s="93"/>
      <c r="C485" s="93"/>
      <c r="D485" s="93"/>
      <c r="E485" s="93"/>
      <c r="F485" s="94"/>
      <c r="G485" s="94"/>
      <c r="H485" s="94"/>
      <c r="I485" s="94"/>
      <c r="J485" s="94"/>
      <c r="K485" s="94"/>
      <c r="L485" s="94"/>
      <c r="M485" s="94"/>
      <c r="N485" s="94"/>
      <c r="O485" s="94"/>
    </row>
    <row r="486" spans="2:15">
      <c r="B486" s="93"/>
      <c r="C486" s="93"/>
      <c r="D486" s="93"/>
      <c r="E486" s="93"/>
      <c r="F486" s="94"/>
      <c r="G486" s="94"/>
      <c r="H486" s="94"/>
      <c r="I486" s="94"/>
      <c r="J486" s="94"/>
      <c r="K486" s="94"/>
      <c r="L486" s="94"/>
      <c r="M486" s="94"/>
      <c r="N486" s="94"/>
      <c r="O486" s="94"/>
    </row>
    <row r="487" spans="2:15">
      <c r="B487" s="93"/>
      <c r="C487" s="93"/>
      <c r="D487" s="93"/>
      <c r="E487" s="93"/>
      <c r="F487" s="94"/>
      <c r="G487" s="94"/>
      <c r="H487" s="94"/>
      <c r="I487" s="94"/>
      <c r="J487" s="94"/>
      <c r="K487" s="94"/>
      <c r="L487" s="94"/>
      <c r="M487" s="94"/>
      <c r="N487" s="94"/>
      <c r="O487" s="94"/>
    </row>
    <row r="488" spans="2:15">
      <c r="B488" s="93"/>
      <c r="C488" s="93"/>
      <c r="D488" s="93"/>
      <c r="E488" s="93"/>
      <c r="F488" s="94"/>
      <c r="G488" s="94"/>
      <c r="H488" s="94"/>
      <c r="I488" s="94"/>
      <c r="J488" s="94"/>
      <c r="K488" s="94"/>
      <c r="L488" s="94"/>
      <c r="M488" s="94"/>
      <c r="N488" s="94"/>
      <c r="O488" s="94"/>
    </row>
    <row r="489" spans="2:15">
      <c r="B489" s="93"/>
      <c r="C489" s="93"/>
      <c r="D489" s="93"/>
      <c r="E489" s="93"/>
      <c r="F489" s="94"/>
      <c r="G489" s="94"/>
      <c r="H489" s="94"/>
      <c r="I489" s="94"/>
      <c r="J489" s="94"/>
      <c r="K489" s="94"/>
      <c r="L489" s="94"/>
      <c r="M489" s="94"/>
      <c r="N489" s="94"/>
      <c r="O489" s="94"/>
    </row>
    <row r="490" spans="2:15">
      <c r="B490" s="93"/>
      <c r="C490" s="93"/>
      <c r="D490" s="93"/>
      <c r="E490" s="93"/>
      <c r="F490" s="94"/>
      <c r="G490" s="94"/>
      <c r="H490" s="94"/>
      <c r="I490" s="94"/>
      <c r="J490" s="94"/>
      <c r="K490" s="94"/>
      <c r="L490" s="94"/>
      <c r="M490" s="94"/>
      <c r="N490" s="94"/>
      <c r="O490" s="94"/>
    </row>
    <row r="491" spans="2:15">
      <c r="B491" s="93"/>
      <c r="C491" s="93"/>
      <c r="D491" s="93"/>
      <c r="E491" s="93"/>
      <c r="F491" s="94"/>
      <c r="G491" s="94"/>
      <c r="H491" s="94"/>
      <c r="I491" s="94"/>
      <c r="J491" s="94"/>
      <c r="K491" s="94"/>
      <c r="L491" s="94"/>
      <c r="M491" s="94"/>
      <c r="N491" s="94"/>
      <c r="O491" s="94"/>
    </row>
    <row r="492" spans="2:15">
      <c r="B492" s="93"/>
      <c r="C492" s="93"/>
      <c r="D492" s="93"/>
      <c r="E492" s="93"/>
      <c r="F492" s="94"/>
      <c r="G492" s="94"/>
      <c r="H492" s="94"/>
      <c r="I492" s="94"/>
      <c r="J492" s="94"/>
      <c r="K492" s="94"/>
      <c r="L492" s="94"/>
      <c r="M492" s="94"/>
      <c r="N492" s="94"/>
      <c r="O492" s="94"/>
    </row>
    <row r="493" spans="2:15">
      <c r="B493" s="93"/>
      <c r="C493" s="93"/>
      <c r="D493" s="93"/>
      <c r="E493" s="93"/>
      <c r="F493" s="94"/>
      <c r="G493" s="94"/>
      <c r="H493" s="94"/>
      <c r="I493" s="94"/>
      <c r="J493" s="94"/>
      <c r="K493" s="94"/>
      <c r="L493" s="94"/>
      <c r="M493" s="94"/>
      <c r="N493" s="94"/>
      <c r="O493" s="94"/>
    </row>
    <row r="494" spans="2:15">
      <c r="B494" s="93"/>
      <c r="C494" s="93"/>
      <c r="D494" s="93"/>
      <c r="E494" s="93"/>
      <c r="F494" s="94"/>
      <c r="G494" s="94"/>
      <c r="H494" s="94"/>
      <c r="I494" s="94"/>
      <c r="J494" s="94"/>
      <c r="K494" s="94"/>
      <c r="L494" s="94"/>
      <c r="M494" s="94"/>
      <c r="N494" s="94"/>
      <c r="O494" s="94"/>
    </row>
    <row r="495" spans="2:15">
      <c r="B495" s="93"/>
      <c r="C495" s="93"/>
      <c r="D495" s="93"/>
      <c r="E495" s="93"/>
      <c r="F495" s="94"/>
      <c r="G495" s="94"/>
      <c r="H495" s="94"/>
      <c r="I495" s="94"/>
      <c r="J495" s="94"/>
      <c r="K495" s="94"/>
      <c r="L495" s="94"/>
      <c r="M495" s="94"/>
      <c r="N495" s="94"/>
      <c r="O495" s="94"/>
    </row>
    <row r="496" spans="2:15">
      <c r="B496" s="93"/>
      <c r="C496" s="93"/>
      <c r="D496" s="93"/>
      <c r="E496" s="93"/>
      <c r="F496" s="94"/>
      <c r="G496" s="94"/>
      <c r="H496" s="94"/>
      <c r="I496" s="94"/>
      <c r="J496" s="94"/>
      <c r="K496" s="94"/>
      <c r="L496" s="94"/>
      <c r="M496" s="94"/>
      <c r="N496" s="94"/>
      <c r="O496" s="94"/>
    </row>
    <row r="497" spans="2:15">
      <c r="B497" s="93"/>
      <c r="C497" s="93"/>
      <c r="D497" s="93"/>
      <c r="E497" s="93"/>
      <c r="F497" s="94"/>
      <c r="G497" s="94"/>
      <c r="H497" s="94"/>
      <c r="I497" s="94"/>
      <c r="J497" s="94"/>
      <c r="K497" s="94"/>
      <c r="L497" s="94"/>
      <c r="M497" s="94"/>
      <c r="N497" s="94"/>
      <c r="O497" s="94"/>
    </row>
    <row r="498" spans="2:15">
      <c r="B498" s="93"/>
      <c r="C498" s="93"/>
      <c r="D498" s="93"/>
      <c r="E498" s="93"/>
      <c r="F498" s="94"/>
      <c r="G498" s="94"/>
      <c r="H498" s="94"/>
      <c r="I498" s="94"/>
      <c r="J498" s="94"/>
      <c r="K498" s="94"/>
      <c r="L498" s="94"/>
      <c r="M498" s="94"/>
      <c r="N498" s="94"/>
      <c r="O498" s="94"/>
    </row>
    <row r="499" spans="2:15">
      <c r="B499" s="93"/>
      <c r="C499" s="93"/>
      <c r="D499" s="93"/>
      <c r="E499" s="93"/>
      <c r="F499" s="94"/>
      <c r="G499" s="94"/>
      <c r="H499" s="94"/>
      <c r="I499" s="94"/>
      <c r="J499" s="94"/>
      <c r="K499" s="94"/>
      <c r="L499" s="94"/>
      <c r="M499" s="94"/>
      <c r="N499" s="94"/>
      <c r="O499" s="94"/>
    </row>
    <row r="500" spans="2:15">
      <c r="B500" s="93"/>
      <c r="C500" s="93"/>
      <c r="D500" s="93"/>
      <c r="E500" s="93"/>
      <c r="F500" s="94"/>
      <c r="G500" s="94"/>
      <c r="H500" s="94"/>
      <c r="I500" s="94"/>
      <c r="J500" s="94"/>
      <c r="K500" s="94"/>
      <c r="L500" s="94"/>
      <c r="M500" s="94"/>
      <c r="N500" s="94"/>
      <c r="O500" s="94"/>
    </row>
    <row r="501" spans="2:15">
      <c r="B501" s="93"/>
      <c r="C501" s="93"/>
      <c r="D501" s="93"/>
      <c r="E501" s="93"/>
      <c r="F501" s="94"/>
      <c r="G501" s="94"/>
      <c r="H501" s="94"/>
      <c r="I501" s="94"/>
      <c r="J501" s="94"/>
      <c r="K501" s="94"/>
      <c r="L501" s="94"/>
      <c r="M501" s="94"/>
      <c r="N501" s="94"/>
      <c r="O501" s="94"/>
    </row>
    <row r="502" spans="2:15">
      <c r="B502" s="93"/>
      <c r="C502" s="93"/>
      <c r="D502" s="93"/>
      <c r="E502" s="93"/>
      <c r="F502" s="94"/>
      <c r="G502" s="94"/>
      <c r="H502" s="94"/>
      <c r="I502" s="94"/>
      <c r="J502" s="94"/>
      <c r="K502" s="94"/>
      <c r="L502" s="94"/>
      <c r="M502" s="94"/>
      <c r="N502" s="94"/>
      <c r="O502" s="94"/>
    </row>
    <row r="503" spans="2:15">
      <c r="B503" s="93"/>
      <c r="C503" s="93"/>
      <c r="D503" s="93"/>
      <c r="E503" s="93"/>
      <c r="F503" s="94"/>
      <c r="G503" s="94"/>
      <c r="H503" s="94"/>
      <c r="I503" s="94"/>
      <c r="J503" s="94"/>
      <c r="K503" s="94"/>
      <c r="L503" s="94"/>
      <c r="M503" s="94"/>
      <c r="N503" s="94"/>
      <c r="O503" s="94"/>
    </row>
    <row r="504" spans="2:15">
      <c r="B504" s="93"/>
      <c r="C504" s="93"/>
      <c r="D504" s="93"/>
      <c r="E504" s="93"/>
      <c r="F504" s="94"/>
      <c r="G504" s="94"/>
      <c r="H504" s="94"/>
      <c r="I504" s="94"/>
      <c r="J504" s="94"/>
      <c r="K504" s="94"/>
      <c r="L504" s="94"/>
      <c r="M504" s="94"/>
      <c r="N504" s="94"/>
      <c r="O504" s="94"/>
    </row>
    <row r="505" spans="2:15">
      <c r="B505" s="93"/>
      <c r="C505" s="93"/>
      <c r="D505" s="93"/>
      <c r="E505" s="93"/>
      <c r="F505" s="94"/>
      <c r="G505" s="94"/>
      <c r="H505" s="94"/>
      <c r="I505" s="94"/>
      <c r="J505" s="94"/>
      <c r="K505" s="94"/>
      <c r="L505" s="94"/>
      <c r="M505" s="94"/>
      <c r="N505" s="94"/>
      <c r="O505" s="94"/>
    </row>
    <row r="506" spans="2:15">
      <c r="B506" s="93"/>
      <c r="C506" s="93"/>
      <c r="D506" s="93"/>
      <c r="E506" s="93"/>
      <c r="F506" s="94"/>
      <c r="G506" s="94"/>
      <c r="H506" s="94"/>
      <c r="I506" s="94"/>
      <c r="J506" s="94"/>
      <c r="K506" s="94"/>
      <c r="L506" s="94"/>
      <c r="M506" s="94"/>
      <c r="N506" s="94"/>
      <c r="O506" s="94"/>
    </row>
    <row r="507" spans="2:15">
      <c r="B507" s="93"/>
      <c r="C507" s="93"/>
      <c r="D507" s="93"/>
      <c r="E507" s="93"/>
      <c r="F507" s="94"/>
      <c r="G507" s="94"/>
      <c r="H507" s="94"/>
      <c r="I507" s="94"/>
      <c r="J507" s="94"/>
      <c r="K507" s="94"/>
      <c r="L507" s="94"/>
      <c r="M507" s="94"/>
      <c r="N507" s="94"/>
      <c r="O507" s="94"/>
    </row>
    <row r="508" spans="2:15">
      <c r="B508" s="93"/>
      <c r="C508" s="93"/>
      <c r="D508" s="93"/>
      <c r="E508" s="93"/>
      <c r="F508" s="94"/>
      <c r="G508" s="94"/>
      <c r="H508" s="94"/>
      <c r="I508" s="94"/>
      <c r="J508" s="94"/>
      <c r="K508" s="94"/>
      <c r="L508" s="94"/>
      <c r="M508" s="94"/>
      <c r="N508" s="94"/>
      <c r="O508" s="94"/>
    </row>
    <row r="509" spans="2:15">
      <c r="B509" s="93"/>
      <c r="C509" s="93"/>
      <c r="D509" s="93"/>
      <c r="E509" s="93"/>
      <c r="F509" s="94"/>
      <c r="G509" s="94"/>
      <c r="H509" s="94"/>
      <c r="I509" s="94"/>
      <c r="J509" s="94"/>
      <c r="K509" s="94"/>
      <c r="L509" s="94"/>
      <c r="M509" s="94"/>
      <c r="N509" s="94"/>
      <c r="O509" s="94"/>
    </row>
    <row r="510" spans="2:15">
      <c r="B510" s="93"/>
      <c r="C510" s="93"/>
      <c r="D510" s="93"/>
      <c r="E510" s="93"/>
      <c r="F510" s="94"/>
      <c r="G510" s="94"/>
      <c r="H510" s="94"/>
      <c r="I510" s="94"/>
      <c r="J510" s="94"/>
      <c r="K510" s="94"/>
      <c r="L510" s="94"/>
      <c r="M510" s="94"/>
      <c r="N510" s="94"/>
      <c r="O510" s="94"/>
    </row>
    <row r="511" spans="2:15">
      <c r="B511" s="93"/>
      <c r="C511" s="93"/>
      <c r="D511" s="93"/>
      <c r="E511" s="93"/>
      <c r="F511" s="94"/>
      <c r="G511" s="94"/>
      <c r="H511" s="94"/>
      <c r="I511" s="94"/>
      <c r="J511" s="94"/>
      <c r="K511" s="94"/>
      <c r="L511" s="94"/>
      <c r="M511" s="94"/>
      <c r="N511" s="94"/>
      <c r="O511" s="94"/>
    </row>
    <row r="512" spans="2:15">
      <c r="B512" s="93"/>
      <c r="C512" s="93"/>
      <c r="D512" s="93"/>
      <c r="E512" s="93"/>
      <c r="F512" s="94"/>
      <c r="G512" s="94"/>
      <c r="H512" s="94"/>
      <c r="I512" s="94"/>
      <c r="J512" s="94"/>
      <c r="K512" s="94"/>
      <c r="L512" s="94"/>
      <c r="M512" s="94"/>
      <c r="N512" s="94"/>
      <c r="O512" s="94"/>
    </row>
    <row r="513" spans="2:15">
      <c r="B513" s="93"/>
      <c r="C513" s="93"/>
      <c r="D513" s="93"/>
      <c r="E513" s="93"/>
      <c r="F513" s="94"/>
      <c r="G513" s="94"/>
      <c r="H513" s="94"/>
      <c r="I513" s="94"/>
      <c r="J513" s="94"/>
      <c r="K513" s="94"/>
      <c r="L513" s="94"/>
      <c r="M513" s="94"/>
      <c r="N513" s="94"/>
      <c r="O513" s="94"/>
    </row>
    <row r="514" spans="2:15">
      <c r="B514" s="93"/>
      <c r="C514" s="93"/>
      <c r="D514" s="93"/>
      <c r="E514" s="93"/>
      <c r="F514" s="94"/>
      <c r="G514" s="94"/>
      <c r="H514" s="94"/>
      <c r="I514" s="94"/>
      <c r="J514" s="94"/>
      <c r="K514" s="94"/>
      <c r="L514" s="94"/>
      <c r="M514" s="94"/>
      <c r="N514" s="94"/>
      <c r="O514" s="94"/>
    </row>
    <row r="515" spans="2:15">
      <c r="B515" s="93"/>
      <c r="C515" s="93"/>
      <c r="D515" s="93"/>
      <c r="E515" s="93"/>
      <c r="F515" s="94"/>
      <c r="G515" s="94"/>
      <c r="H515" s="94"/>
      <c r="I515" s="94"/>
      <c r="J515" s="94"/>
      <c r="K515" s="94"/>
      <c r="L515" s="94"/>
      <c r="M515" s="94"/>
      <c r="N515" s="94"/>
      <c r="O515" s="94"/>
    </row>
    <row r="516" spans="2:15">
      <c r="B516" s="93"/>
      <c r="C516" s="93"/>
      <c r="D516" s="93"/>
      <c r="E516" s="93"/>
      <c r="F516" s="94"/>
      <c r="G516" s="94"/>
      <c r="H516" s="94"/>
      <c r="I516" s="94"/>
      <c r="J516" s="94"/>
      <c r="K516" s="94"/>
      <c r="L516" s="94"/>
      <c r="M516" s="94"/>
      <c r="N516" s="94"/>
      <c r="O516" s="94"/>
    </row>
    <row r="517" spans="2:15">
      <c r="B517" s="93"/>
      <c r="C517" s="93"/>
      <c r="D517" s="93"/>
      <c r="E517" s="93"/>
      <c r="F517" s="94"/>
      <c r="G517" s="94"/>
      <c r="H517" s="94"/>
      <c r="I517" s="94"/>
      <c r="J517" s="94"/>
      <c r="K517" s="94"/>
      <c r="L517" s="94"/>
      <c r="M517" s="94"/>
      <c r="N517" s="94"/>
      <c r="O517" s="94"/>
    </row>
    <row r="518" spans="2:15">
      <c r="B518" s="93"/>
      <c r="C518" s="93"/>
      <c r="D518" s="93"/>
      <c r="E518" s="93"/>
      <c r="F518" s="94"/>
      <c r="G518" s="94"/>
      <c r="H518" s="94"/>
      <c r="I518" s="94"/>
      <c r="J518" s="94"/>
      <c r="K518" s="94"/>
      <c r="L518" s="94"/>
      <c r="M518" s="94"/>
      <c r="N518" s="94"/>
      <c r="O518" s="94"/>
    </row>
    <row r="519" spans="2:15">
      <c r="B519" s="93"/>
      <c r="C519" s="93"/>
      <c r="D519" s="93"/>
      <c r="E519" s="93"/>
      <c r="F519" s="94"/>
      <c r="G519" s="94"/>
      <c r="H519" s="94"/>
      <c r="I519" s="94"/>
      <c r="J519" s="94"/>
      <c r="K519" s="94"/>
      <c r="L519" s="94"/>
      <c r="M519" s="94"/>
      <c r="N519" s="94"/>
      <c r="O519" s="94"/>
    </row>
    <row r="520" spans="2:15">
      <c r="B520" s="93"/>
      <c r="C520" s="93"/>
      <c r="D520" s="93"/>
      <c r="E520" s="93"/>
      <c r="F520" s="94"/>
      <c r="G520" s="94"/>
      <c r="H520" s="94"/>
      <c r="I520" s="94"/>
      <c r="J520" s="94"/>
      <c r="K520" s="94"/>
      <c r="L520" s="94"/>
      <c r="M520" s="94"/>
      <c r="N520" s="94"/>
      <c r="O520" s="94"/>
    </row>
    <row r="521" spans="2:15">
      <c r="B521" s="93"/>
      <c r="C521" s="93"/>
      <c r="D521" s="93"/>
      <c r="E521" s="93"/>
      <c r="F521" s="94"/>
      <c r="G521" s="94"/>
      <c r="H521" s="94"/>
      <c r="I521" s="94"/>
      <c r="J521" s="94"/>
      <c r="K521" s="94"/>
      <c r="L521" s="94"/>
      <c r="M521" s="94"/>
      <c r="N521" s="94"/>
      <c r="O521" s="94"/>
    </row>
    <row r="522" spans="2:15">
      <c r="B522" s="93"/>
      <c r="C522" s="93"/>
      <c r="D522" s="93"/>
      <c r="E522" s="93"/>
      <c r="F522" s="94"/>
      <c r="G522" s="94"/>
      <c r="H522" s="94"/>
      <c r="I522" s="94"/>
      <c r="J522" s="94"/>
      <c r="K522" s="94"/>
      <c r="L522" s="94"/>
      <c r="M522" s="94"/>
      <c r="N522" s="94"/>
      <c r="O522" s="94"/>
    </row>
    <row r="523" spans="2:15">
      <c r="B523" s="93"/>
      <c r="C523" s="93"/>
      <c r="D523" s="93"/>
      <c r="E523" s="93"/>
      <c r="F523" s="94"/>
      <c r="G523" s="94"/>
      <c r="H523" s="94"/>
      <c r="I523" s="94"/>
      <c r="J523" s="94"/>
      <c r="K523" s="94"/>
      <c r="L523" s="94"/>
      <c r="M523" s="94"/>
      <c r="N523" s="94"/>
      <c r="O523" s="94"/>
    </row>
    <row r="524" spans="2:15">
      <c r="B524" s="93"/>
      <c r="C524" s="93"/>
      <c r="D524" s="93"/>
      <c r="E524" s="93"/>
      <c r="F524" s="94"/>
      <c r="G524" s="94"/>
      <c r="H524" s="94"/>
      <c r="I524" s="94"/>
      <c r="J524" s="94"/>
      <c r="K524" s="94"/>
      <c r="L524" s="94"/>
      <c r="M524" s="94"/>
      <c r="N524" s="94"/>
      <c r="O524" s="94"/>
    </row>
    <row r="525" spans="2:15">
      <c r="B525" s="93"/>
      <c r="C525" s="93"/>
      <c r="D525" s="93"/>
      <c r="E525" s="93"/>
      <c r="F525" s="94"/>
      <c r="G525" s="94"/>
      <c r="H525" s="94"/>
      <c r="I525" s="94"/>
      <c r="J525" s="94"/>
      <c r="K525" s="94"/>
      <c r="L525" s="94"/>
      <c r="M525" s="94"/>
      <c r="N525" s="94"/>
      <c r="O525" s="94"/>
    </row>
  </sheetData>
  <sheetProtection sheet="1" objects="1" scenarios="1"/>
  <mergeCells count="2">
    <mergeCell ref="B6:O6"/>
    <mergeCell ref="B7:O7"/>
  </mergeCells>
  <phoneticPr fontId="4" type="noConversion"/>
  <dataValidations count="1">
    <dataValidation allowBlank="1" showInputMessage="1" showErrorMessage="1" sqref="A1:A1048576 B39:B1048576 C5:C1048576 B1:B37 D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L796"/>
  <sheetViews>
    <sheetView rightToLeft="1" workbookViewId="0"/>
  </sheetViews>
  <sheetFormatPr defaultColWidth="9.140625" defaultRowHeight="18"/>
  <cols>
    <col min="1" max="1" width="6.28515625" style="1" customWidth="1"/>
    <col min="2" max="2" width="32.85546875" style="2" bestFit="1" customWidth="1"/>
    <col min="3" max="3" width="42.5703125" style="2" customWidth="1"/>
    <col min="4" max="4" width="9.7109375" style="2" bestFit="1" customWidth="1"/>
    <col min="5" max="5" width="21" style="2" bestFit="1" customWidth="1"/>
    <col min="6" max="6" width="12" style="1" bestFit="1" customWidth="1"/>
    <col min="7" max="7" width="8.140625" style="1" bestFit="1" customWidth="1"/>
    <col min="8" max="8" width="8.42578125" style="1" bestFit="1" customWidth="1"/>
    <col min="9" max="9" width="5" style="1" bestFit="1" customWidth="1"/>
    <col min="10" max="10" width="6.85546875" style="1" bestFit="1" customWidth="1"/>
    <col min="11" max="11" width="9.140625" style="1" bestFit="1" customWidth="1"/>
    <col min="12" max="12" width="9.28515625" style="1" customWidth="1"/>
    <col min="13" max="16384" width="9.140625" style="1"/>
  </cols>
  <sheetData>
    <row r="1" spans="2:12">
      <c r="B1" s="46" t="s">
        <v>135</v>
      </c>
      <c r="C1" s="46" t="s" vm="1">
        <v>215</v>
      </c>
    </row>
    <row r="2" spans="2:12">
      <c r="B2" s="46" t="s">
        <v>134</v>
      </c>
      <c r="C2" s="46" t="s">
        <v>216</v>
      </c>
    </row>
    <row r="3" spans="2:12">
      <c r="B3" s="46" t="s">
        <v>136</v>
      </c>
      <c r="C3" s="46" t="s">
        <v>217</v>
      </c>
    </row>
    <row r="4" spans="2:12">
      <c r="B4" s="46" t="s">
        <v>137</v>
      </c>
      <c r="C4" s="46">
        <v>2208</v>
      </c>
    </row>
    <row r="6" spans="2:12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12" ht="26.25" customHeight="1">
      <c r="B7" s="141" t="s">
        <v>84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</row>
    <row r="8" spans="2:12" s="3" customFormat="1" ht="63">
      <c r="B8" s="21" t="s">
        <v>106</v>
      </c>
      <c r="C8" s="29" t="s">
        <v>40</v>
      </c>
      <c r="D8" s="29" t="s">
        <v>109</v>
      </c>
      <c r="E8" s="29" t="s">
        <v>59</v>
      </c>
      <c r="F8" s="29" t="s">
        <v>93</v>
      </c>
      <c r="G8" s="29" t="s">
        <v>192</v>
      </c>
      <c r="H8" s="29" t="s">
        <v>191</v>
      </c>
      <c r="I8" s="29" t="s">
        <v>56</v>
      </c>
      <c r="J8" s="29" t="s">
        <v>53</v>
      </c>
      <c r="K8" s="29" t="s">
        <v>138</v>
      </c>
      <c r="L8" s="65" t="s">
        <v>140</v>
      </c>
    </row>
    <row r="9" spans="2:12" s="3" customFormat="1" ht="25.5">
      <c r="B9" s="14"/>
      <c r="C9" s="15"/>
      <c r="D9" s="15"/>
      <c r="E9" s="15"/>
      <c r="F9" s="15"/>
      <c r="G9" s="15" t="s">
        <v>199</v>
      </c>
      <c r="H9" s="15"/>
      <c r="I9" s="15" t="s">
        <v>195</v>
      </c>
      <c r="J9" s="15" t="s">
        <v>19</v>
      </c>
      <c r="K9" s="31" t="s">
        <v>19</v>
      </c>
      <c r="L9" s="16" t="s">
        <v>19</v>
      </c>
    </row>
    <row r="10" spans="2:12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2</v>
      </c>
      <c r="G10" s="18" t="s">
        <v>3</v>
      </c>
      <c r="H10" s="18" t="s">
        <v>4</v>
      </c>
      <c r="I10" s="18" t="s">
        <v>5</v>
      </c>
      <c r="J10" s="18" t="s">
        <v>6</v>
      </c>
      <c r="K10" s="18" t="s">
        <v>7</v>
      </c>
      <c r="L10" s="19" t="s">
        <v>8</v>
      </c>
    </row>
    <row r="11" spans="2:12" s="4" customFormat="1" ht="18" customHeight="1">
      <c r="B11" s="87" t="s">
        <v>43</v>
      </c>
      <c r="C11" s="87"/>
      <c r="D11" s="88"/>
      <c r="E11" s="88"/>
      <c r="F11" s="88"/>
      <c r="G11" s="90"/>
      <c r="H11" s="98"/>
      <c r="I11" s="90">
        <v>0.142859866</v>
      </c>
      <c r="J11" s="91"/>
      <c r="K11" s="91">
        <f>IFERROR(I11/$I$11,0)</f>
        <v>1</v>
      </c>
      <c r="L11" s="91">
        <f>I11/'סכום נכסי הקרן'!$C$42</f>
        <v>1.4500085877620726E-6</v>
      </c>
    </row>
    <row r="12" spans="2:12" s="4" customFormat="1" ht="18" customHeight="1">
      <c r="B12" s="114" t="s">
        <v>24</v>
      </c>
      <c r="C12" s="87"/>
      <c r="D12" s="88"/>
      <c r="E12" s="88"/>
      <c r="F12" s="88"/>
      <c r="G12" s="90"/>
      <c r="H12" s="98"/>
      <c r="I12" s="90">
        <v>0.13607195699999999</v>
      </c>
      <c r="J12" s="91"/>
      <c r="K12" s="91">
        <f t="shared" ref="K12:K21" si="0">IFERROR(I12/$I$11,0)</f>
        <v>0.95248554272058461</v>
      </c>
      <c r="L12" s="91">
        <f>I12/'סכום נכסי הקרן'!$C$42</f>
        <v>1.3811122166640661E-6</v>
      </c>
    </row>
    <row r="13" spans="2:12">
      <c r="B13" s="85" t="s">
        <v>1593</v>
      </c>
      <c r="C13" s="80"/>
      <c r="D13" s="81"/>
      <c r="E13" s="81"/>
      <c r="F13" s="81"/>
      <c r="G13" s="83"/>
      <c r="H13" s="100"/>
      <c r="I13" s="83">
        <v>0.13607195699999999</v>
      </c>
      <c r="J13" s="84"/>
      <c r="K13" s="84">
        <f t="shared" si="0"/>
        <v>0.95248554272058461</v>
      </c>
      <c r="L13" s="84">
        <f>I13/'סכום נכסי הקרן'!$C$42</f>
        <v>1.3811122166640661E-6</v>
      </c>
    </row>
    <row r="14" spans="2:12">
      <c r="B14" s="86" t="s">
        <v>1594</v>
      </c>
      <c r="C14" s="87" t="s">
        <v>1595</v>
      </c>
      <c r="D14" s="88" t="s">
        <v>110</v>
      </c>
      <c r="E14" s="88" t="s">
        <v>535</v>
      </c>
      <c r="F14" s="88" t="s">
        <v>122</v>
      </c>
      <c r="G14" s="90">
        <v>5.453595</v>
      </c>
      <c r="H14" s="98">
        <v>1920</v>
      </c>
      <c r="I14" s="90">
        <v>0.10470902399999998</v>
      </c>
      <c r="J14" s="91">
        <v>2.7267975000000001E-6</v>
      </c>
      <c r="K14" s="91">
        <f t="shared" si="0"/>
        <v>0.73294919652241575</v>
      </c>
      <c r="L14" s="91">
        <f>I14/'סכום נכסי הקרן'!$C$42</f>
        <v>1.0627826293508139E-6</v>
      </c>
    </row>
    <row r="15" spans="2:12">
      <c r="B15" s="86" t="s">
        <v>1596</v>
      </c>
      <c r="C15" s="87" t="s">
        <v>1597</v>
      </c>
      <c r="D15" s="88" t="s">
        <v>110</v>
      </c>
      <c r="E15" s="88" t="s">
        <v>146</v>
      </c>
      <c r="F15" s="88" t="s">
        <v>122</v>
      </c>
      <c r="G15" s="90">
        <v>68.819175000000001</v>
      </c>
      <c r="H15" s="98">
        <v>8.9</v>
      </c>
      <c r="I15" s="90">
        <v>6.1249070000000006E-3</v>
      </c>
      <c r="J15" s="91">
        <v>4.5893683160937643E-6</v>
      </c>
      <c r="K15" s="91">
        <f t="shared" si="0"/>
        <v>4.2873531744737889E-2</v>
      </c>
      <c r="L15" s="91">
        <f>I15/'סכום נכסי הקרן'!$C$42</f>
        <v>6.2166989217559767E-8</v>
      </c>
    </row>
    <row r="16" spans="2:12">
      <c r="B16" s="86" t="s">
        <v>1598</v>
      </c>
      <c r="C16" s="87" t="s">
        <v>1599</v>
      </c>
      <c r="D16" s="88" t="s">
        <v>110</v>
      </c>
      <c r="E16" s="88" t="s">
        <v>535</v>
      </c>
      <c r="F16" s="88" t="s">
        <v>122</v>
      </c>
      <c r="G16" s="90">
        <v>42.416849999999997</v>
      </c>
      <c r="H16" s="98">
        <v>59.5</v>
      </c>
      <c r="I16" s="90">
        <v>2.5238026E-2</v>
      </c>
      <c r="J16" s="91">
        <v>3.4625999999999997E-6</v>
      </c>
      <c r="K16" s="91">
        <f t="shared" si="0"/>
        <v>0.17666281445343088</v>
      </c>
      <c r="L16" s="91">
        <f>I16/'סכום נכסי הקרן'!$C$42</f>
        <v>2.5616259809569237E-7</v>
      </c>
    </row>
    <row r="17" spans="2:12">
      <c r="B17" s="92"/>
      <c r="C17" s="87"/>
      <c r="D17" s="87"/>
      <c r="E17" s="87"/>
      <c r="F17" s="87"/>
      <c r="G17" s="90"/>
      <c r="H17" s="98"/>
      <c r="I17" s="87"/>
      <c r="J17" s="87"/>
      <c r="K17" s="91"/>
      <c r="L17" s="87"/>
    </row>
    <row r="18" spans="2:12">
      <c r="B18" s="114" t="s">
        <v>36</v>
      </c>
      <c r="C18" s="87"/>
      <c r="D18" s="88"/>
      <c r="E18" s="88"/>
      <c r="F18" s="88"/>
      <c r="G18" s="90"/>
      <c r="H18" s="98"/>
      <c r="I18" s="90">
        <v>6.787909E-3</v>
      </c>
      <c r="J18" s="91"/>
      <c r="K18" s="91">
        <f t="shared" si="0"/>
        <v>4.7514457279415341E-2</v>
      </c>
      <c r="L18" s="91">
        <f>I18/'סכום נכסי הקרן'!$C$42</f>
        <v>6.8896371098006364E-8</v>
      </c>
    </row>
    <row r="19" spans="2:12">
      <c r="B19" s="85" t="s">
        <v>1600</v>
      </c>
      <c r="C19" s="80"/>
      <c r="D19" s="81"/>
      <c r="E19" s="81"/>
      <c r="F19" s="81"/>
      <c r="G19" s="83"/>
      <c r="H19" s="100"/>
      <c r="I19" s="83">
        <v>6.787909E-3</v>
      </c>
      <c r="J19" s="84"/>
      <c r="K19" s="84">
        <f t="shared" si="0"/>
        <v>4.7514457279415341E-2</v>
      </c>
      <c r="L19" s="84">
        <f>I19/'סכום נכסי הקרן'!$C$42</f>
        <v>6.8896371098006364E-8</v>
      </c>
    </row>
    <row r="20" spans="2:12">
      <c r="B20" s="86" t="s">
        <v>1601</v>
      </c>
      <c r="C20" s="87" t="s">
        <v>1602</v>
      </c>
      <c r="D20" s="88" t="s">
        <v>1321</v>
      </c>
      <c r="E20" s="88" t="s">
        <v>1416</v>
      </c>
      <c r="F20" s="88" t="s">
        <v>121</v>
      </c>
      <c r="G20" s="90">
        <v>10.3878</v>
      </c>
      <c r="H20" s="98">
        <v>8</v>
      </c>
      <c r="I20" s="90">
        <v>2.9243730000000001E-3</v>
      </c>
      <c r="J20" s="91">
        <v>3.1101197604790421E-7</v>
      </c>
      <c r="K20" s="91">
        <f t="shared" si="0"/>
        <v>2.0470220796651173E-2</v>
      </c>
      <c r="L20" s="91">
        <f>I20/'סכום נכסי הקרן'!$C$42</f>
        <v>2.9681995948529976E-8</v>
      </c>
    </row>
    <row r="21" spans="2:12">
      <c r="B21" s="86" t="s">
        <v>1603</v>
      </c>
      <c r="C21" s="87" t="s">
        <v>1604</v>
      </c>
      <c r="D21" s="88" t="s">
        <v>1337</v>
      </c>
      <c r="E21" s="88" t="s">
        <v>1350</v>
      </c>
      <c r="F21" s="88" t="s">
        <v>121</v>
      </c>
      <c r="G21" s="90">
        <v>2.7447680000000001</v>
      </c>
      <c r="H21" s="98">
        <v>40</v>
      </c>
      <c r="I21" s="90">
        <v>3.8635359999999999E-3</v>
      </c>
      <c r="J21" s="91">
        <v>1.0848885375494072E-7</v>
      </c>
      <c r="K21" s="91">
        <f t="shared" si="0"/>
        <v>2.7044236482764165E-2</v>
      </c>
      <c r="L21" s="91">
        <f>I21/'סכום נכסי הקרן'!$C$42</f>
        <v>3.9214375149476387E-8</v>
      </c>
    </row>
    <row r="22" spans="2:12">
      <c r="B22" s="92"/>
      <c r="C22" s="87"/>
      <c r="D22" s="87"/>
      <c r="E22" s="87"/>
      <c r="F22" s="87"/>
      <c r="G22" s="90"/>
      <c r="H22" s="98"/>
      <c r="I22" s="87"/>
      <c r="J22" s="87"/>
      <c r="K22" s="91"/>
      <c r="L22" s="87"/>
    </row>
    <row r="23" spans="2:12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</row>
    <row r="24" spans="2:12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</row>
    <row r="25" spans="2:12">
      <c r="B25" s="107" t="s">
        <v>207</v>
      </c>
      <c r="C25" s="87"/>
      <c r="D25" s="87"/>
      <c r="E25" s="87"/>
      <c r="F25" s="87"/>
      <c r="G25" s="87"/>
      <c r="H25" s="87"/>
      <c r="I25" s="87"/>
      <c r="J25" s="87"/>
      <c r="K25" s="87"/>
      <c r="L25" s="87"/>
    </row>
    <row r="26" spans="2:12">
      <c r="B26" s="107" t="s">
        <v>102</v>
      </c>
      <c r="C26" s="87"/>
      <c r="D26" s="87"/>
      <c r="E26" s="87"/>
      <c r="F26" s="87"/>
      <c r="G26" s="87"/>
      <c r="H26" s="87"/>
      <c r="I26" s="87"/>
      <c r="J26" s="87"/>
      <c r="K26" s="87"/>
      <c r="L26" s="87"/>
    </row>
    <row r="27" spans="2:12">
      <c r="B27" s="107" t="s">
        <v>190</v>
      </c>
      <c r="C27" s="87"/>
      <c r="D27" s="87"/>
      <c r="E27" s="87"/>
      <c r="F27" s="87"/>
      <c r="G27" s="87"/>
      <c r="H27" s="87"/>
      <c r="I27" s="87"/>
      <c r="J27" s="87"/>
      <c r="K27" s="87"/>
      <c r="L27" s="87"/>
    </row>
    <row r="28" spans="2:12">
      <c r="B28" s="107" t="s">
        <v>198</v>
      </c>
      <c r="C28" s="87"/>
      <c r="D28" s="87"/>
      <c r="E28" s="87"/>
      <c r="F28" s="87"/>
      <c r="G28" s="87"/>
      <c r="H28" s="87"/>
      <c r="I28" s="87"/>
      <c r="J28" s="87"/>
      <c r="K28" s="87"/>
      <c r="L28" s="87"/>
    </row>
    <row r="29" spans="2:12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</row>
    <row r="30" spans="2:12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</row>
    <row r="31" spans="2:12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</row>
    <row r="32" spans="2:12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</row>
    <row r="33" spans="2:12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</row>
    <row r="34" spans="2:12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</row>
    <row r="35" spans="2:12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</row>
    <row r="36" spans="2:12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</row>
    <row r="37" spans="2:12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</row>
    <row r="38" spans="2:12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</row>
    <row r="39" spans="2:12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</row>
    <row r="40" spans="2:1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2:1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2:1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2:1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2:1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  <row r="45" spans="2:12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</row>
    <row r="46" spans="2:12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</row>
    <row r="47" spans="2:12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</row>
    <row r="48" spans="2:12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</row>
    <row r="49" spans="2:12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</row>
    <row r="50" spans="2:12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</row>
    <row r="51" spans="2:12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</row>
    <row r="52" spans="2:12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</row>
    <row r="53" spans="2:12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</row>
    <row r="54" spans="2:12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</row>
    <row r="55" spans="2:12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</row>
    <row r="56" spans="2:12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</row>
    <row r="57" spans="2:12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</row>
    <row r="58" spans="2:12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</row>
    <row r="59" spans="2:12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</row>
    <row r="60" spans="2:12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</row>
    <row r="61" spans="2:12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</row>
    <row r="62" spans="2:12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</row>
    <row r="63" spans="2:12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</row>
    <row r="64" spans="2:12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</row>
    <row r="65" spans="2:12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</row>
    <row r="66" spans="2:12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</row>
    <row r="67" spans="2:12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</row>
    <row r="68" spans="2:12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</row>
    <row r="69" spans="2:12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</row>
    <row r="70" spans="2:12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</row>
    <row r="71" spans="2:12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</row>
    <row r="72" spans="2:12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</row>
    <row r="73" spans="2:12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</row>
    <row r="74" spans="2:12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</row>
    <row r="75" spans="2:12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</row>
    <row r="76" spans="2:12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</row>
    <row r="77" spans="2:12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</row>
    <row r="78" spans="2:12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</row>
    <row r="79" spans="2:12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</row>
    <row r="80" spans="2:12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</row>
    <row r="81" spans="2:12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</row>
    <row r="82" spans="2:12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</row>
    <row r="83" spans="2:12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</row>
    <row r="84" spans="2:12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</row>
    <row r="85" spans="2:12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</row>
    <row r="86" spans="2:12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</row>
    <row r="87" spans="2:12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</row>
    <row r="88" spans="2:12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</row>
    <row r="89" spans="2:12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</row>
    <row r="90" spans="2:12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</row>
    <row r="91" spans="2:12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</row>
    <row r="92" spans="2:12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</row>
    <row r="93" spans="2:12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</row>
    <row r="94" spans="2:12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</row>
    <row r="95" spans="2:12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</row>
    <row r="96" spans="2:12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</row>
    <row r="97" spans="2:12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</row>
    <row r="98" spans="2:12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</row>
    <row r="99" spans="2:12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</row>
    <row r="100" spans="2:12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</row>
    <row r="101" spans="2:12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</row>
    <row r="102" spans="2:12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</row>
    <row r="103" spans="2:12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</row>
    <row r="104" spans="2:12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</row>
    <row r="105" spans="2:12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</row>
    <row r="106" spans="2:12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</row>
    <row r="107" spans="2:12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</row>
    <row r="108" spans="2:12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</row>
    <row r="109" spans="2:12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</row>
    <row r="110" spans="2:12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</row>
    <row r="111" spans="2:12">
      <c r="B111" s="87"/>
      <c r="C111" s="87"/>
      <c r="D111" s="87"/>
      <c r="E111" s="87"/>
      <c r="F111" s="87"/>
      <c r="G111" s="87"/>
      <c r="H111" s="87"/>
      <c r="I111" s="87"/>
      <c r="J111" s="87"/>
      <c r="K111" s="87"/>
      <c r="L111" s="87"/>
    </row>
    <row r="112" spans="2:12"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</row>
    <row r="113" spans="2:12">
      <c r="B113" s="87"/>
      <c r="C113" s="87"/>
      <c r="D113" s="87"/>
      <c r="E113" s="87"/>
      <c r="F113" s="87"/>
      <c r="G113" s="87"/>
      <c r="H113" s="87"/>
      <c r="I113" s="87"/>
      <c r="J113" s="87"/>
      <c r="K113" s="87"/>
      <c r="L113" s="87"/>
    </row>
    <row r="114" spans="2:12">
      <c r="B114" s="87"/>
      <c r="C114" s="87"/>
      <c r="D114" s="87"/>
      <c r="E114" s="87"/>
      <c r="F114" s="87"/>
      <c r="G114" s="87"/>
      <c r="H114" s="87"/>
      <c r="I114" s="87"/>
      <c r="J114" s="87"/>
      <c r="K114" s="87"/>
      <c r="L114" s="87"/>
    </row>
    <row r="115" spans="2:12"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</row>
    <row r="116" spans="2:12">
      <c r="B116" s="87"/>
      <c r="C116" s="87"/>
      <c r="D116" s="87"/>
      <c r="E116" s="87"/>
      <c r="F116" s="87"/>
      <c r="G116" s="87"/>
      <c r="H116" s="87"/>
      <c r="I116" s="87"/>
      <c r="J116" s="87"/>
      <c r="K116" s="87"/>
      <c r="L116" s="87"/>
    </row>
    <row r="117" spans="2:12">
      <c r="B117" s="87"/>
      <c r="C117" s="87"/>
      <c r="D117" s="87"/>
      <c r="E117" s="87"/>
      <c r="F117" s="87"/>
      <c r="G117" s="87"/>
      <c r="H117" s="87"/>
      <c r="I117" s="87"/>
      <c r="J117" s="87"/>
      <c r="K117" s="87"/>
      <c r="L117" s="87"/>
    </row>
    <row r="118" spans="2:12">
      <c r="B118" s="87"/>
      <c r="C118" s="87"/>
      <c r="D118" s="87"/>
      <c r="E118" s="87"/>
      <c r="F118" s="87"/>
      <c r="G118" s="87"/>
      <c r="H118" s="87"/>
      <c r="I118" s="87"/>
      <c r="J118" s="87"/>
      <c r="K118" s="87"/>
      <c r="L118" s="87"/>
    </row>
    <row r="119" spans="2:12">
      <c r="B119" s="87"/>
      <c r="C119" s="87"/>
      <c r="D119" s="87"/>
      <c r="E119" s="87"/>
      <c r="F119" s="87"/>
      <c r="G119" s="87"/>
      <c r="H119" s="87"/>
      <c r="I119" s="87"/>
      <c r="J119" s="87"/>
      <c r="K119" s="87"/>
      <c r="L119" s="87"/>
    </row>
    <row r="120" spans="2:12">
      <c r="B120" s="87"/>
      <c r="C120" s="87"/>
      <c r="D120" s="87"/>
      <c r="E120" s="87"/>
      <c r="F120" s="87"/>
      <c r="G120" s="87"/>
      <c r="H120" s="87"/>
      <c r="I120" s="87"/>
      <c r="J120" s="87"/>
      <c r="K120" s="87"/>
      <c r="L120" s="87"/>
    </row>
    <row r="121" spans="2:12">
      <c r="B121" s="87"/>
      <c r="C121" s="87"/>
      <c r="D121" s="87"/>
      <c r="E121" s="87"/>
      <c r="F121" s="87"/>
      <c r="G121" s="87"/>
      <c r="H121" s="87"/>
      <c r="I121" s="87"/>
      <c r="J121" s="87"/>
      <c r="K121" s="87"/>
      <c r="L121" s="87"/>
    </row>
    <row r="122" spans="2:12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</row>
    <row r="123" spans="2:12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</row>
    <row r="124" spans="2:12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</row>
    <row r="125" spans="2:12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</row>
    <row r="126" spans="2:12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</row>
    <row r="127" spans="2:12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</row>
    <row r="128" spans="2:12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</row>
    <row r="129" spans="2:12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</row>
    <row r="130" spans="2:12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</row>
    <row r="131" spans="2:12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</row>
    <row r="132" spans="2:12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</row>
    <row r="133" spans="2:12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</row>
    <row r="134" spans="2:12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</row>
    <row r="135" spans="2:12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</row>
    <row r="136" spans="2:12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</row>
    <row r="137" spans="2:12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</row>
    <row r="138" spans="2:12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</row>
    <row r="139" spans="2:12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</row>
    <row r="140" spans="2:12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</row>
    <row r="141" spans="2:12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</row>
    <row r="142" spans="2:12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</row>
    <row r="143" spans="2:12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</row>
    <row r="144" spans="2:12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</row>
    <row r="145" spans="2:12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</row>
    <row r="146" spans="2:12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</row>
    <row r="147" spans="2:12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</row>
    <row r="148" spans="2:12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</row>
    <row r="149" spans="2:12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</row>
    <row r="150" spans="2:12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</row>
    <row r="151" spans="2:12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</row>
    <row r="152" spans="2:12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</row>
    <row r="153" spans="2:12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</row>
    <row r="154" spans="2:12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</row>
    <row r="155" spans="2:12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</row>
    <row r="156" spans="2:12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</row>
    <row r="157" spans="2:12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</row>
    <row r="158" spans="2:12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</row>
    <row r="159" spans="2:12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</row>
    <row r="160" spans="2:12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</row>
    <row r="161" spans="2:12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</row>
    <row r="162" spans="2:12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</row>
    <row r="163" spans="2:12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</row>
    <row r="164" spans="2:12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</row>
    <row r="165" spans="2:12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</row>
    <row r="166" spans="2:12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</row>
    <row r="167" spans="2:12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</row>
    <row r="168" spans="2:12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</row>
    <row r="169" spans="2:12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</row>
    <row r="170" spans="2:12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</row>
    <row r="171" spans="2:12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</row>
    <row r="172" spans="2:12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</row>
    <row r="173" spans="2:12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</row>
    <row r="174" spans="2:12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</row>
    <row r="175" spans="2:12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</row>
    <row r="176" spans="2:12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</row>
    <row r="177" spans="2:12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</row>
    <row r="178" spans="2:12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</row>
    <row r="179" spans="2:12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</row>
    <row r="180" spans="2:12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</row>
    <row r="181" spans="2:12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</row>
    <row r="182" spans="2:12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</row>
    <row r="183" spans="2:12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</row>
    <row r="184" spans="2:12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</row>
    <row r="185" spans="2:12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</row>
    <row r="186" spans="2:12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</row>
    <row r="187" spans="2:12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</row>
    <row r="188" spans="2:12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</row>
    <row r="189" spans="2:12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</row>
    <row r="190" spans="2:12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</row>
    <row r="191" spans="2:12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</row>
    <row r="192" spans="2:12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</row>
    <row r="193" spans="2:12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</row>
    <row r="194" spans="2:12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</row>
    <row r="195" spans="2:12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</row>
    <row r="196" spans="2:12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</row>
    <row r="197" spans="2:12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</row>
    <row r="198" spans="2:12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</row>
    <row r="199" spans="2:12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</row>
    <row r="200" spans="2:12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</row>
    <row r="201" spans="2:12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</row>
    <row r="202" spans="2:12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</row>
    <row r="203" spans="2:12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</row>
    <row r="204" spans="2:12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</row>
    <row r="205" spans="2:12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</row>
    <row r="206" spans="2:12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</row>
    <row r="207" spans="2:12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</row>
    <row r="208" spans="2:12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</row>
    <row r="209" spans="2:12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</row>
    <row r="210" spans="2:12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</row>
    <row r="211" spans="2:12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</row>
    <row r="212" spans="2:12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</row>
    <row r="213" spans="2:12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</row>
    <row r="214" spans="2:12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</row>
    <row r="215" spans="2:12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</row>
    <row r="216" spans="2:12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</row>
    <row r="217" spans="2:12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</row>
    <row r="218" spans="2:12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</row>
    <row r="219" spans="2:12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</row>
    <row r="220" spans="2:12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</row>
    <row r="221" spans="2:12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</row>
    <row r="222" spans="2:12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</row>
    <row r="223" spans="2:12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</row>
    <row r="224" spans="2:12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</row>
    <row r="225" spans="2:12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</row>
    <row r="226" spans="2:12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</row>
    <row r="227" spans="2:12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</row>
    <row r="228" spans="2:12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</row>
    <row r="229" spans="2:12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</row>
    <row r="230" spans="2:12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</row>
    <row r="231" spans="2:12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</row>
    <row r="232" spans="2:12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</row>
    <row r="233" spans="2:12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</row>
    <row r="234" spans="2:12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</row>
    <row r="235" spans="2:12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</row>
    <row r="236" spans="2:12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</row>
    <row r="237" spans="2:12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</row>
    <row r="238" spans="2:12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</row>
    <row r="239" spans="2:12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</row>
    <row r="240" spans="2:12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</row>
    <row r="241" spans="2:12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</row>
    <row r="242" spans="2:12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</row>
    <row r="243" spans="2:12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</row>
    <row r="244" spans="2:12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</row>
    <row r="245" spans="2:12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</row>
    <row r="246" spans="2:12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</row>
    <row r="247" spans="2:12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</row>
    <row r="248" spans="2:12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</row>
    <row r="249" spans="2:12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</row>
    <row r="250" spans="2:12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</row>
    <row r="251" spans="2:12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</row>
    <row r="252" spans="2:12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</row>
    <row r="253" spans="2:12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</row>
    <row r="254" spans="2:12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</row>
    <row r="255" spans="2:12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</row>
    <row r="256" spans="2:12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</row>
    <row r="257" spans="2:12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</row>
    <row r="258" spans="2:12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</row>
    <row r="259" spans="2:12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</row>
    <row r="260" spans="2:12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</row>
    <row r="261" spans="2:12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</row>
    <row r="262" spans="2:12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</row>
    <row r="263" spans="2:12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</row>
    <row r="264" spans="2:12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</row>
    <row r="265" spans="2:12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</row>
    <row r="266" spans="2:12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</row>
    <row r="267" spans="2:12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</row>
    <row r="268" spans="2:12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</row>
    <row r="269" spans="2:12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</row>
    <row r="270" spans="2:12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</row>
    <row r="271" spans="2:12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</row>
    <row r="272" spans="2:12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</row>
    <row r="273" spans="2:12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</row>
    <row r="274" spans="2:12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</row>
    <row r="275" spans="2:12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</row>
    <row r="276" spans="2:12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</row>
    <row r="277" spans="2:12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</row>
    <row r="278" spans="2:12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</row>
    <row r="279" spans="2:12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</row>
    <row r="280" spans="2:12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</row>
    <row r="281" spans="2:12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</row>
    <row r="282" spans="2:12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</row>
    <row r="283" spans="2:12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</row>
    <row r="284" spans="2:12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</row>
    <row r="285" spans="2:12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</row>
    <row r="286" spans="2:12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</row>
    <row r="287" spans="2:12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</row>
    <row r="288" spans="2:12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</row>
    <row r="289" spans="2:12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</row>
    <row r="290" spans="2:12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</row>
    <row r="291" spans="2:12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</row>
    <row r="292" spans="2:12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</row>
    <row r="293" spans="2:12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</row>
    <row r="294" spans="2:12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</row>
    <row r="295" spans="2:12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</row>
    <row r="296" spans="2:12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</row>
    <row r="297" spans="2:12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</row>
    <row r="298" spans="2:12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</row>
    <row r="299" spans="2:12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</row>
    <row r="300" spans="2:12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</row>
    <row r="301" spans="2:12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</row>
    <row r="302" spans="2:12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</row>
    <row r="303" spans="2:12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</row>
    <row r="304" spans="2:12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</row>
    <row r="305" spans="2:12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</row>
    <row r="306" spans="2:12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</row>
    <row r="307" spans="2:12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</row>
    <row r="308" spans="2:12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</row>
    <row r="309" spans="2:12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</row>
    <row r="310" spans="2:12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</row>
    <row r="311" spans="2:12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</row>
    <row r="312" spans="2:12">
      <c r="B312" s="93"/>
      <c r="C312" s="93"/>
      <c r="D312" s="94"/>
      <c r="E312" s="94"/>
      <c r="F312" s="94"/>
      <c r="G312" s="94"/>
      <c r="H312" s="94"/>
      <c r="I312" s="94"/>
      <c r="J312" s="94"/>
      <c r="K312" s="94"/>
      <c r="L312" s="94"/>
    </row>
    <row r="313" spans="2:12">
      <c r="B313" s="93"/>
      <c r="C313" s="93"/>
      <c r="D313" s="94"/>
      <c r="E313" s="94"/>
      <c r="F313" s="94"/>
      <c r="G313" s="94"/>
      <c r="H313" s="94"/>
      <c r="I313" s="94"/>
      <c r="J313" s="94"/>
      <c r="K313" s="94"/>
      <c r="L313" s="94"/>
    </row>
    <row r="314" spans="2:12">
      <c r="B314" s="93"/>
      <c r="C314" s="93"/>
      <c r="D314" s="94"/>
      <c r="E314" s="94"/>
      <c r="F314" s="94"/>
      <c r="G314" s="94"/>
      <c r="H314" s="94"/>
      <c r="I314" s="94"/>
      <c r="J314" s="94"/>
      <c r="K314" s="94"/>
      <c r="L314" s="94"/>
    </row>
    <row r="315" spans="2:12">
      <c r="B315" s="93"/>
      <c r="C315" s="93"/>
      <c r="D315" s="94"/>
      <c r="E315" s="94"/>
      <c r="F315" s="94"/>
      <c r="G315" s="94"/>
      <c r="H315" s="94"/>
      <c r="I315" s="94"/>
      <c r="J315" s="94"/>
      <c r="K315" s="94"/>
      <c r="L315" s="94"/>
    </row>
    <row r="316" spans="2:12">
      <c r="B316" s="93"/>
      <c r="C316" s="93"/>
      <c r="D316" s="94"/>
      <c r="E316" s="94"/>
      <c r="F316" s="94"/>
      <c r="G316" s="94"/>
      <c r="H316" s="94"/>
      <c r="I316" s="94"/>
      <c r="J316" s="94"/>
      <c r="K316" s="94"/>
      <c r="L316" s="94"/>
    </row>
    <row r="317" spans="2:12">
      <c r="B317" s="93"/>
      <c r="C317" s="93"/>
      <c r="D317" s="94"/>
      <c r="E317" s="94"/>
      <c r="F317" s="94"/>
      <c r="G317" s="94"/>
      <c r="H317" s="94"/>
      <c r="I317" s="94"/>
      <c r="J317" s="94"/>
      <c r="K317" s="94"/>
      <c r="L317" s="94"/>
    </row>
    <row r="318" spans="2:12">
      <c r="B318" s="93"/>
      <c r="C318" s="93"/>
      <c r="D318" s="94"/>
      <c r="E318" s="94"/>
      <c r="F318" s="94"/>
      <c r="G318" s="94"/>
      <c r="H318" s="94"/>
      <c r="I318" s="94"/>
      <c r="J318" s="94"/>
      <c r="K318" s="94"/>
      <c r="L318" s="94"/>
    </row>
    <row r="319" spans="2:12">
      <c r="B319" s="93"/>
      <c r="C319" s="93"/>
      <c r="D319" s="94"/>
      <c r="E319" s="94"/>
      <c r="F319" s="94"/>
      <c r="G319" s="94"/>
      <c r="H319" s="94"/>
      <c r="I319" s="94"/>
      <c r="J319" s="94"/>
      <c r="K319" s="94"/>
      <c r="L319" s="94"/>
    </row>
    <row r="320" spans="2:12">
      <c r="B320" s="93"/>
      <c r="C320" s="93"/>
      <c r="D320" s="94"/>
      <c r="E320" s="94"/>
      <c r="F320" s="94"/>
      <c r="G320" s="94"/>
      <c r="H320" s="94"/>
      <c r="I320" s="94"/>
      <c r="J320" s="94"/>
      <c r="K320" s="94"/>
      <c r="L320" s="94"/>
    </row>
    <row r="321" spans="2:12">
      <c r="B321" s="93"/>
      <c r="C321" s="93"/>
      <c r="D321" s="94"/>
      <c r="E321" s="94"/>
      <c r="F321" s="94"/>
      <c r="G321" s="94"/>
      <c r="H321" s="94"/>
      <c r="I321" s="94"/>
      <c r="J321" s="94"/>
      <c r="K321" s="94"/>
      <c r="L321" s="94"/>
    </row>
    <row r="322" spans="2:12">
      <c r="B322" s="93"/>
      <c r="C322" s="93"/>
      <c r="D322" s="94"/>
      <c r="E322" s="94"/>
      <c r="F322" s="94"/>
      <c r="G322" s="94"/>
      <c r="H322" s="94"/>
      <c r="I322" s="94"/>
      <c r="J322" s="94"/>
      <c r="K322" s="94"/>
      <c r="L322" s="94"/>
    </row>
    <row r="323" spans="2:12">
      <c r="B323" s="93"/>
      <c r="C323" s="93"/>
      <c r="D323" s="94"/>
      <c r="E323" s="94"/>
      <c r="F323" s="94"/>
      <c r="G323" s="94"/>
      <c r="H323" s="94"/>
      <c r="I323" s="94"/>
      <c r="J323" s="94"/>
      <c r="K323" s="94"/>
      <c r="L323" s="94"/>
    </row>
    <row r="324" spans="2:12">
      <c r="B324" s="93"/>
      <c r="C324" s="93"/>
      <c r="D324" s="94"/>
      <c r="E324" s="94"/>
      <c r="F324" s="94"/>
      <c r="G324" s="94"/>
      <c r="H324" s="94"/>
      <c r="I324" s="94"/>
      <c r="J324" s="94"/>
      <c r="K324" s="94"/>
      <c r="L324" s="94"/>
    </row>
    <row r="325" spans="2:12">
      <c r="B325" s="93"/>
      <c r="C325" s="93"/>
      <c r="D325" s="94"/>
      <c r="E325" s="94"/>
      <c r="F325" s="94"/>
      <c r="G325" s="94"/>
      <c r="H325" s="94"/>
      <c r="I325" s="94"/>
      <c r="J325" s="94"/>
      <c r="K325" s="94"/>
      <c r="L325" s="94"/>
    </row>
    <row r="326" spans="2:12">
      <c r="B326" s="93"/>
      <c r="C326" s="93"/>
      <c r="D326" s="94"/>
      <c r="E326" s="94"/>
      <c r="F326" s="94"/>
      <c r="G326" s="94"/>
      <c r="H326" s="94"/>
      <c r="I326" s="94"/>
      <c r="J326" s="94"/>
      <c r="K326" s="94"/>
      <c r="L326" s="94"/>
    </row>
    <row r="327" spans="2:12">
      <c r="B327" s="93"/>
      <c r="C327" s="93"/>
      <c r="D327" s="94"/>
      <c r="E327" s="94"/>
      <c r="F327" s="94"/>
      <c r="G327" s="94"/>
      <c r="H327" s="94"/>
      <c r="I327" s="94"/>
      <c r="J327" s="94"/>
      <c r="K327" s="94"/>
      <c r="L327" s="94"/>
    </row>
    <row r="328" spans="2:12">
      <c r="B328" s="93"/>
      <c r="C328" s="93"/>
      <c r="D328" s="94"/>
      <c r="E328" s="94"/>
      <c r="F328" s="94"/>
      <c r="G328" s="94"/>
      <c r="H328" s="94"/>
      <c r="I328" s="94"/>
      <c r="J328" s="94"/>
      <c r="K328" s="94"/>
      <c r="L328" s="94"/>
    </row>
    <row r="329" spans="2:12">
      <c r="B329" s="93"/>
      <c r="C329" s="93"/>
      <c r="D329" s="94"/>
      <c r="E329" s="94"/>
      <c r="F329" s="94"/>
      <c r="G329" s="94"/>
      <c r="H329" s="94"/>
      <c r="I329" s="94"/>
      <c r="J329" s="94"/>
      <c r="K329" s="94"/>
      <c r="L329" s="94"/>
    </row>
    <row r="330" spans="2:12">
      <c r="B330" s="93"/>
      <c r="C330" s="93"/>
      <c r="D330" s="94"/>
      <c r="E330" s="94"/>
      <c r="F330" s="94"/>
      <c r="G330" s="94"/>
      <c r="H330" s="94"/>
      <c r="I330" s="94"/>
      <c r="J330" s="94"/>
      <c r="K330" s="94"/>
      <c r="L330" s="94"/>
    </row>
    <row r="331" spans="2:12">
      <c r="B331" s="93"/>
      <c r="C331" s="93"/>
      <c r="D331" s="94"/>
      <c r="E331" s="94"/>
      <c r="F331" s="94"/>
      <c r="G331" s="94"/>
      <c r="H331" s="94"/>
      <c r="I331" s="94"/>
      <c r="J331" s="94"/>
      <c r="K331" s="94"/>
      <c r="L331" s="94"/>
    </row>
    <row r="332" spans="2:12">
      <c r="B332" s="93"/>
      <c r="C332" s="93"/>
      <c r="D332" s="94"/>
      <c r="E332" s="94"/>
      <c r="F332" s="94"/>
      <c r="G332" s="94"/>
      <c r="H332" s="94"/>
      <c r="I332" s="94"/>
      <c r="J332" s="94"/>
      <c r="K332" s="94"/>
      <c r="L332" s="94"/>
    </row>
    <row r="333" spans="2:12">
      <c r="B333" s="93"/>
      <c r="C333" s="93"/>
      <c r="D333" s="94"/>
      <c r="E333" s="94"/>
      <c r="F333" s="94"/>
      <c r="G333" s="94"/>
      <c r="H333" s="94"/>
      <c r="I333" s="94"/>
      <c r="J333" s="94"/>
      <c r="K333" s="94"/>
      <c r="L333" s="94"/>
    </row>
    <row r="334" spans="2:12">
      <c r="B334" s="93"/>
      <c r="C334" s="93"/>
      <c r="D334" s="94"/>
      <c r="E334" s="94"/>
      <c r="F334" s="94"/>
      <c r="G334" s="94"/>
      <c r="H334" s="94"/>
      <c r="I334" s="94"/>
      <c r="J334" s="94"/>
      <c r="K334" s="94"/>
      <c r="L334" s="94"/>
    </row>
    <row r="335" spans="2:12">
      <c r="B335" s="93"/>
      <c r="C335" s="93"/>
      <c r="D335" s="94"/>
      <c r="E335" s="94"/>
      <c r="F335" s="94"/>
      <c r="G335" s="94"/>
      <c r="H335" s="94"/>
      <c r="I335" s="94"/>
      <c r="J335" s="94"/>
      <c r="K335" s="94"/>
      <c r="L335" s="94"/>
    </row>
    <row r="336" spans="2:12">
      <c r="B336" s="93"/>
      <c r="C336" s="93"/>
      <c r="D336" s="94"/>
      <c r="E336" s="94"/>
      <c r="F336" s="94"/>
      <c r="G336" s="94"/>
      <c r="H336" s="94"/>
      <c r="I336" s="94"/>
      <c r="J336" s="94"/>
      <c r="K336" s="94"/>
      <c r="L336" s="94"/>
    </row>
    <row r="337" spans="2:12">
      <c r="B337" s="93"/>
      <c r="C337" s="93"/>
      <c r="D337" s="94"/>
      <c r="E337" s="94"/>
      <c r="F337" s="94"/>
      <c r="G337" s="94"/>
      <c r="H337" s="94"/>
      <c r="I337" s="94"/>
      <c r="J337" s="94"/>
      <c r="K337" s="94"/>
      <c r="L337" s="94"/>
    </row>
    <row r="338" spans="2:12">
      <c r="B338" s="93"/>
      <c r="C338" s="93"/>
      <c r="D338" s="94"/>
      <c r="E338" s="94"/>
      <c r="F338" s="94"/>
      <c r="G338" s="94"/>
      <c r="H338" s="94"/>
      <c r="I338" s="94"/>
      <c r="J338" s="94"/>
      <c r="K338" s="94"/>
      <c r="L338" s="94"/>
    </row>
    <row r="339" spans="2:12">
      <c r="B339" s="93"/>
      <c r="C339" s="93"/>
      <c r="D339" s="94"/>
      <c r="E339" s="94"/>
      <c r="F339" s="94"/>
      <c r="G339" s="94"/>
      <c r="H339" s="94"/>
      <c r="I339" s="94"/>
      <c r="J339" s="94"/>
      <c r="K339" s="94"/>
      <c r="L339" s="94"/>
    </row>
    <row r="340" spans="2:12">
      <c r="B340" s="93"/>
      <c r="C340" s="93"/>
      <c r="D340" s="94"/>
      <c r="E340" s="94"/>
      <c r="F340" s="94"/>
      <c r="G340" s="94"/>
      <c r="H340" s="94"/>
      <c r="I340" s="94"/>
      <c r="J340" s="94"/>
      <c r="K340" s="94"/>
      <c r="L340" s="94"/>
    </row>
    <row r="341" spans="2:12">
      <c r="B341" s="93"/>
      <c r="C341" s="93"/>
      <c r="D341" s="94"/>
      <c r="E341" s="94"/>
      <c r="F341" s="94"/>
      <c r="G341" s="94"/>
      <c r="H341" s="94"/>
      <c r="I341" s="94"/>
      <c r="J341" s="94"/>
      <c r="K341" s="94"/>
      <c r="L341" s="94"/>
    </row>
    <row r="342" spans="2:12">
      <c r="B342" s="93"/>
      <c r="C342" s="93"/>
      <c r="D342" s="94"/>
      <c r="E342" s="94"/>
      <c r="F342" s="94"/>
      <c r="G342" s="94"/>
      <c r="H342" s="94"/>
      <c r="I342" s="94"/>
      <c r="J342" s="94"/>
      <c r="K342" s="94"/>
      <c r="L342" s="94"/>
    </row>
    <row r="343" spans="2:12">
      <c r="B343" s="93"/>
      <c r="C343" s="93"/>
      <c r="D343" s="94"/>
      <c r="E343" s="94"/>
      <c r="F343" s="94"/>
      <c r="G343" s="94"/>
      <c r="H343" s="94"/>
      <c r="I343" s="94"/>
      <c r="J343" s="94"/>
      <c r="K343" s="94"/>
      <c r="L343" s="94"/>
    </row>
    <row r="344" spans="2:12">
      <c r="B344" s="93"/>
      <c r="C344" s="93"/>
      <c r="D344" s="94"/>
      <c r="E344" s="94"/>
      <c r="F344" s="94"/>
      <c r="G344" s="94"/>
      <c r="H344" s="94"/>
      <c r="I344" s="94"/>
      <c r="J344" s="94"/>
      <c r="K344" s="94"/>
      <c r="L344" s="94"/>
    </row>
    <row r="345" spans="2:12">
      <c r="B345" s="93"/>
      <c r="C345" s="93"/>
      <c r="D345" s="94"/>
      <c r="E345" s="94"/>
      <c r="F345" s="94"/>
      <c r="G345" s="94"/>
      <c r="H345" s="94"/>
      <c r="I345" s="94"/>
      <c r="J345" s="94"/>
      <c r="K345" s="94"/>
      <c r="L345" s="94"/>
    </row>
    <row r="346" spans="2:12">
      <c r="B346" s="93"/>
      <c r="C346" s="93"/>
      <c r="D346" s="94"/>
      <c r="E346" s="94"/>
      <c r="F346" s="94"/>
      <c r="G346" s="94"/>
      <c r="H346" s="94"/>
      <c r="I346" s="94"/>
      <c r="J346" s="94"/>
      <c r="K346" s="94"/>
      <c r="L346" s="94"/>
    </row>
    <row r="347" spans="2:12">
      <c r="B347" s="93"/>
      <c r="C347" s="93"/>
      <c r="D347" s="94"/>
      <c r="E347" s="94"/>
      <c r="F347" s="94"/>
      <c r="G347" s="94"/>
      <c r="H347" s="94"/>
      <c r="I347" s="94"/>
      <c r="J347" s="94"/>
      <c r="K347" s="94"/>
      <c r="L347" s="94"/>
    </row>
    <row r="348" spans="2:12">
      <c r="B348" s="93"/>
      <c r="C348" s="93"/>
      <c r="D348" s="94"/>
      <c r="E348" s="94"/>
      <c r="F348" s="94"/>
      <c r="G348" s="94"/>
      <c r="H348" s="94"/>
      <c r="I348" s="94"/>
      <c r="J348" s="94"/>
      <c r="K348" s="94"/>
      <c r="L348" s="94"/>
    </row>
    <row r="349" spans="2:12">
      <c r="B349" s="93"/>
      <c r="C349" s="93"/>
      <c r="D349" s="94"/>
      <c r="E349" s="94"/>
      <c r="F349" s="94"/>
      <c r="G349" s="94"/>
      <c r="H349" s="94"/>
      <c r="I349" s="94"/>
      <c r="J349" s="94"/>
      <c r="K349" s="94"/>
      <c r="L349" s="94"/>
    </row>
    <row r="350" spans="2:12">
      <c r="B350" s="93"/>
      <c r="C350" s="93"/>
      <c r="D350" s="94"/>
      <c r="E350" s="94"/>
      <c r="F350" s="94"/>
      <c r="G350" s="94"/>
      <c r="H350" s="94"/>
      <c r="I350" s="94"/>
      <c r="J350" s="94"/>
      <c r="K350" s="94"/>
      <c r="L350" s="94"/>
    </row>
    <row r="351" spans="2:12">
      <c r="B351" s="93"/>
      <c r="C351" s="93"/>
      <c r="D351" s="94"/>
      <c r="E351" s="94"/>
      <c r="F351" s="94"/>
      <c r="G351" s="94"/>
      <c r="H351" s="94"/>
      <c r="I351" s="94"/>
      <c r="J351" s="94"/>
      <c r="K351" s="94"/>
      <c r="L351" s="94"/>
    </row>
    <row r="352" spans="2:12">
      <c r="B352" s="93"/>
      <c r="C352" s="93"/>
      <c r="D352" s="94"/>
      <c r="E352" s="94"/>
      <c r="F352" s="94"/>
      <c r="G352" s="94"/>
      <c r="H352" s="94"/>
      <c r="I352" s="94"/>
      <c r="J352" s="94"/>
      <c r="K352" s="94"/>
      <c r="L352" s="94"/>
    </row>
    <row r="353" spans="2:12">
      <c r="B353" s="93"/>
      <c r="C353" s="93"/>
      <c r="D353" s="94"/>
      <c r="E353" s="94"/>
      <c r="F353" s="94"/>
      <c r="G353" s="94"/>
      <c r="H353" s="94"/>
      <c r="I353" s="94"/>
      <c r="J353" s="94"/>
      <c r="K353" s="94"/>
      <c r="L353" s="94"/>
    </row>
    <row r="354" spans="2:12">
      <c r="B354" s="93"/>
      <c r="C354" s="93"/>
      <c r="D354" s="94"/>
      <c r="E354" s="94"/>
      <c r="F354" s="94"/>
      <c r="G354" s="94"/>
      <c r="H354" s="94"/>
      <c r="I354" s="94"/>
      <c r="J354" s="94"/>
      <c r="K354" s="94"/>
      <c r="L354" s="94"/>
    </row>
    <row r="355" spans="2:12">
      <c r="B355" s="93"/>
      <c r="C355" s="93"/>
      <c r="D355" s="94"/>
      <c r="E355" s="94"/>
      <c r="F355" s="94"/>
      <c r="G355" s="94"/>
      <c r="H355" s="94"/>
      <c r="I355" s="94"/>
      <c r="J355" s="94"/>
      <c r="K355" s="94"/>
      <c r="L355" s="94"/>
    </row>
    <row r="356" spans="2:12">
      <c r="B356" s="93"/>
      <c r="C356" s="93"/>
      <c r="D356" s="94"/>
      <c r="E356" s="94"/>
      <c r="F356" s="94"/>
      <c r="G356" s="94"/>
      <c r="H356" s="94"/>
      <c r="I356" s="94"/>
      <c r="J356" s="94"/>
      <c r="K356" s="94"/>
      <c r="L356" s="94"/>
    </row>
    <row r="357" spans="2:12">
      <c r="B357" s="93"/>
      <c r="C357" s="93"/>
      <c r="D357" s="94"/>
      <c r="E357" s="94"/>
      <c r="F357" s="94"/>
      <c r="G357" s="94"/>
      <c r="H357" s="94"/>
      <c r="I357" s="94"/>
      <c r="J357" s="94"/>
      <c r="K357" s="94"/>
      <c r="L357" s="94"/>
    </row>
    <row r="358" spans="2:12">
      <c r="B358" s="93"/>
      <c r="C358" s="93"/>
      <c r="D358" s="94"/>
      <c r="E358" s="94"/>
      <c r="F358" s="94"/>
      <c r="G358" s="94"/>
      <c r="H358" s="94"/>
      <c r="I358" s="94"/>
      <c r="J358" s="94"/>
      <c r="K358" s="94"/>
      <c r="L358" s="94"/>
    </row>
    <row r="359" spans="2:12">
      <c r="B359" s="93"/>
      <c r="C359" s="93"/>
      <c r="D359" s="94"/>
      <c r="E359" s="94"/>
      <c r="F359" s="94"/>
      <c r="G359" s="94"/>
      <c r="H359" s="94"/>
      <c r="I359" s="94"/>
      <c r="J359" s="94"/>
      <c r="K359" s="94"/>
      <c r="L359" s="94"/>
    </row>
    <row r="360" spans="2:12">
      <c r="B360" s="93"/>
      <c r="C360" s="93"/>
      <c r="D360" s="94"/>
      <c r="E360" s="94"/>
      <c r="F360" s="94"/>
      <c r="G360" s="94"/>
      <c r="H360" s="94"/>
      <c r="I360" s="94"/>
      <c r="J360" s="94"/>
      <c r="K360" s="94"/>
      <c r="L360" s="94"/>
    </row>
    <row r="361" spans="2:12">
      <c r="B361" s="93"/>
      <c r="C361" s="93"/>
      <c r="D361" s="94"/>
      <c r="E361" s="94"/>
      <c r="F361" s="94"/>
      <c r="G361" s="94"/>
      <c r="H361" s="94"/>
      <c r="I361" s="94"/>
      <c r="J361" s="94"/>
      <c r="K361" s="94"/>
      <c r="L361" s="94"/>
    </row>
    <row r="362" spans="2:12">
      <c r="B362" s="93"/>
      <c r="C362" s="93"/>
      <c r="D362" s="94"/>
      <c r="E362" s="94"/>
      <c r="F362" s="94"/>
      <c r="G362" s="94"/>
      <c r="H362" s="94"/>
      <c r="I362" s="94"/>
      <c r="J362" s="94"/>
      <c r="K362" s="94"/>
      <c r="L362" s="94"/>
    </row>
    <row r="363" spans="2:12">
      <c r="B363" s="93"/>
      <c r="C363" s="93"/>
      <c r="D363" s="94"/>
      <c r="E363" s="94"/>
      <c r="F363" s="94"/>
      <c r="G363" s="94"/>
      <c r="H363" s="94"/>
      <c r="I363" s="94"/>
      <c r="J363" s="94"/>
      <c r="K363" s="94"/>
      <c r="L363" s="94"/>
    </row>
    <row r="364" spans="2:12">
      <c r="B364" s="93"/>
      <c r="C364" s="93"/>
      <c r="D364" s="94"/>
      <c r="E364" s="94"/>
      <c r="F364" s="94"/>
      <c r="G364" s="94"/>
      <c r="H364" s="94"/>
      <c r="I364" s="94"/>
      <c r="J364" s="94"/>
      <c r="K364" s="94"/>
      <c r="L364" s="94"/>
    </row>
    <row r="365" spans="2:12">
      <c r="B365" s="93"/>
      <c r="C365" s="93"/>
      <c r="D365" s="94"/>
      <c r="E365" s="94"/>
      <c r="F365" s="94"/>
      <c r="G365" s="94"/>
      <c r="H365" s="94"/>
      <c r="I365" s="94"/>
      <c r="J365" s="94"/>
      <c r="K365" s="94"/>
      <c r="L365" s="94"/>
    </row>
    <row r="366" spans="2:12">
      <c r="B366" s="93"/>
      <c r="C366" s="93"/>
      <c r="D366" s="94"/>
      <c r="E366" s="94"/>
      <c r="F366" s="94"/>
      <c r="G366" s="94"/>
      <c r="H366" s="94"/>
      <c r="I366" s="94"/>
      <c r="J366" s="94"/>
      <c r="K366" s="94"/>
      <c r="L366" s="94"/>
    </row>
    <row r="367" spans="2:12">
      <c r="B367" s="93"/>
      <c r="C367" s="93"/>
      <c r="D367" s="94"/>
      <c r="E367" s="94"/>
      <c r="F367" s="94"/>
      <c r="G367" s="94"/>
      <c r="H367" s="94"/>
      <c r="I367" s="94"/>
      <c r="J367" s="94"/>
      <c r="K367" s="94"/>
      <c r="L367" s="94"/>
    </row>
    <row r="368" spans="2:12">
      <c r="B368" s="93"/>
      <c r="C368" s="93"/>
      <c r="D368" s="94"/>
      <c r="E368" s="94"/>
      <c r="F368" s="94"/>
      <c r="G368" s="94"/>
      <c r="H368" s="94"/>
      <c r="I368" s="94"/>
      <c r="J368" s="94"/>
      <c r="K368" s="94"/>
      <c r="L368" s="94"/>
    </row>
    <row r="369" spans="2:12">
      <c r="B369" s="93"/>
      <c r="C369" s="93"/>
      <c r="D369" s="94"/>
      <c r="E369" s="94"/>
      <c r="F369" s="94"/>
      <c r="G369" s="94"/>
      <c r="H369" s="94"/>
      <c r="I369" s="94"/>
      <c r="J369" s="94"/>
      <c r="K369" s="94"/>
      <c r="L369" s="94"/>
    </row>
    <row r="370" spans="2:12">
      <c r="B370" s="93"/>
      <c r="C370" s="93"/>
      <c r="D370" s="94"/>
      <c r="E370" s="94"/>
      <c r="F370" s="94"/>
      <c r="G370" s="94"/>
      <c r="H370" s="94"/>
      <c r="I370" s="94"/>
      <c r="J370" s="94"/>
      <c r="K370" s="94"/>
      <c r="L370" s="94"/>
    </row>
    <row r="371" spans="2:12">
      <c r="B371" s="93"/>
      <c r="C371" s="93"/>
      <c r="D371" s="94"/>
      <c r="E371" s="94"/>
      <c r="F371" s="94"/>
      <c r="G371" s="94"/>
      <c r="H371" s="94"/>
      <c r="I371" s="94"/>
      <c r="J371" s="94"/>
      <c r="K371" s="94"/>
      <c r="L371" s="94"/>
    </row>
    <row r="372" spans="2:12">
      <c r="B372" s="93"/>
      <c r="C372" s="93"/>
      <c r="D372" s="94"/>
      <c r="E372" s="94"/>
      <c r="F372" s="94"/>
      <c r="G372" s="94"/>
      <c r="H372" s="94"/>
      <c r="I372" s="94"/>
      <c r="J372" s="94"/>
      <c r="K372" s="94"/>
      <c r="L372" s="94"/>
    </row>
    <row r="373" spans="2:12">
      <c r="B373" s="93"/>
      <c r="C373" s="93"/>
      <c r="D373" s="94"/>
      <c r="E373" s="94"/>
      <c r="F373" s="94"/>
      <c r="G373" s="94"/>
      <c r="H373" s="94"/>
      <c r="I373" s="94"/>
      <c r="J373" s="94"/>
      <c r="K373" s="94"/>
      <c r="L373" s="94"/>
    </row>
    <row r="374" spans="2:12">
      <c r="B374" s="93"/>
      <c r="C374" s="93"/>
      <c r="D374" s="94"/>
      <c r="E374" s="94"/>
      <c r="F374" s="94"/>
      <c r="G374" s="94"/>
      <c r="H374" s="94"/>
      <c r="I374" s="94"/>
      <c r="J374" s="94"/>
      <c r="K374" s="94"/>
      <c r="L374" s="94"/>
    </row>
    <row r="375" spans="2:12">
      <c r="B375" s="93"/>
      <c r="C375" s="93"/>
      <c r="D375" s="94"/>
      <c r="E375" s="94"/>
      <c r="F375" s="94"/>
      <c r="G375" s="94"/>
      <c r="H375" s="94"/>
      <c r="I375" s="94"/>
      <c r="J375" s="94"/>
      <c r="K375" s="94"/>
      <c r="L375" s="94"/>
    </row>
    <row r="376" spans="2:12">
      <c r="B376" s="93"/>
      <c r="C376" s="93"/>
      <c r="D376" s="94"/>
      <c r="E376" s="94"/>
      <c r="F376" s="94"/>
      <c r="G376" s="94"/>
      <c r="H376" s="94"/>
      <c r="I376" s="94"/>
      <c r="J376" s="94"/>
      <c r="K376" s="94"/>
      <c r="L376" s="94"/>
    </row>
    <row r="377" spans="2:12">
      <c r="B377" s="93"/>
      <c r="C377" s="93"/>
      <c r="D377" s="94"/>
      <c r="E377" s="94"/>
      <c r="F377" s="94"/>
      <c r="G377" s="94"/>
      <c r="H377" s="94"/>
      <c r="I377" s="94"/>
      <c r="J377" s="94"/>
      <c r="K377" s="94"/>
      <c r="L377" s="94"/>
    </row>
    <row r="378" spans="2:12">
      <c r="B378" s="93"/>
      <c r="C378" s="93"/>
      <c r="D378" s="94"/>
      <c r="E378" s="94"/>
      <c r="F378" s="94"/>
      <c r="G378" s="94"/>
      <c r="H378" s="94"/>
      <c r="I378" s="94"/>
      <c r="J378" s="94"/>
      <c r="K378" s="94"/>
      <c r="L378" s="94"/>
    </row>
    <row r="379" spans="2:12">
      <c r="B379" s="93"/>
      <c r="C379" s="93"/>
      <c r="D379" s="94"/>
      <c r="E379" s="94"/>
      <c r="F379" s="94"/>
      <c r="G379" s="94"/>
      <c r="H379" s="94"/>
      <c r="I379" s="94"/>
      <c r="J379" s="94"/>
      <c r="K379" s="94"/>
      <c r="L379" s="94"/>
    </row>
    <row r="380" spans="2:12">
      <c r="B380" s="93"/>
      <c r="C380" s="93"/>
      <c r="D380" s="94"/>
      <c r="E380" s="94"/>
      <c r="F380" s="94"/>
      <c r="G380" s="94"/>
      <c r="H380" s="94"/>
      <c r="I380" s="94"/>
      <c r="J380" s="94"/>
      <c r="K380" s="94"/>
      <c r="L380" s="94"/>
    </row>
    <row r="381" spans="2:12">
      <c r="B381" s="93"/>
      <c r="C381" s="93"/>
      <c r="D381" s="94"/>
      <c r="E381" s="94"/>
      <c r="F381" s="94"/>
      <c r="G381" s="94"/>
      <c r="H381" s="94"/>
      <c r="I381" s="94"/>
      <c r="J381" s="94"/>
      <c r="K381" s="94"/>
      <c r="L381" s="94"/>
    </row>
    <row r="382" spans="2:12">
      <c r="B382" s="93"/>
      <c r="C382" s="93"/>
      <c r="D382" s="94"/>
      <c r="E382" s="94"/>
      <c r="F382" s="94"/>
      <c r="G382" s="94"/>
      <c r="H382" s="94"/>
      <c r="I382" s="94"/>
      <c r="J382" s="94"/>
      <c r="K382" s="94"/>
      <c r="L382" s="94"/>
    </row>
    <row r="383" spans="2:12">
      <c r="B383" s="93"/>
      <c r="C383" s="93"/>
      <c r="D383" s="94"/>
      <c r="E383" s="94"/>
      <c r="F383" s="94"/>
      <c r="G383" s="94"/>
      <c r="H383" s="94"/>
      <c r="I383" s="94"/>
      <c r="J383" s="94"/>
      <c r="K383" s="94"/>
      <c r="L383" s="94"/>
    </row>
    <row r="384" spans="2:12">
      <c r="B384" s="93"/>
      <c r="C384" s="93"/>
      <c r="D384" s="94"/>
      <c r="E384" s="94"/>
      <c r="F384" s="94"/>
      <c r="G384" s="94"/>
      <c r="H384" s="94"/>
      <c r="I384" s="94"/>
      <c r="J384" s="94"/>
      <c r="K384" s="94"/>
      <c r="L384" s="94"/>
    </row>
    <row r="385" spans="2:12">
      <c r="B385" s="93"/>
      <c r="C385" s="93"/>
      <c r="D385" s="94"/>
      <c r="E385" s="94"/>
      <c r="F385" s="94"/>
      <c r="G385" s="94"/>
      <c r="H385" s="94"/>
      <c r="I385" s="94"/>
      <c r="J385" s="94"/>
      <c r="K385" s="94"/>
      <c r="L385" s="94"/>
    </row>
    <row r="386" spans="2:12">
      <c r="B386" s="93"/>
      <c r="C386" s="93"/>
      <c r="D386" s="94"/>
      <c r="E386" s="94"/>
      <c r="F386" s="94"/>
      <c r="G386" s="94"/>
      <c r="H386" s="94"/>
      <c r="I386" s="94"/>
      <c r="J386" s="94"/>
      <c r="K386" s="94"/>
      <c r="L386" s="94"/>
    </row>
    <row r="387" spans="2:12">
      <c r="B387" s="93"/>
      <c r="C387" s="93"/>
      <c r="D387" s="94"/>
      <c r="E387" s="94"/>
      <c r="F387" s="94"/>
      <c r="G387" s="94"/>
      <c r="H387" s="94"/>
      <c r="I387" s="94"/>
      <c r="J387" s="94"/>
      <c r="K387" s="94"/>
      <c r="L387" s="94"/>
    </row>
    <row r="388" spans="2:12">
      <c r="B388" s="93"/>
      <c r="C388" s="93"/>
      <c r="D388" s="94"/>
      <c r="E388" s="94"/>
      <c r="F388" s="94"/>
      <c r="G388" s="94"/>
      <c r="H388" s="94"/>
      <c r="I388" s="94"/>
      <c r="J388" s="94"/>
      <c r="K388" s="94"/>
      <c r="L388" s="94"/>
    </row>
    <row r="389" spans="2:12">
      <c r="B389" s="93"/>
      <c r="C389" s="93"/>
      <c r="D389" s="94"/>
      <c r="E389" s="94"/>
      <c r="F389" s="94"/>
      <c r="G389" s="94"/>
      <c r="H389" s="94"/>
      <c r="I389" s="94"/>
      <c r="J389" s="94"/>
      <c r="K389" s="94"/>
      <c r="L389" s="94"/>
    </row>
    <row r="390" spans="2:12">
      <c r="B390" s="93"/>
      <c r="C390" s="93"/>
      <c r="D390" s="94"/>
      <c r="E390" s="94"/>
      <c r="F390" s="94"/>
      <c r="G390" s="94"/>
      <c r="H390" s="94"/>
      <c r="I390" s="94"/>
      <c r="J390" s="94"/>
      <c r="K390" s="94"/>
      <c r="L390" s="94"/>
    </row>
    <row r="391" spans="2:12">
      <c r="B391" s="93"/>
      <c r="C391" s="93"/>
      <c r="D391" s="94"/>
      <c r="E391" s="94"/>
      <c r="F391" s="94"/>
      <c r="G391" s="94"/>
      <c r="H391" s="94"/>
      <c r="I391" s="94"/>
      <c r="J391" s="94"/>
      <c r="K391" s="94"/>
      <c r="L391" s="94"/>
    </row>
    <row r="392" spans="2:12">
      <c r="B392" s="93"/>
      <c r="C392" s="93"/>
      <c r="D392" s="94"/>
      <c r="E392" s="94"/>
      <c r="F392" s="94"/>
      <c r="G392" s="94"/>
      <c r="H392" s="94"/>
      <c r="I392" s="94"/>
      <c r="J392" s="94"/>
      <c r="K392" s="94"/>
      <c r="L392" s="94"/>
    </row>
    <row r="393" spans="2:12">
      <c r="B393" s="93"/>
      <c r="C393" s="93"/>
      <c r="D393" s="94"/>
      <c r="E393" s="94"/>
      <c r="F393" s="94"/>
      <c r="G393" s="94"/>
      <c r="H393" s="94"/>
      <c r="I393" s="94"/>
      <c r="J393" s="94"/>
      <c r="K393" s="94"/>
      <c r="L393" s="94"/>
    </row>
    <row r="394" spans="2:12">
      <c r="B394" s="93"/>
      <c r="C394" s="93"/>
      <c r="D394" s="94"/>
      <c r="E394" s="94"/>
      <c r="F394" s="94"/>
      <c r="G394" s="94"/>
      <c r="H394" s="94"/>
      <c r="I394" s="94"/>
      <c r="J394" s="94"/>
      <c r="K394" s="94"/>
      <c r="L394" s="94"/>
    </row>
    <row r="395" spans="2:12">
      <c r="B395" s="93"/>
      <c r="C395" s="93"/>
      <c r="D395" s="94"/>
      <c r="E395" s="94"/>
      <c r="F395" s="94"/>
      <c r="G395" s="94"/>
      <c r="H395" s="94"/>
      <c r="I395" s="94"/>
      <c r="J395" s="94"/>
      <c r="K395" s="94"/>
      <c r="L395" s="94"/>
    </row>
    <row r="396" spans="2:12">
      <c r="B396" s="93"/>
      <c r="C396" s="93"/>
      <c r="D396" s="94"/>
      <c r="E396" s="94"/>
      <c r="F396" s="94"/>
      <c r="G396" s="94"/>
      <c r="H396" s="94"/>
      <c r="I396" s="94"/>
      <c r="J396" s="94"/>
      <c r="K396" s="94"/>
      <c r="L396" s="94"/>
    </row>
    <row r="397" spans="2:12">
      <c r="B397" s="93"/>
      <c r="C397" s="93"/>
      <c r="D397" s="94"/>
      <c r="E397" s="94"/>
      <c r="F397" s="94"/>
      <c r="G397" s="94"/>
      <c r="H397" s="94"/>
      <c r="I397" s="94"/>
      <c r="J397" s="94"/>
      <c r="K397" s="94"/>
      <c r="L397" s="94"/>
    </row>
    <row r="398" spans="2:12">
      <c r="B398" s="93"/>
      <c r="C398" s="93"/>
      <c r="D398" s="94"/>
      <c r="E398" s="94"/>
      <c r="F398" s="94"/>
      <c r="G398" s="94"/>
      <c r="H398" s="94"/>
      <c r="I398" s="94"/>
      <c r="J398" s="94"/>
      <c r="K398" s="94"/>
      <c r="L398" s="94"/>
    </row>
    <row r="399" spans="2:12">
      <c r="B399" s="93"/>
      <c r="C399" s="93"/>
      <c r="D399" s="94"/>
      <c r="E399" s="94"/>
      <c r="F399" s="94"/>
      <c r="G399" s="94"/>
      <c r="H399" s="94"/>
      <c r="I399" s="94"/>
      <c r="J399" s="94"/>
      <c r="K399" s="94"/>
      <c r="L399" s="94"/>
    </row>
    <row r="400" spans="2:12">
      <c r="B400" s="93"/>
      <c r="C400" s="93"/>
      <c r="D400" s="94"/>
      <c r="E400" s="94"/>
      <c r="F400" s="94"/>
      <c r="G400" s="94"/>
      <c r="H400" s="94"/>
      <c r="I400" s="94"/>
      <c r="J400" s="94"/>
      <c r="K400" s="94"/>
      <c r="L400" s="94"/>
    </row>
    <row r="401" spans="2:12">
      <c r="B401" s="93"/>
      <c r="C401" s="93"/>
      <c r="D401" s="94"/>
      <c r="E401" s="94"/>
      <c r="F401" s="94"/>
      <c r="G401" s="94"/>
      <c r="H401" s="94"/>
      <c r="I401" s="94"/>
      <c r="J401" s="94"/>
      <c r="K401" s="94"/>
      <c r="L401" s="94"/>
    </row>
    <row r="402" spans="2:12">
      <c r="B402" s="93"/>
      <c r="C402" s="93"/>
      <c r="D402" s="94"/>
      <c r="E402" s="94"/>
      <c r="F402" s="94"/>
      <c r="G402" s="94"/>
      <c r="H402" s="94"/>
      <c r="I402" s="94"/>
      <c r="J402" s="94"/>
      <c r="K402" s="94"/>
      <c r="L402" s="94"/>
    </row>
    <row r="403" spans="2:12">
      <c r="B403" s="93"/>
      <c r="C403" s="93"/>
      <c r="D403" s="94"/>
      <c r="E403" s="94"/>
      <c r="F403" s="94"/>
      <c r="G403" s="94"/>
      <c r="H403" s="94"/>
      <c r="I403" s="94"/>
      <c r="J403" s="94"/>
      <c r="K403" s="94"/>
      <c r="L403" s="94"/>
    </row>
    <row r="404" spans="2:12">
      <c r="B404" s="93"/>
      <c r="C404" s="93"/>
      <c r="D404" s="94"/>
      <c r="E404" s="94"/>
      <c r="F404" s="94"/>
      <c r="G404" s="94"/>
      <c r="H404" s="94"/>
      <c r="I404" s="94"/>
      <c r="J404" s="94"/>
      <c r="K404" s="94"/>
      <c r="L404" s="94"/>
    </row>
    <row r="405" spans="2:12">
      <c r="B405" s="93"/>
      <c r="C405" s="93"/>
      <c r="D405" s="94"/>
      <c r="E405" s="94"/>
      <c r="F405" s="94"/>
      <c r="G405" s="94"/>
      <c r="H405" s="94"/>
      <c r="I405" s="94"/>
      <c r="J405" s="94"/>
      <c r="K405" s="94"/>
      <c r="L405" s="94"/>
    </row>
    <row r="406" spans="2:12">
      <c r="B406" s="93"/>
      <c r="C406" s="93"/>
      <c r="D406" s="94"/>
      <c r="E406" s="94"/>
      <c r="F406" s="94"/>
      <c r="G406" s="94"/>
      <c r="H406" s="94"/>
      <c r="I406" s="94"/>
      <c r="J406" s="94"/>
      <c r="K406" s="94"/>
      <c r="L406" s="94"/>
    </row>
    <row r="407" spans="2:12">
      <c r="B407" s="93"/>
      <c r="C407" s="93"/>
      <c r="D407" s="94"/>
      <c r="E407" s="94"/>
      <c r="F407" s="94"/>
      <c r="G407" s="94"/>
      <c r="H407" s="94"/>
      <c r="I407" s="94"/>
      <c r="J407" s="94"/>
      <c r="K407" s="94"/>
      <c r="L407" s="94"/>
    </row>
    <row r="408" spans="2:12">
      <c r="B408" s="93"/>
      <c r="C408" s="93"/>
      <c r="D408" s="94"/>
      <c r="E408" s="94"/>
      <c r="F408" s="94"/>
      <c r="G408" s="94"/>
      <c r="H408" s="94"/>
      <c r="I408" s="94"/>
      <c r="J408" s="94"/>
      <c r="K408" s="94"/>
      <c r="L408" s="94"/>
    </row>
    <row r="409" spans="2:12">
      <c r="B409" s="93"/>
      <c r="C409" s="93"/>
      <c r="D409" s="94"/>
      <c r="E409" s="94"/>
      <c r="F409" s="94"/>
      <c r="G409" s="94"/>
      <c r="H409" s="94"/>
      <c r="I409" s="94"/>
      <c r="J409" s="94"/>
      <c r="K409" s="94"/>
      <c r="L409" s="94"/>
    </row>
    <row r="410" spans="2:12">
      <c r="B410" s="93"/>
      <c r="C410" s="93"/>
      <c r="D410" s="94"/>
      <c r="E410" s="94"/>
      <c r="F410" s="94"/>
      <c r="G410" s="94"/>
      <c r="H410" s="94"/>
      <c r="I410" s="94"/>
      <c r="J410" s="94"/>
      <c r="K410" s="94"/>
      <c r="L410" s="94"/>
    </row>
    <row r="411" spans="2:12">
      <c r="B411" s="93"/>
      <c r="C411" s="93"/>
      <c r="D411" s="94"/>
      <c r="E411" s="94"/>
      <c r="F411" s="94"/>
      <c r="G411" s="94"/>
      <c r="H411" s="94"/>
      <c r="I411" s="94"/>
      <c r="J411" s="94"/>
      <c r="K411" s="94"/>
      <c r="L411" s="94"/>
    </row>
    <row r="412" spans="2:12">
      <c r="B412" s="93"/>
      <c r="C412" s="93"/>
      <c r="D412" s="94"/>
      <c r="E412" s="94"/>
      <c r="F412" s="94"/>
      <c r="G412" s="94"/>
      <c r="H412" s="94"/>
      <c r="I412" s="94"/>
      <c r="J412" s="94"/>
      <c r="K412" s="94"/>
      <c r="L412" s="94"/>
    </row>
    <row r="413" spans="2:12">
      <c r="B413" s="93"/>
      <c r="C413" s="93"/>
      <c r="D413" s="94"/>
      <c r="E413" s="94"/>
      <c r="F413" s="94"/>
      <c r="G413" s="94"/>
      <c r="H413" s="94"/>
      <c r="I413" s="94"/>
      <c r="J413" s="94"/>
      <c r="K413" s="94"/>
      <c r="L413" s="94"/>
    </row>
    <row r="414" spans="2:12">
      <c r="B414" s="93"/>
      <c r="C414" s="93"/>
      <c r="D414" s="94"/>
      <c r="E414" s="94"/>
      <c r="F414" s="94"/>
      <c r="G414" s="94"/>
      <c r="H414" s="94"/>
      <c r="I414" s="94"/>
      <c r="J414" s="94"/>
      <c r="K414" s="94"/>
      <c r="L414" s="94"/>
    </row>
    <row r="415" spans="2:12">
      <c r="B415" s="93"/>
      <c r="C415" s="93"/>
      <c r="D415" s="94"/>
      <c r="E415" s="94"/>
      <c r="F415" s="94"/>
      <c r="G415" s="94"/>
      <c r="H415" s="94"/>
      <c r="I415" s="94"/>
      <c r="J415" s="94"/>
      <c r="K415" s="94"/>
      <c r="L415" s="94"/>
    </row>
    <row r="416" spans="2:12">
      <c r="B416" s="93"/>
      <c r="C416" s="93"/>
      <c r="D416" s="94"/>
      <c r="E416" s="94"/>
      <c r="F416" s="94"/>
      <c r="G416" s="94"/>
      <c r="H416" s="94"/>
      <c r="I416" s="94"/>
      <c r="J416" s="94"/>
      <c r="K416" s="94"/>
      <c r="L416" s="94"/>
    </row>
    <row r="417" spans="2:12">
      <c r="B417" s="93"/>
      <c r="C417" s="93"/>
      <c r="D417" s="94"/>
      <c r="E417" s="94"/>
      <c r="F417" s="94"/>
      <c r="G417" s="94"/>
      <c r="H417" s="94"/>
      <c r="I417" s="94"/>
      <c r="J417" s="94"/>
      <c r="K417" s="94"/>
      <c r="L417" s="94"/>
    </row>
    <row r="418" spans="2:12">
      <c r="B418" s="93"/>
      <c r="C418" s="93"/>
      <c r="D418" s="94"/>
      <c r="E418" s="94"/>
      <c r="F418" s="94"/>
      <c r="G418" s="94"/>
      <c r="H418" s="94"/>
      <c r="I418" s="94"/>
      <c r="J418" s="94"/>
      <c r="K418" s="94"/>
      <c r="L418" s="94"/>
    </row>
    <row r="419" spans="2:12">
      <c r="B419" s="93"/>
      <c r="C419" s="93"/>
      <c r="D419" s="94"/>
      <c r="E419" s="94"/>
      <c r="F419" s="94"/>
      <c r="G419" s="94"/>
      <c r="H419" s="94"/>
      <c r="I419" s="94"/>
      <c r="J419" s="94"/>
      <c r="K419" s="94"/>
      <c r="L419" s="94"/>
    </row>
    <row r="420" spans="2:12">
      <c r="B420" s="93"/>
      <c r="C420" s="93"/>
      <c r="D420" s="94"/>
      <c r="E420" s="94"/>
      <c r="F420" s="94"/>
      <c r="G420" s="94"/>
      <c r="H420" s="94"/>
      <c r="I420" s="94"/>
      <c r="J420" s="94"/>
      <c r="K420" s="94"/>
      <c r="L420" s="94"/>
    </row>
    <row r="421" spans="2:12">
      <c r="B421" s="93"/>
      <c r="C421" s="93"/>
      <c r="D421" s="94"/>
      <c r="E421" s="94"/>
      <c r="F421" s="94"/>
      <c r="G421" s="94"/>
      <c r="H421" s="94"/>
      <c r="I421" s="94"/>
      <c r="J421" s="94"/>
      <c r="K421" s="94"/>
      <c r="L421" s="94"/>
    </row>
    <row r="422" spans="2:12">
      <c r="B422" s="93"/>
      <c r="C422" s="93"/>
      <c r="D422" s="94"/>
      <c r="E422" s="94"/>
      <c r="F422" s="94"/>
      <c r="G422" s="94"/>
      <c r="H422" s="94"/>
      <c r="I422" s="94"/>
      <c r="J422" s="94"/>
      <c r="K422" s="94"/>
      <c r="L422" s="94"/>
    </row>
    <row r="423" spans="2:12">
      <c r="B423" s="93"/>
      <c r="C423" s="93"/>
      <c r="D423" s="94"/>
      <c r="E423" s="94"/>
      <c r="F423" s="94"/>
      <c r="G423" s="94"/>
      <c r="H423" s="94"/>
      <c r="I423" s="94"/>
      <c r="J423" s="94"/>
      <c r="K423" s="94"/>
      <c r="L423" s="94"/>
    </row>
    <row r="424" spans="2:12">
      <c r="B424" s="93"/>
      <c r="C424" s="93"/>
      <c r="D424" s="94"/>
      <c r="E424" s="94"/>
      <c r="F424" s="94"/>
      <c r="G424" s="94"/>
      <c r="H424" s="94"/>
      <c r="I424" s="94"/>
      <c r="J424" s="94"/>
      <c r="K424" s="94"/>
      <c r="L424" s="94"/>
    </row>
    <row r="425" spans="2:12">
      <c r="B425" s="93"/>
      <c r="C425" s="93"/>
      <c r="D425" s="94"/>
      <c r="E425" s="94"/>
      <c r="F425" s="94"/>
      <c r="G425" s="94"/>
      <c r="H425" s="94"/>
      <c r="I425" s="94"/>
      <c r="J425" s="94"/>
      <c r="K425" s="94"/>
      <c r="L425" s="94"/>
    </row>
    <row r="426" spans="2:12">
      <c r="B426" s="93"/>
      <c r="C426" s="93"/>
      <c r="D426" s="94"/>
      <c r="E426" s="94"/>
      <c r="F426" s="94"/>
      <c r="G426" s="94"/>
      <c r="H426" s="94"/>
      <c r="I426" s="94"/>
      <c r="J426" s="94"/>
      <c r="K426" s="94"/>
      <c r="L426" s="94"/>
    </row>
    <row r="427" spans="2:12">
      <c r="B427" s="93"/>
      <c r="C427" s="93"/>
      <c r="D427" s="94"/>
      <c r="E427" s="94"/>
      <c r="F427" s="94"/>
      <c r="G427" s="94"/>
      <c r="H427" s="94"/>
      <c r="I427" s="94"/>
      <c r="J427" s="94"/>
      <c r="K427" s="94"/>
      <c r="L427" s="94"/>
    </row>
    <row r="428" spans="2:12">
      <c r="B428" s="93"/>
      <c r="C428" s="93"/>
      <c r="D428" s="94"/>
      <c r="E428" s="94"/>
      <c r="F428" s="94"/>
      <c r="G428" s="94"/>
      <c r="H428" s="94"/>
      <c r="I428" s="94"/>
      <c r="J428" s="94"/>
      <c r="K428" s="94"/>
      <c r="L428" s="94"/>
    </row>
    <row r="429" spans="2:12">
      <c r="B429" s="93"/>
      <c r="C429" s="93"/>
      <c r="D429" s="94"/>
      <c r="E429" s="94"/>
      <c r="F429" s="94"/>
      <c r="G429" s="94"/>
      <c r="H429" s="94"/>
      <c r="I429" s="94"/>
      <c r="J429" s="94"/>
      <c r="K429" s="94"/>
      <c r="L429" s="94"/>
    </row>
    <row r="430" spans="2:12">
      <c r="B430" s="93"/>
      <c r="C430" s="93"/>
      <c r="D430" s="94"/>
      <c r="E430" s="94"/>
      <c r="F430" s="94"/>
      <c r="G430" s="94"/>
      <c r="H430" s="94"/>
      <c r="I430" s="94"/>
      <c r="J430" s="94"/>
      <c r="K430" s="94"/>
      <c r="L430" s="94"/>
    </row>
    <row r="431" spans="2:12">
      <c r="B431" s="93"/>
      <c r="C431" s="93"/>
      <c r="D431" s="94"/>
      <c r="E431" s="94"/>
      <c r="F431" s="94"/>
      <c r="G431" s="94"/>
      <c r="H431" s="94"/>
      <c r="I431" s="94"/>
      <c r="J431" s="94"/>
      <c r="K431" s="94"/>
      <c r="L431" s="94"/>
    </row>
    <row r="432" spans="2:12">
      <c r="D432" s="1"/>
      <c r="E432" s="1"/>
    </row>
    <row r="433" spans="4:5">
      <c r="D433" s="1"/>
      <c r="E433" s="1"/>
    </row>
    <row r="434" spans="4:5">
      <c r="D434" s="1"/>
      <c r="E434" s="1"/>
    </row>
    <row r="435" spans="4:5">
      <c r="D435" s="1"/>
      <c r="E435" s="1"/>
    </row>
    <row r="436" spans="4:5">
      <c r="D436" s="1"/>
      <c r="E436" s="1"/>
    </row>
    <row r="437" spans="4:5">
      <c r="D437" s="1"/>
      <c r="E437" s="1"/>
    </row>
    <row r="438" spans="4:5">
      <c r="D438" s="1"/>
      <c r="E438" s="1"/>
    </row>
    <row r="439" spans="4:5">
      <c r="D439" s="1"/>
      <c r="E439" s="1"/>
    </row>
    <row r="440" spans="4:5">
      <c r="D440" s="1"/>
      <c r="E440" s="1"/>
    </row>
    <row r="441" spans="4:5">
      <c r="D441" s="1"/>
      <c r="E441" s="1"/>
    </row>
    <row r="442" spans="4:5">
      <c r="D442" s="1"/>
      <c r="E442" s="1"/>
    </row>
    <row r="443" spans="4:5">
      <c r="D443" s="1"/>
      <c r="E443" s="1"/>
    </row>
    <row r="444" spans="4:5">
      <c r="D444" s="1"/>
      <c r="E444" s="1"/>
    </row>
    <row r="445" spans="4:5">
      <c r="D445" s="1"/>
      <c r="E445" s="1"/>
    </row>
    <row r="446" spans="4:5">
      <c r="D446" s="1"/>
      <c r="E446" s="1"/>
    </row>
    <row r="447" spans="4:5">
      <c r="D447" s="1"/>
      <c r="E447" s="1"/>
    </row>
    <row r="448" spans="4:5">
      <c r="D448" s="1"/>
      <c r="E448" s="1"/>
    </row>
    <row r="449" spans="4:5">
      <c r="D449" s="1"/>
      <c r="E449" s="1"/>
    </row>
    <row r="450" spans="4:5">
      <c r="D450" s="1"/>
      <c r="E450" s="1"/>
    </row>
    <row r="451" spans="4:5">
      <c r="D451" s="1"/>
      <c r="E451" s="1"/>
    </row>
    <row r="452" spans="4:5">
      <c r="D452" s="1"/>
      <c r="E452" s="1"/>
    </row>
    <row r="453" spans="4:5">
      <c r="D453" s="1"/>
      <c r="E453" s="1"/>
    </row>
    <row r="454" spans="4:5">
      <c r="D454" s="1"/>
      <c r="E454" s="1"/>
    </row>
    <row r="455" spans="4:5">
      <c r="D455" s="1"/>
      <c r="E455" s="1"/>
    </row>
    <row r="456" spans="4:5">
      <c r="D456" s="1"/>
      <c r="E456" s="1"/>
    </row>
    <row r="457" spans="4:5">
      <c r="D457" s="1"/>
      <c r="E457" s="1"/>
    </row>
    <row r="458" spans="4:5">
      <c r="D458" s="1"/>
      <c r="E458" s="1"/>
    </row>
    <row r="459" spans="4:5">
      <c r="D459" s="1"/>
      <c r="E459" s="1"/>
    </row>
    <row r="460" spans="4:5">
      <c r="D460" s="1"/>
      <c r="E460" s="1"/>
    </row>
    <row r="461" spans="4:5">
      <c r="D461" s="1"/>
      <c r="E461" s="1"/>
    </row>
    <row r="462" spans="4:5">
      <c r="D462" s="1"/>
      <c r="E462" s="1"/>
    </row>
    <row r="463" spans="4:5">
      <c r="D463" s="1"/>
      <c r="E463" s="1"/>
    </row>
    <row r="464" spans="4:5">
      <c r="D464" s="1"/>
      <c r="E464" s="1"/>
    </row>
    <row r="465" spans="4:5">
      <c r="D465" s="1"/>
      <c r="E465" s="1"/>
    </row>
    <row r="466" spans="4:5">
      <c r="D466" s="1"/>
      <c r="E466" s="1"/>
    </row>
    <row r="467" spans="4:5">
      <c r="D467" s="1"/>
      <c r="E467" s="1"/>
    </row>
    <row r="468" spans="4:5">
      <c r="D468" s="1"/>
      <c r="E468" s="1"/>
    </row>
    <row r="469" spans="4:5">
      <c r="D469" s="1"/>
      <c r="E469" s="1"/>
    </row>
    <row r="470" spans="4:5">
      <c r="D470" s="1"/>
      <c r="E470" s="1"/>
    </row>
    <row r="471" spans="4:5">
      <c r="D471" s="1"/>
      <c r="E471" s="1"/>
    </row>
    <row r="472" spans="4:5">
      <c r="D472" s="1"/>
      <c r="E472" s="1"/>
    </row>
    <row r="473" spans="4:5">
      <c r="D473" s="1"/>
      <c r="E473" s="1"/>
    </row>
    <row r="474" spans="4:5">
      <c r="D474" s="1"/>
      <c r="E474" s="1"/>
    </row>
    <row r="475" spans="4:5">
      <c r="D475" s="1"/>
      <c r="E475" s="1"/>
    </row>
    <row r="476" spans="4:5">
      <c r="D476" s="1"/>
      <c r="E476" s="1"/>
    </row>
    <row r="477" spans="4:5">
      <c r="D477" s="1"/>
      <c r="E477" s="1"/>
    </row>
    <row r="478" spans="4:5">
      <c r="D478" s="1"/>
      <c r="E478" s="1"/>
    </row>
    <row r="479" spans="4:5">
      <c r="D479" s="1"/>
      <c r="E479" s="1"/>
    </row>
    <row r="480" spans="4:5">
      <c r="D480" s="1"/>
      <c r="E480" s="1"/>
    </row>
    <row r="481" spans="4:5">
      <c r="D481" s="1"/>
      <c r="E481" s="1"/>
    </row>
    <row r="482" spans="4:5">
      <c r="D482" s="1"/>
      <c r="E482" s="1"/>
    </row>
    <row r="483" spans="4:5">
      <c r="D483" s="1"/>
      <c r="E483" s="1"/>
    </row>
    <row r="484" spans="4:5">
      <c r="D484" s="1"/>
      <c r="E484" s="1"/>
    </row>
    <row r="485" spans="4:5">
      <c r="D485" s="1"/>
      <c r="E485" s="1"/>
    </row>
    <row r="486" spans="4:5">
      <c r="D486" s="1"/>
      <c r="E486" s="1"/>
    </row>
    <row r="487" spans="4:5">
      <c r="D487" s="1"/>
      <c r="E487" s="1"/>
    </row>
    <row r="488" spans="4:5">
      <c r="D488" s="1"/>
      <c r="E488" s="1"/>
    </row>
    <row r="489" spans="4:5">
      <c r="D489" s="1"/>
      <c r="E489" s="1"/>
    </row>
    <row r="490" spans="4:5">
      <c r="D490" s="1"/>
      <c r="E490" s="1"/>
    </row>
    <row r="491" spans="4:5">
      <c r="D491" s="1"/>
      <c r="E491" s="1"/>
    </row>
    <row r="492" spans="4:5">
      <c r="D492" s="1"/>
      <c r="E492" s="1"/>
    </row>
    <row r="493" spans="4:5">
      <c r="D493" s="1"/>
      <c r="E493" s="1"/>
    </row>
    <row r="494" spans="4:5">
      <c r="D494" s="1"/>
      <c r="E494" s="1"/>
    </row>
    <row r="495" spans="4:5">
      <c r="D495" s="1"/>
      <c r="E495" s="1"/>
    </row>
    <row r="496" spans="4:5">
      <c r="D496" s="1"/>
      <c r="E496" s="1"/>
    </row>
    <row r="497" spans="4:5">
      <c r="D497" s="1"/>
      <c r="E497" s="1"/>
    </row>
    <row r="498" spans="4:5">
      <c r="D498" s="1"/>
      <c r="E498" s="1"/>
    </row>
    <row r="499" spans="4:5">
      <c r="D499" s="1"/>
      <c r="E499" s="1"/>
    </row>
    <row r="500" spans="4:5">
      <c r="D500" s="1"/>
      <c r="E500" s="1"/>
    </row>
    <row r="501" spans="4:5">
      <c r="D501" s="1"/>
      <c r="E501" s="1"/>
    </row>
    <row r="502" spans="4:5">
      <c r="D502" s="1"/>
      <c r="E502" s="1"/>
    </row>
    <row r="503" spans="4:5">
      <c r="D503" s="1"/>
      <c r="E503" s="1"/>
    </row>
    <row r="504" spans="4:5">
      <c r="D504" s="1"/>
      <c r="E504" s="1"/>
    </row>
    <row r="505" spans="4:5">
      <c r="D505" s="1"/>
      <c r="E505" s="1"/>
    </row>
    <row r="506" spans="4:5">
      <c r="D506" s="1"/>
      <c r="E506" s="1"/>
    </row>
    <row r="507" spans="4:5">
      <c r="D507" s="1"/>
      <c r="E507" s="1"/>
    </row>
    <row r="508" spans="4:5">
      <c r="D508" s="1"/>
      <c r="E508" s="1"/>
    </row>
    <row r="509" spans="4:5">
      <c r="D509" s="1"/>
      <c r="E509" s="1"/>
    </row>
    <row r="510" spans="4:5">
      <c r="D510" s="1"/>
      <c r="E510" s="1"/>
    </row>
    <row r="511" spans="4:5">
      <c r="D511" s="1"/>
      <c r="E511" s="1"/>
    </row>
    <row r="512" spans="4:5">
      <c r="D512" s="1"/>
      <c r="E512" s="1"/>
    </row>
    <row r="513" spans="4:5">
      <c r="D513" s="1"/>
      <c r="E513" s="1"/>
    </row>
    <row r="514" spans="4:5">
      <c r="D514" s="1"/>
      <c r="E514" s="1"/>
    </row>
    <row r="515" spans="4:5">
      <c r="D515" s="1"/>
      <c r="E515" s="1"/>
    </row>
    <row r="516" spans="4:5">
      <c r="D516" s="1"/>
      <c r="E516" s="1"/>
    </row>
    <row r="517" spans="4:5">
      <c r="D517" s="1"/>
      <c r="E517" s="1"/>
    </row>
    <row r="518" spans="4:5">
      <c r="D518" s="1"/>
      <c r="E518" s="1"/>
    </row>
    <row r="519" spans="4:5">
      <c r="D519" s="1"/>
      <c r="E519" s="1"/>
    </row>
    <row r="520" spans="4:5">
      <c r="D520" s="1"/>
      <c r="E520" s="1"/>
    </row>
    <row r="521" spans="4:5">
      <c r="D521" s="1"/>
      <c r="E521" s="1"/>
    </row>
    <row r="522" spans="4:5">
      <c r="D522" s="1"/>
      <c r="E522" s="1"/>
    </row>
    <row r="523" spans="4:5">
      <c r="D523" s="1"/>
      <c r="E523" s="1"/>
    </row>
    <row r="524" spans="4:5">
      <c r="D524" s="1"/>
      <c r="E524" s="1"/>
    </row>
    <row r="525" spans="4:5">
      <c r="D525" s="1"/>
      <c r="E525" s="1"/>
    </row>
    <row r="526" spans="4:5">
      <c r="D526" s="1"/>
      <c r="E526" s="1"/>
    </row>
    <row r="527" spans="4:5">
      <c r="D527" s="1"/>
      <c r="E527" s="1"/>
    </row>
    <row r="528" spans="4:5">
      <c r="D528" s="1"/>
      <c r="E528" s="1"/>
    </row>
    <row r="529" spans="4:5">
      <c r="D529" s="1"/>
      <c r="E529" s="1"/>
    </row>
    <row r="530" spans="4:5">
      <c r="D530" s="1"/>
      <c r="E530" s="1"/>
    </row>
    <row r="531" spans="4:5">
      <c r="D531" s="1"/>
      <c r="E531" s="1"/>
    </row>
    <row r="532" spans="4:5">
      <c r="D532" s="1"/>
      <c r="E532" s="1"/>
    </row>
    <row r="533" spans="4:5">
      <c r="D533" s="1"/>
      <c r="E533" s="1"/>
    </row>
    <row r="534" spans="4:5">
      <c r="D534" s="1"/>
      <c r="E534" s="1"/>
    </row>
    <row r="535" spans="4:5">
      <c r="D535" s="1"/>
      <c r="E535" s="1"/>
    </row>
    <row r="536" spans="4:5">
      <c r="D536" s="1"/>
      <c r="E536" s="1"/>
    </row>
    <row r="537" spans="4:5">
      <c r="D537" s="1"/>
      <c r="E537" s="1"/>
    </row>
    <row r="538" spans="4:5">
      <c r="D538" s="1"/>
      <c r="E538" s="1"/>
    </row>
    <row r="539" spans="4:5">
      <c r="D539" s="1"/>
      <c r="E539" s="1"/>
    </row>
    <row r="540" spans="4:5">
      <c r="D540" s="1"/>
      <c r="E540" s="1"/>
    </row>
    <row r="541" spans="4:5">
      <c r="D541" s="1"/>
      <c r="E541" s="1"/>
    </row>
    <row r="542" spans="4:5">
      <c r="D542" s="1"/>
      <c r="E542" s="1"/>
    </row>
    <row r="543" spans="4:5">
      <c r="D543" s="1"/>
      <c r="E543" s="1"/>
    </row>
    <row r="544" spans="4:5">
      <c r="D544" s="1"/>
      <c r="E544" s="1"/>
    </row>
    <row r="545" spans="4:5">
      <c r="D545" s="1"/>
      <c r="E545" s="1"/>
    </row>
    <row r="546" spans="4:5">
      <c r="D546" s="1"/>
      <c r="E546" s="1"/>
    </row>
    <row r="547" spans="4:5">
      <c r="D547" s="1"/>
      <c r="E547" s="1"/>
    </row>
    <row r="548" spans="4:5">
      <c r="D548" s="1"/>
      <c r="E548" s="1"/>
    </row>
    <row r="549" spans="4:5">
      <c r="D549" s="1"/>
      <c r="E549" s="1"/>
    </row>
    <row r="550" spans="4:5">
      <c r="D550" s="1"/>
      <c r="E550" s="1"/>
    </row>
    <row r="551" spans="4:5">
      <c r="D551" s="1"/>
      <c r="E551" s="1"/>
    </row>
    <row r="552" spans="4:5">
      <c r="D552" s="1"/>
      <c r="E552" s="1"/>
    </row>
    <row r="553" spans="4:5">
      <c r="D553" s="1"/>
      <c r="E553" s="1"/>
    </row>
    <row r="554" spans="4:5">
      <c r="D554" s="1"/>
      <c r="E554" s="1"/>
    </row>
    <row r="555" spans="4:5">
      <c r="D555" s="1"/>
      <c r="E555" s="1"/>
    </row>
    <row r="556" spans="4:5">
      <c r="D556" s="1"/>
      <c r="E556" s="1"/>
    </row>
    <row r="557" spans="4:5">
      <c r="D557" s="1"/>
      <c r="E557" s="1"/>
    </row>
    <row r="558" spans="4:5">
      <c r="D558" s="1"/>
      <c r="E558" s="1"/>
    </row>
    <row r="559" spans="4:5">
      <c r="D559" s="1"/>
      <c r="E559" s="1"/>
    </row>
    <row r="560" spans="4:5">
      <c r="D560" s="1"/>
      <c r="E560" s="1"/>
    </row>
    <row r="561" spans="4:5">
      <c r="D561" s="1"/>
      <c r="E561" s="1"/>
    </row>
    <row r="562" spans="4:5">
      <c r="D562" s="1"/>
      <c r="E562" s="1"/>
    </row>
    <row r="563" spans="4:5">
      <c r="D563" s="1"/>
      <c r="E563" s="1"/>
    </row>
    <row r="564" spans="4:5">
      <c r="D564" s="1"/>
      <c r="E564" s="1"/>
    </row>
    <row r="565" spans="4:5">
      <c r="D565" s="1"/>
      <c r="E565" s="1"/>
    </row>
    <row r="566" spans="4:5">
      <c r="D566" s="1"/>
      <c r="E566" s="1"/>
    </row>
    <row r="567" spans="4:5">
      <c r="D567" s="1"/>
      <c r="E567" s="1"/>
    </row>
    <row r="568" spans="4:5">
      <c r="D568" s="1"/>
      <c r="E568" s="1"/>
    </row>
    <row r="569" spans="4:5">
      <c r="D569" s="1"/>
      <c r="E569" s="1"/>
    </row>
    <row r="570" spans="4:5">
      <c r="D570" s="1"/>
      <c r="E570" s="1"/>
    </row>
    <row r="571" spans="4:5">
      <c r="D571" s="1"/>
      <c r="E571" s="1"/>
    </row>
    <row r="572" spans="4:5">
      <c r="D572" s="1"/>
      <c r="E572" s="1"/>
    </row>
    <row r="573" spans="4:5">
      <c r="D573" s="1"/>
      <c r="E573" s="1"/>
    </row>
    <row r="574" spans="4:5">
      <c r="D574" s="1"/>
      <c r="E574" s="1"/>
    </row>
    <row r="575" spans="4:5">
      <c r="D575" s="1"/>
      <c r="E575" s="1"/>
    </row>
    <row r="576" spans="4:5">
      <c r="D576" s="1"/>
      <c r="E576" s="1"/>
    </row>
    <row r="577" spans="4:5">
      <c r="D577" s="1"/>
      <c r="E577" s="1"/>
    </row>
    <row r="578" spans="4:5">
      <c r="D578" s="1"/>
      <c r="E578" s="1"/>
    </row>
    <row r="579" spans="4:5">
      <c r="D579" s="1"/>
      <c r="E579" s="1"/>
    </row>
    <row r="580" spans="4:5">
      <c r="D580" s="1"/>
      <c r="E580" s="1"/>
    </row>
    <row r="581" spans="4:5">
      <c r="D581" s="1"/>
      <c r="E581" s="1"/>
    </row>
    <row r="582" spans="4:5">
      <c r="D582" s="1"/>
      <c r="E582" s="1"/>
    </row>
    <row r="583" spans="4:5">
      <c r="D583" s="1"/>
      <c r="E583" s="1"/>
    </row>
    <row r="584" spans="4:5">
      <c r="D584" s="1"/>
      <c r="E584" s="1"/>
    </row>
    <row r="585" spans="4:5">
      <c r="D585" s="1"/>
      <c r="E585" s="1"/>
    </row>
    <row r="586" spans="4:5">
      <c r="D586" s="1"/>
      <c r="E586" s="1"/>
    </row>
    <row r="587" spans="4:5">
      <c r="D587" s="1"/>
      <c r="E587" s="1"/>
    </row>
    <row r="588" spans="4:5">
      <c r="D588" s="1"/>
      <c r="E588" s="1"/>
    </row>
    <row r="589" spans="4:5">
      <c r="D589" s="1"/>
      <c r="E589" s="1"/>
    </row>
    <row r="590" spans="4:5">
      <c r="D590" s="1"/>
      <c r="E590" s="1"/>
    </row>
    <row r="591" spans="4:5">
      <c r="D591" s="1"/>
      <c r="E591" s="1"/>
    </row>
    <row r="592" spans="4:5">
      <c r="D592" s="1"/>
      <c r="E592" s="1"/>
    </row>
    <row r="593" spans="4:5">
      <c r="D593" s="1"/>
      <c r="E593" s="1"/>
    </row>
    <row r="594" spans="4:5">
      <c r="D594" s="1"/>
      <c r="E594" s="1"/>
    </row>
    <row r="595" spans="4:5">
      <c r="D595" s="1"/>
      <c r="E595" s="1"/>
    </row>
    <row r="596" spans="4:5">
      <c r="D596" s="1"/>
      <c r="E596" s="1"/>
    </row>
    <row r="597" spans="4:5">
      <c r="D597" s="1"/>
      <c r="E597" s="1"/>
    </row>
    <row r="598" spans="4:5">
      <c r="D598" s="1"/>
      <c r="E598" s="1"/>
    </row>
    <row r="599" spans="4:5">
      <c r="D599" s="1"/>
      <c r="E599" s="1"/>
    </row>
    <row r="600" spans="4:5">
      <c r="D600" s="1"/>
      <c r="E600" s="1"/>
    </row>
    <row r="601" spans="4:5">
      <c r="D601" s="1"/>
      <c r="E601" s="1"/>
    </row>
    <row r="602" spans="4:5">
      <c r="D602" s="1"/>
      <c r="E602" s="1"/>
    </row>
    <row r="603" spans="4:5">
      <c r="D603" s="1"/>
      <c r="E603" s="1"/>
    </row>
    <row r="604" spans="4:5">
      <c r="D604" s="1"/>
      <c r="E604" s="1"/>
    </row>
    <row r="605" spans="4:5">
      <c r="D605" s="1"/>
      <c r="E605" s="1"/>
    </row>
    <row r="606" spans="4:5">
      <c r="D606" s="1"/>
      <c r="E606" s="1"/>
    </row>
    <row r="607" spans="4:5">
      <c r="D607" s="1"/>
      <c r="E607" s="1"/>
    </row>
    <row r="608" spans="4:5">
      <c r="D608" s="1"/>
      <c r="E608" s="1"/>
    </row>
    <row r="609" spans="4:5">
      <c r="D609" s="1"/>
      <c r="E609" s="1"/>
    </row>
    <row r="610" spans="4:5">
      <c r="D610" s="1"/>
      <c r="E610" s="1"/>
    </row>
    <row r="611" spans="4:5">
      <c r="D611" s="1"/>
      <c r="E611" s="1"/>
    </row>
    <row r="612" spans="4:5">
      <c r="D612" s="1"/>
      <c r="E612" s="1"/>
    </row>
    <row r="613" spans="4:5">
      <c r="D613" s="1"/>
      <c r="E613" s="1"/>
    </row>
    <row r="614" spans="4:5">
      <c r="D614" s="1"/>
      <c r="E614" s="1"/>
    </row>
    <row r="615" spans="4:5">
      <c r="D615" s="1"/>
      <c r="E615" s="1"/>
    </row>
    <row r="616" spans="4:5">
      <c r="D616" s="1"/>
      <c r="E616" s="1"/>
    </row>
    <row r="617" spans="4:5">
      <c r="D617" s="1"/>
      <c r="E617" s="1"/>
    </row>
    <row r="618" spans="4:5">
      <c r="D618" s="1"/>
      <c r="E618" s="1"/>
    </row>
    <row r="619" spans="4:5">
      <c r="D619" s="1"/>
      <c r="E619" s="1"/>
    </row>
    <row r="620" spans="4:5">
      <c r="D620" s="1"/>
      <c r="E620" s="1"/>
    </row>
    <row r="621" spans="4:5">
      <c r="D621" s="1"/>
      <c r="E621" s="1"/>
    </row>
    <row r="622" spans="4:5">
      <c r="D622" s="1"/>
      <c r="E622" s="1"/>
    </row>
    <row r="623" spans="4:5">
      <c r="D623" s="1"/>
      <c r="E623" s="1"/>
    </row>
    <row r="624" spans="4:5">
      <c r="D624" s="1"/>
      <c r="E624" s="1"/>
    </row>
    <row r="625" spans="4:5">
      <c r="D625" s="1"/>
      <c r="E625" s="1"/>
    </row>
    <row r="626" spans="4:5">
      <c r="D626" s="1"/>
      <c r="E626" s="1"/>
    </row>
    <row r="627" spans="4:5">
      <c r="D627" s="1"/>
      <c r="E627" s="1"/>
    </row>
    <row r="628" spans="4:5">
      <c r="D628" s="1"/>
      <c r="E628" s="1"/>
    </row>
    <row r="629" spans="4:5">
      <c r="D629" s="1"/>
      <c r="E629" s="1"/>
    </row>
    <row r="630" spans="4:5">
      <c r="D630" s="1"/>
      <c r="E630" s="1"/>
    </row>
    <row r="631" spans="4:5">
      <c r="D631" s="1"/>
      <c r="E631" s="1"/>
    </row>
    <row r="632" spans="4:5">
      <c r="D632" s="1"/>
      <c r="E632" s="1"/>
    </row>
    <row r="633" spans="4:5">
      <c r="D633" s="1"/>
      <c r="E633" s="1"/>
    </row>
    <row r="634" spans="4:5">
      <c r="D634" s="1"/>
      <c r="E634" s="1"/>
    </row>
    <row r="635" spans="4:5">
      <c r="D635" s="1"/>
      <c r="E635" s="1"/>
    </row>
    <row r="636" spans="4:5">
      <c r="D636" s="1"/>
      <c r="E636" s="1"/>
    </row>
    <row r="637" spans="4:5">
      <c r="D637" s="1"/>
      <c r="E637" s="1"/>
    </row>
    <row r="638" spans="4:5">
      <c r="D638" s="1"/>
      <c r="E638" s="1"/>
    </row>
    <row r="639" spans="4:5">
      <c r="D639" s="1"/>
      <c r="E639" s="1"/>
    </row>
    <row r="640" spans="4:5">
      <c r="D640" s="1"/>
      <c r="E640" s="1"/>
    </row>
    <row r="641" spans="4:5">
      <c r="D641" s="1"/>
      <c r="E641" s="1"/>
    </row>
    <row r="642" spans="4:5">
      <c r="D642" s="1"/>
      <c r="E642" s="1"/>
    </row>
    <row r="643" spans="4:5">
      <c r="D643" s="1"/>
      <c r="E643" s="1"/>
    </row>
    <row r="644" spans="4:5">
      <c r="D644" s="1"/>
      <c r="E644" s="1"/>
    </row>
    <row r="645" spans="4:5">
      <c r="D645" s="1"/>
      <c r="E645" s="1"/>
    </row>
    <row r="646" spans="4:5">
      <c r="D646" s="1"/>
      <c r="E646" s="1"/>
    </row>
    <row r="647" spans="4:5">
      <c r="D647" s="1"/>
      <c r="E647" s="1"/>
    </row>
    <row r="648" spans="4:5">
      <c r="D648" s="1"/>
      <c r="E648" s="1"/>
    </row>
    <row r="649" spans="4:5">
      <c r="D649" s="1"/>
      <c r="E649" s="1"/>
    </row>
    <row r="650" spans="4:5">
      <c r="D650" s="1"/>
      <c r="E650" s="1"/>
    </row>
    <row r="651" spans="4:5">
      <c r="D651" s="1"/>
      <c r="E651" s="1"/>
    </row>
    <row r="652" spans="4:5">
      <c r="D652" s="1"/>
      <c r="E652" s="1"/>
    </row>
    <row r="653" spans="4:5">
      <c r="D653" s="1"/>
      <c r="E653" s="1"/>
    </row>
    <row r="654" spans="4:5">
      <c r="D654" s="1"/>
      <c r="E654" s="1"/>
    </row>
    <row r="655" spans="4:5">
      <c r="D655" s="1"/>
      <c r="E655" s="1"/>
    </row>
    <row r="656" spans="4:5">
      <c r="D656" s="1"/>
      <c r="E656" s="1"/>
    </row>
    <row r="657" spans="4:5">
      <c r="D657" s="1"/>
      <c r="E657" s="1"/>
    </row>
    <row r="658" spans="4:5">
      <c r="D658" s="1"/>
      <c r="E658" s="1"/>
    </row>
    <row r="659" spans="4:5">
      <c r="D659" s="1"/>
      <c r="E659" s="1"/>
    </row>
    <row r="660" spans="4:5">
      <c r="D660" s="1"/>
      <c r="E660" s="1"/>
    </row>
    <row r="661" spans="4:5">
      <c r="D661" s="1"/>
      <c r="E661" s="1"/>
    </row>
    <row r="662" spans="4:5">
      <c r="D662" s="1"/>
      <c r="E662" s="1"/>
    </row>
    <row r="663" spans="4:5">
      <c r="D663" s="1"/>
      <c r="E663" s="1"/>
    </row>
    <row r="664" spans="4:5">
      <c r="D664" s="1"/>
      <c r="E664" s="1"/>
    </row>
    <row r="665" spans="4:5">
      <c r="D665" s="1"/>
      <c r="E665" s="1"/>
    </row>
    <row r="666" spans="4:5">
      <c r="D666" s="1"/>
      <c r="E666" s="1"/>
    </row>
    <row r="667" spans="4:5">
      <c r="D667" s="1"/>
      <c r="E667" s="1"/>
    </row>
    <row r="668" spans="4:5">
      <c r="D668" s="1"/>
      <c r="E668" s="1"/>
    </row>
    <row r="669" spans="4:5">
      <c r="D669" s="1"/>
      <c r="E669" s="1"/>
    </row>
    <row r="670" spans="4:5">
      <c r="D670" s="1"/>
      <c r="E670" s="1"/>
    </row>
    <row r="671" spans="4:5">
      <c r="D671" s="1"/>
      <c r="E671" s="1"/>
    </row>
    <row r="672" spans="4:5">
      <c r="D672" s="1"/>
      <c r="E672" s="1"/>
    </row>
    <row r="673" spans="4:5">
      <c r="D673" s="1"/>
      <c r="E673" s="1"/>
    </row>
    <row r="674" spans="4:5">
      <c r="D674" s="1"/>
      <c r="E674" s="1"/>
    </row>
    <row r="675" spans="4:5">
      <c r="D675" s="1"/>
      <c r="E675" s="1"/>
    </row>
    <row r="676" spans="4:5">
      <c r="D676" s="1"/>
      <c r="E676" s="1"/>
    </row>
    <row r="677" spans="4:5">
      <c r="D677" s="1"/>
      <c r="E677" s="1"/>
    </row>
    <row r="678" spans="4:5">
      <c r="D678" s="1"/>
      <c r="E678" s="1"/>
    </row>
    <row r="679" spans="4:5">
      <c r="D679" s="1"/>
      <c r="E679" s="1"/>
    </row>
    <row r="680" spans="4:5">
      <c r="D680" s="1"/>
      <c r="E680" s="1"/>
    </row>
    <row r="681" spans="4:5">
      <c r="D681" s="1"/>
      <c r="E681" s="1"/>
    </row>
    <row r="682" spans="4:5">
      <c r="D682" s="1"/>
      <c r="E682" s="1"/>
    </row>
    <row r="683" spans="4:5">
      <c r="D683" s="1"/>
      <c r="E683" s="1"/>
    </row>
    <row r="684" spans="4:5">
      <c r="D684" s="1"/>
      <c r="E684" s="1"/>
    </row>
    <row r="685" spans="4:5">
      <c r="D685" s="1"/>
      <c r="E685" s="1"/>
    </row>
    <row r="686" spans="4:5">
      <c r="D686" s="1"/>
      <c r="E686" s="1"/>
    </row>
    <row r="687" spans="4:5">
      <c r="D687" s="1"/>
      <c r="E687" s="1"/>
    </row>
    <row r="688" spans="4:5">
      <c r="D688" s="1"/>
      <c r="E688" s="1"/>
    </row>
    <row r="689" spans="4:5">
      <c r="D689" s="1"/>
      <c r="E689" s="1"/>
    </row>
    <row r="690" spans="4:5">
      <c r="D690" s="1"/>
      <c r="E690" s="1"/>
    </row>
    <row r="691" spans="4:5">
      <c r="D691" s="1"/>
      <c r="E691" s="1"/>
    </row>
    <row r="692" spans="4:5">
      <c r="D692" s="1"/>
      <c r="E692" s="1"/>
    </row>
    <row r="693" spans="4:5">
      <c r="D693" s="1"/>
      <c r="E693" s="1"/>
    </row>
    <row r="694" spans="4:5">
      <c r="D694" s="1"/>
      <c r="E694" s="1"/>
    </row>
    <row r="695" spans="4:5">
      <c r="D695" s="1"/>
      <c r="E695" s="1"/>
    </row>
    <row r="696" spans="4:5">
      <c r="D696" s="1"/>
      <c r="E696" s="1"/>
    </row>
    <row r="697" spans="4:5">
      <c r="D697" s="1"/>
      <c r="E697" s="1"/>
    </row>
    <row r="698" spans="4:5">
      <c r="D698" s="1"/>
      <c r="E698" s="1"/>
    </row>
    <row r="699" spans="4:5">
      <c r="D699" s="1"/>
      <c r="E699" s="1"/>
    </row>
    <row r="700" spans="4:5">
      <c r="D700" s="1"/>
      <c r="E700" s="1"/>
    </row>
    <row r="701" spans="4:5">
      <c r="D701" s="1"/>
      <c r="E701" s="1"/>
    </row>
    <row r="702" spans="4:5">
      <c r="D702" s="1"/>
      <c r="E702" s="1"/>
    </row>
    <row r="703" spans="4:5">
      <c r="D703" s="1"/>
      <c r="E703" s="1"/>
    </row>
    <row r="704" spans="4:5">
      <c r="D704" s="1"/>
      <c r="E704" s="1"/>
    </row>
    <row r="705" spans="4:5">
      <c r="D705" s="1"/>
      <c r="E705" s="1"/>
    </row>
    <row r="706" spans="4:5">
      <c r="D706" s="1"/>
      <c r="E706" s="1"/>
    </row>
    <row r="707" spans="4:5">
      <c r="D707" s="1"/>
      <c r="E707" s="1"/>
    </row>
    <row r="708" spans="4:5">
      <c r="D708" s="1"/>
      <c r="E708" s="1"/>
    </row>
    <row r="709" spans="4:5">
      <c r="D709" s="1"/>
      <c r="E709" s="1"/>
    </row>
    <row r="710" spans="4:5">
      <c r="D710" s="1"/>
      <c r="E710" s="1"/>
    </row>
    <row r="711" spans="4:5">
      <c r="D711" s="1"/>
      <c r="E711" s="1"/>
    </row>
    <row r="712" spans="4:5">
      <c r="D712" s="1"/>
      <c r="E712" s="1"/>
    </row>
    <row r="713" spans="4:5">
      <c r="D713" s="1"/>
      <c r="E713" s="1"/>
    </row>
    <row r="714" spans="4:5">
      <c r="D714" s="1"/>
      <c r="E714" s="1"/>
    </row>
    <row r="715" spans="4:5">
      <c r="D715" s="1"/>
      <c r="E715" s="1"/>
    </row>
    <row r="716" spans="4:5">
      <c r="D716" s="1"/>
      <c r="E716" s="1"/>
    </row>
    <row r="717" spans="4:5">
      <c r="D717" s="1"/>
      <c r="E717" s="1"/>
    </row>
    <row r="718" spans="4:5">
      <c r="D718" s="1"/>
      <c r="E718" s="1"/>
    </row>
    <row r="719" spans="4:5">
      <c r="D719" s="1"/>
      <c r="E719" s="1"/>
    </row>
    <row r="720" spans="4:5">
      <c r="D720" s="1"/>
      <c r="E720" s="1"/>
    </row>
    <row r="721" spans="4:5">
      <c r="D721" s="1"/>
      <c r="E721" s="1"/>
    </row>
    <row r="722" spans="4:5">
      <c r="D722" s="1"/>
      <c r="E722" s="1"/>
    </row>
    <row r="723" spans="4:5">
      <c r="D723" s="1"/>
      <c r="E723" s="1"/>
    </row>
    <row r="724" spans="4:5">
      <c r="D724" s="1"/>
      <c r="E724" s="1"/>
    </row>
    <row r="725" spans="4:5">
      <c r="D725" s="1"/>
      <c r="E725" s="1"/>
    </row>
    <row r="726" spans="4:5">
      <c r="D726" s="1"/>
      <c r="E726" s="1"/>
    </row>
    <row r="727" spans="4:5">
      <c r="D727" s="1"/>
      <c r="E727" s="1"/>
    </row>
    <row r="728" spans="4:5">
      <c r="D728" s="1"/>
      <c r="E728" s="1"/>
    </row>
    <row r="729" spans="4:5">
      <c r="D729" s="1"/>
      <c r="E729" s="1"/>
    </row>
    <row r="730" spans="4:5">
      <c r="D730" s="1"/>
      <c r="E730" s="1"/>
    </row>
    <row r="731" spans="4:5">
      <c r="D731" s="1"/>
      <c r="E731" s="1"/>
    </row>
    <row r="732" spans="4:5">
      <c r="D732" s="1"/>
      <c r="E732" s="1"/>
    </row>
    <row r="733" spans="4:5">
      <c r="D733" s="1"/>
      <c r="E733" s="1"/>
    </row>
    <row r="734" spans="4:5">
      <c r="D734" s="1"/>
      <c r="E734" s="1"/>
    </row>
    <row r="735" spans="4:5">
      <c r="D735" s="1"/>
      <c r="E735" s="1"/>
    </row>
    <row r="736" spans="4:5">
      <c r="D736" s="1"/>
      <c r="E736" s="1"/>
    </row>
    <row r="737" spans="4:5">
      <c r="D737" s="1"/>
      <c r="E737" s="1"/>
    </row>
    <row r="738" spans="4:5">
      <c r="D738" s="1"/>
      <c r="E738" s="1"/>
    </row>
    <row r="739" spans="4:5">
      <c r="D739" s="1"/>
      <c r="E739" s="1"/>
    </row>
    <row r="740" spans="4:5">
      <c r="D740" s="1"/>
      <c r="E740" s="1"/>
    </row>
    <row r="741" spans="4:5">
      <c r="D741" s="1"/>
      <c r="E741" s="1"/>
    </row>
    <row r="742" spans="4:5">
      <c r="D742" s="1"/>
      <c r="E742" s="1"/>
    </row>
    <row r="743" spans="4:5">
      <c r="D743" s="1"/>
      <c r="E743" s="1"/>
    </row>
    <row r="744" spans="4:5">
      <c r="D744" s="1"/>
      <c r="E744" s="1"/>
    </row>
    <row r="745" spans="4:5">
      <c r="D745" s="1"/>
      <c r="E745" s="1"/>
    </row>
    <row r="746" spans="4:5">
      <c r="D746" s="1"/>
      <c r="E746" s="1"/>
    </row>
    <row r="747" spans="4:5">
      <c r="D747" s="1"/>
      <c r="E747" s="1"/>
    </row>
    <row r="748" spans="4:5">
      <c r="D748" s="1"/>
      <c r="E748" s="1"/>
    </row>
    <row r="749" spans="4:5">
      <c r="D749" s="1"/>
      <c r="E749" s="1"/>
    </row>
    <row r="750" spans="4:5">
      <c r="D750" s="1"/>
      <c r="E750" s="1"/>
    </row>
    <row r="751" spans="4:5">
      <c r="D751" s="1"/>
      <c r="E751" s="1"/>
    </row>
    <row r="752" spans="4:5">
      <c r="D752" s="1"/>
      <c r="E752" s="1"/>
    </row>
    <row r="753" spans="4:5">
      <c r="D753" s="1"/>
      <c r="E753" s="1"/>
    </row>
    <row r="754" spans="4:5">
      <c r="D754" s="1"/>
      <c r="E754" s="1"/>
    </row>
    <row r="755" spans="4:5">
      <c r="D755" s="1"/>
      <c r="E755" s="1"/>
    </row>
    <row r="756" spans="4:5">
      <c r="D756" s="1"/>
      <c r="E756" s="1"/>
    </row>
    <row r="757" spans="4:5">
      <c r="D757" s="1"/>
      <c r="E757" s="1"/>
    </row>
    <row r="758" spans="4:5">
      <c r="D758" s="1"/>
      <c r="E758" s="1"/>
    </row>
    <row r="759" spans="4:5">
      <c r="D759" s="1"/>
      <c r="E759" s="1"/>
    </row>
    <row r="760" spans="4:5">
      <c r="D760" s="1"/>
      <c r="E760" s="1"/>
    </row>
    <row r="761" spans="4:5">
      <c r="D761" s="1"/>
      <c r="E761" s="1"/>
    </row>
    <row r="762" spans="4:5">
      <c r="D762" s="1"/>
      <c r="E762" s="1"/>
    </row>
    <row r="763" spans="4:5">
      <c r="D763" s="1"/>
      <c r="E763" s="1"/>
    </row>
    <row r="764" spans="4:5">
      <c r="D764" s="1"/>
      <c r="E764" s="1"/>
    </row>
    <row r="765" spans="4:5">
      <c r="D765" s="1"/>
      <c r="E765" s="1"/>
    </row>
    <row r="766" spans="4:5">
      <c r="D766" s="1"/>
      <c r="E766" s="1"/>
    </row>
    <row r="767" spans="4:5">
      <c r="D767" s="1"/>
      <c r="E767" s="1"/>
    </row>
    <row r="768" spans="4:5">
      <c r="D768" s="1"/>
      <c r="E768" s="1"/>
    </row>
    <row r="769" spans="4:5">
      <c r="D769" s="1"/>
      <c r="E769" s="1"/>
    </row>
    <row r="770" spans="4:5">
      <c r="D770" s="1"/>
      <c r="E770" s="1"/>
    </row>
    <row r="771" spans="4:5">
      <c r="D771" s="1"/>
      <c r="E771" s="1"/>
    </row>
    <row r="772" spans="4:5">
      <c r="D772" s="1"/>
      <c r="E772" s="1"/>
    </row>
    <row r="773" spans="4:5">
      <c r="D773" s="1"/>
      <c r="E773" s="1"/>
    </row>
    <row r="774" spans="4:5">
      <c r="D774" s="1"/>
      <c r="E774" s="1"/>
    </row>
    <row r="775" spans="4:5">
      <c r="D775" s="1"/>
      <c r="E775" s="1"/>
    </row>
    <row r="776" spans="4:5">
      <c r="D776" s="1"/>
      <c r="E776" s="1"/>
    </row>
    <row r="777" spans="4:5">
      <c r="D777" s="1"/>
      <c r="E777" s="1"/>
    </row>
    <row r="778" spans="4:5">
      <c r="D778" s="1"/>
      <c r="E778" s="1"/>
    </row>
    <row r="779" spans="4:5">
      <c r="D779" s="1"/>
      <c r="E779" s="1"/>
    </row>
    <row r="780" spans="4:5">
      <c r="D780" s="1"/>
      <c r="E780" s="1"/>
    </row>
    <row r="781" spans="4:5">
      <c r="D781" s="1"/>
      <c r="E781" s="1"/>
    </row>
    <row r="782" spans="4:5">
      <c r="D782" s="1"/>
      <c r="E782" s="1"/>
    </row>
    <row r="783" spans="4:5">
      <c r="D783" s="1"/>
      <c r="E783" s="1"/>
    </row>
    <row r="784" spans="4:5">
      <c r="D784" s="1"/>
      <c r="E784" s="1"/>
    </row>
    <row r="785" spans="4:5">
      <c r="D785" s="1"/>
      <c r="E785" s="1"/>
    </row>
    <row r="786" spans="4:5">
      <c r="D786" s="1"/>
      <c r="E786" s="1"/>
    </row>
    <row r="787" spans="4:5">
      <c r="D787" s="1"/>
      <c r="E787" s="1"/>
    </row>
    <row r="788" spans="4:5">
      <c r="D788" s="1"/>
      <c r="E788" s="1"/>
    </row>
    <row r="789" spans="4:5">
      <c r="D789" s="1"/>
      <c r="E789" s="1"/>
    </row>
    <row r="790" spans="4:5">
      <c r="D790" s="1"/>
      <c r="E790" s="1"/>
    </row>
    <row r="791" spans="4:5">
      <c r="D791" s="1"/>
      <c r="E791" s="1"/>
    </row>
    <row r="792" spans="4:5">
      <c r="D792" s="1"/>
      <c r="E792" s="1"/>
    </row>
    <row r="793" spans="4:5">
      <c r="D793" s="1"/>
      <c r="E793" s="1"/>
    </row>
    <row r="794" spans="4:5">
      <c r="D794" s="1"/>
      <c r="E794" s="1"/>
    </row>
    <row r="795" spans="4:5">
      <c r="D795" s="1"/>
      <c r="E795" s="1"/>
    </row>
    <row r="796" spans="4:5">
      <c r="D796" s="1"/>
      <c r="E796" s="1"/>
    </row>
  </sheetData>
  <sheetProtection sheet="1" objects="1" scenarios="1"/>
  <mergeCells count="2">
    <mergeCell ref="B6:L6"/>
    <mergeCell ref="B7:L7"/>
  </mergeCells>
  <phoneticPr fontId="4" type="noConversion"/>
  <dataValidations count="1">
    <dataValidation allowBlank="1" showInputMessage="1" showErrorMessage="1" sqref="A1:A1048576 B1:B19 C5:C1048576 B21:B1048576 D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M590"/>
  <sheetViews>
    <sheetView rightToLeft="1" workbookViewId="0"/>
  </sheetViews>
  <sheetFormatPr defaultColWidth="9.140625" defaultRowHeight="18"/>
  <cols>
    <col min="1" max="1" width="6.28515625" style="1" customWidth="1"/>
    <col min="2" max="2" width="29.7109375" style="2" bestFit="1" customWidth="1"/>
    <col min="3" max="3" width="44.140625" style="2" customWidth="1"/>
    <col min="4" max="4" width="6.42578125" style="2" bestFit="1" customWidth="1"/>
    <col min="5" max="5" width="6.140625" style="2" bestFit="1" customWidth="1"/>
    <col min="6" max="6" width="12" style="1" bestFit="1" customWidth="1"/>
    <col min="7" max="7" width="8.140625" style="1" bestFit="1" customWidth="1"/>
    <col min="8" max="8" width="11.85546875" style="1" bestFit="1" customWidth="1"/>
    <col min="9" max="9" width="7.85546875" style="1" bestFit="1" customWidth="1"/>
    <col min="10" max="10" width="6.28515625" style="1" bestFit="1" customWidth="1"/>
    <col min="11" max="11" width="9.85546875" style="1" bestFit="1" customWidth="1"/>
    <col min="12" max="12" width="8.42578125" style="1" bestFit="1" customWidth="1"/>
    <col min="13" max="16384" width="9.140625" style="1"/>
  </cols>
  <sheetData>
    <row r="1" spans="2:13">
      <c r="B1" s="46" t="s">
        <v>135</v>
      </c>
      <c r="C1" s="46" t="s" vm="1">
        <v>215</v>
      </c>
    </row>
    <row r="2" spans="2:13">
      <c r="B2" s="46" t="s">
        <v>134</v>
      </c>
      <c r="C2" s="46" t="s">
        <v>216</v>
      </c>
    </row>
    <row r="3" spans="2:13">
      <c r="B3" s="46" t="s">
        <v>136</v>
      </c>
      <c r="C3" s="46" t="s">
        <v>217</v>
      </c>
    </row>
    <row r="4" spans="2:13">
      <c r="B4" s="46" t="s">
        <v>137</v>
      </c>
      <c r="C4" s="46">
        <v>2208</v>
      </c>
    </row>
    <row r="6" spans="2:13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13" ht="26.25" customHeight="1">
      <c r="B7" s="141" t="s">
        <v>85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  <c r="M7" s="3"/>
    </row>
    <row r="8" spans="2:13" s="3" customFormat="1" ht="78.75">
      <c r="B8" s="21" t="s">
        <v>106</v>
      </c>
      <c r="C8" s="29" t="s">
        <v>40</v>
      </c>
      <c r="D8" s="29" t="s">
        <v>109</v>
      </c>
      <c r="E8" s="29" t="s">
        <v>59</v>
      </c>
      <c r="F8" s="29" t="s">
        <v>93</v>
      </c>
      <c r="G8" s="29" t="s">
        <v>192</v>
      </c>
      <c r="H8" s="29" t="s">
        <v>191</v>
      </c>
      <c r="I8" s="29" t="s">
        <v>56</v>
      </c>
      <c r="J8" s="29" t="s">
        <v>53</v>
      </c>
      <c r="K8" s="29" t="s">
        <v>138</v>
      </c>
      <c r="L8" s="30" t="s">
        <v>140</v>
      </c>
    </row>
    <row r="9" spans="2:13" s="3" customFormat="1">
      <c r="B9" s="14"/>
      <c r="C9" s="29"/>
      <c r="D9" s="29"/>
      <c r="E9" s="29"/>
      <c r="F9" s="29"/>
      <c r="G9" s="15" t="s">
        <v>199</v>
      </c>
      <c r="H9" s="15"/>
      <c r="I9" s="15" t="s">
        <v>195</v>
      </c>
      <c r="J9" s="15" t="s">
        <v>19</v>
      </c>
      <c r="K9" s="31" t="s">
        <v>19</v>
      </c>
      <c r="L9" s="16" t="s">
        <v>19</v>
      </c>
    </row>
    <row r="10" spans="2:13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2</v>
      </c>
      <c r="G10" s="18" t="s">
        <v>3</v>
      </c>
      <c r="H10" s="18" t="s">
        <v>4</v>
      </c>
      <c r="I10" s="18" t="s">
        <v>5</v>
      </c>
      <c r="J10" s="18" t="s">
        <v>6</v>
      </c>
      <c r="K10" s="18" t="s">
        <v>7</v>
      </c>
      <c r="L10" s="19" t="s">
        <v>8</v>
      </c>
    </row>
    <row r="11" spans="2:13" s="4" customFormat="1" ht="18" customHeight="1">
      <c r="B11" s="80" t="s">
        <v>45</v>
      </c>
      <c r="C11" s="80"/>
      <c r="D11" s="81"/>
      <c r="E11" s="81"/>
      <c r="F11" s="81"/>
      <c r="G11" s="83"/>
      <c r="H11" s="100"/>
      <c r="I11" s="83">
        <v>0.72490499699999988</v>
      </c>
      <c r="J11" s="84"/>
      <c r="K11" s="84">
        <f>IFERROR(I11/$I$11,0)</f>
        <v>1</v>
      </c>
      <c r="L11" s="84">
        <f>I11/'סכום נכסי הקרן'!$C$42</f>
        <v>7.357689044462909E-6</v>
      </c>
    </row>
    <row r="12" spans="2:13">
      <c r="B12" s="114" t="s">
        <v>186</v>
      </c>
      <c r="C12" s="87"/>
      <c r="D12" s="88"/>
      <c r="E12" s="88"/>
      <c r="F12" s="88"/>
      <c r="G12" s="90"/>
      <c r="H12" s="98"/>
      <c r="I12" s="90">
        <v>0.57071473399999995</v>
      </c>
      <c r="J12" s="91"/>
      <c r="K12" s="91">
        <f t="shared" ref="K12:K24" si="0">IFERROR(I12/$I$11,0)</f>
        <v>0.78729590272089134</v>
      </c>
      <c r="L12" s="91">
        <f>I12/'סכום נכסי הקרן'!$C$42</f>
        <v>5.7926784382000382E-6</v>
      </c>
    </row>
    <row r="13" spans="2:13">
      <c r="B13" s="85" t="s">
        <v>180</v>
      </c>
      <c r="C13" s="80"/>
      <c r="D13" s="81"/>
      <c r="E13" s="81"/>
      <c r="F13" s="81"/>
      <c r="G13" s="83"/>
      <c r="H13" s="100"/>
      <c r="I13" s="83">
        <v>0.57071473399999995</v>
      </c>
      <c r="J13" s="84"/>
      <c r="K13" s="84">
        <f t="shared" si="0"/>
        <v>0.78729590272089134</v>
      </c>
      <c r="L13" s="84">
        <f>I13/'סכום נכסי הקרן'!$C$42</f>
        <v>5.7926784382000382E-6</v>
      </c>
    </row>
    <row r="14" spans="2:13">
      <c r="B14" s="86" t="s">
        <v>1605</v>
      </c>
      <c r="C14" s="87" t="s">
        <v>1606</v>
      </c>
      <c r="D14" s="88" t="s">
        <v>110</v>
      </c>
      <c r="E14" s="88" t="s">
        <v>616</v>
      </c>
      <c r="F14" s="88" t="s">
        <v>122</v>
      </c>
      <c r="G14" s="90">
        <v>3.7656000000000002E-2</v>
      </c>
      <c r="H14" s="98">
        <v>287800</v>
      </c>
      <c r="I14" s="90">
        <v>0.10837332000000001</v>
      </c>
      <c r="J14" s="91"/>
      <c r="K14" s="91">
        <f t="shared" si="0"/>
        <v>0.14950003165725181</v>
      </c>
      <c r="L14" s="91">
        <f>I14/'סכום נכסי הקרן'!$C$42</f>
        <v>1.0999747450714197E-6</v>
      </c>
    </row>
    <row r="15" spans="2:13">
      <c r="B15" s="86" t="s">
        <v>1607</v>
      </c>
      <c r="C15" s="87" t="s">
        <v>1608</v>
      </c>
      <c r="D15" s="88" t="s">
        <v>110</v>
      </c>
      <c r="E15" s="88" t="s">
        <v>616</v>
      </c>
      <c r="F15" s="88" t="s">
        <v>122</v>
      </c>
      <c r="G15" s="90">
        <v>0.157721</v>
      </c>
      <c r="H15" s="98">
        <v>768200</v>
      </c>
      <c r="I15" s="90">
        <v>1.2116160250000001</v>
      </c>
      <c r="J15" s="91"/>
      <c r="K15" s="91">
        <f t="shared" si="0"/>
        <v>1.6714135369658658</v>
      </c>
      <c r="L15" s="91">
        <f>I15/'סכום נכסי הקרן'!$C$42</f>
        <v>1.2297741069700752E-5</v>
      </c>
    </row>
    <row r="16" spans="2:13">
      <c r="B16" s="86" t="s">
        <v>1609</v>
      </c>
      <c r="C16" s="87" t="s">
        <v>1610</v>
      </c>
      <c r="D16" s="88" t="s">
        <v>110</v>
      </c>
      <c r="E16" s="88" t="s">
        <v>616</v>
      </c>
      <c r="F16" s="88" t="s">
        <v>122</v>
      </c>
      <c r="G16" s="90">
        <v>-0.157721</v>
      </c>
      <c r="H16" s="98">
        <v>1E-4</v>
      </c>
      <c r="I16" s="90">
        <v>-3.9520000000000013E-6</v>
      </c>
      <c r="J16" s="91"/>
      <c r="K16" s="91">
        <f t="shared" ref="K16:K17" si="1">IFERROR(I16/$I$11,0)</f>
        <v>-5.4517488724112109E-6</v>
      </c>
      <c r="L16" s="91">
        <f>I16/'סכום נכסי הקרן'!$C$42</f>
        <v>-4.0112272951702984E-11</v>
      </c>
    </row>
    <row r="17" spans="2:12">
      <c r="B17" s="86" t="s">
        <v>1611</v>
      </c>
      <c r="C17" s="87" t="s">
        <v>1612</v>
      </c>
      <c r="D17" s="88" t="s">
        <v>110</v>
      </c>
      <c r="E17" s="88" t="s">
        <v>616</v>
      </c>
      <c r="F17" s="88" t="s">
        <v>122</v>
      </c>
      <c r="G17" s="90">
        <v>-3.7656000000000002E-2</v>
      </c>
      <c r="H17" s="98">
        <v>1989800</v>
      </c>
      <c r="I17" s="90">
        <v>-0.74927461100000003</v>
      </c>
      <c r="J17" s="91"/>
      <c r="K17" s="91">
        <f t="shared" si="1"/>
        <v>-1.033617665902226</v>
      </c>
      <c r="L17" s="91">
        <f>I17/'סכום נכסי הקרן'!$C$42</f>
        <v>-7.6050373765721319E-6</v>
      </c>
    </row>
    <row r="18" spans="2:12">
      <c r="B18" s="92"/>
      <c r="C18" s="87"/>
      <c r="D18" s="87"/>
      <c r="E18" s="87"/>
      <c r="F18" s="87"/>
      <c r="G18" s="90"/>
      <c r="H18" s="98"/>
      <c r="I18" s="87"/>
      <c r="J18" s="87"/>
      <c r="K18" s="91"/>
      <c r="L18" s="87"/>
    </row>
    <row r="19" spans="2:12">
      <c r="B19" s="114" t="s">
        <v>185</v>
      </c>
      <c r="C19" s="87"/>
      <c r="D19" s="88"/>
      <c r="E19" s="88"/>
      <c r="F19" s="88"/>
      <c r="G19" s="90"/>
      <c r="H19" s="98"/>
      <c r="I19" s="90">
        <v>0.15419026299999994</v>
      </c>
      <c r="J19" s="91"/>
      <c r="K19" s="91">
        <f t="shared" si="0"/>
        <v>0.21270409727910866</v>
      </c>
      <c r="L19" s="91">
        <f>I19/'סכום נכסי הקרן'!$C$42</f>
        <v>1.5650106062628705E-6</v>
      </c>
    </row>
    <row r="20" spans="2:12">
      <c r="B20" s="85" t="s">
        <v>180</v>
      </c>
      <c r="C20" s="80"/>
      <c r="D20" s="81"/>
      <c r="E20" s="81"/>
      <c r="F20" s="81"/>
      <c r="G20" s="83"/>
      <c r="H20" s="100"/>
      <c r="I20" s="83">
        <v>0.15419026299999994</v>
      </c>
      <c r="J20" s="84"/>
      <c r="K20" s="84">
        <f t="shared" si="0"/>
        <v>0.21270409727910866</v>
      </c>
      <c r="L20" s="84">
        <f>I20/'סכום נכסי הקרן'!$C$42</f>
        <v>1.5650106062628705E-6</v>
      </c>
    </row>
    <row r="21" spans="2:12">
      <c r="B21" s="86" t="s">
        <v>1613</v>
      </c>
      <c r="C21" s="87" t="s">
        <v>1613</v>
      </c>
      <c r="D21" s="88" t="s">
        <v>26</v>
      </c>
      <c r="E21" s="88" t="s">
        <v>616</v>
      </c>
      <c r="F21" s="88" t="s">
        <v>121</v>
      </c>
      <c r="G21" s="90">
        <v>0.58421999999999996</v>
      </c>
      <c r="H21" s="98">
        <v>262</v>
      </c>
      <c r="I21" s="90">
        <v>0.53863798699999998</v>
      </c>
      <c r="J21" s="91"/>
      <c r="K21" s="91">
        <f t="shared" si="0"/>
        <v>0.74304631535047905</v>
      </c>
      <c r="L21" s="91">
        <f>I21/'סכום נכסי הקרן'!$C$42</f>
        <v>5.4671037339827518E-6</v>
      </c>
    </row>
    <row r="22" spans="2:12">
      <c r="B22" s="86" t="s">
        <v>1614</v>
      </c>
      <c r="C22" s="87" t="s">
        <v>1614</v>
      </c>
      <c r="D22" s="88" t="s">
        <v>26</v>
      </c>
      <c r="E22" s="88" t="s">
        <v>616</v>
      </c>
      <c r="F22" s="88" t="s">
        <v>121</v>
      </c>
      <c r="G22" s="90">
        <v>-0.58421999999999996</v>
      </c>
      <c r="H22" s="98">
        <v>71</v>
      </c>
      <c r="I22" s="90">
        <v>-0.14596678299999999</v>
      </c>
      <c r="J22" s="91"/>
      <c r="K22" s="91">
        <f t="shared" si="0"/>
        <v>-0.20135987971400343</v>
      </c>
      <c r="L22" s="91">
        <f>I22/'סכום נכסי הקרן'!$C$42</f>
        <v>-1.4815433809660923E-6</v>
      </c>
    </row>
    <row r="23" spans="2:12">
      <c r="B23" s="86" t="s">
        <v>1615</v>
      </c>
      <c r="C23" s="87" t="s">
        <v>1615</v>
      </c>
      <c r="D23" s="88" t="s">
        <v>26</v>
      </c>
      <c r="E23" s="88" t="s">
        <v>616</v>
      </c>
      <c r="F23" s="88" t="s">
        <v>121</v>
      </c>
      <c r="G23" s="90">
        <v>0.58421999999999996</v>
      </c>
      <c r="H23" s="98">
        <v>105</v>
      </c>
      <c r="I23" s="90">
        <v>0.21586636899999997</v>
      </c>
      <c r="J23" s="91"/>
      <c r="K23" s="91">
        <f t="shared" si="0"/>
        <v>0.2977857372943451</v>
      </c>
      <c r="L23" s="91">
        <f>I23/'סכום נכסי הקרן'!$C$42</f>
        <v>2.1910148568879128E-6</v>
      </c>
    </row>
    <row r="24" spans="2:12">
      <c r="B24" s="86" t="s">
        <v>1616</v>
      </c>
      <c r="C24" s="87" t="s">
        <v>1616</v>
      </c>
      <c r="D24" s="88" t="s">
        <v>26</v>
      </c>
      <c r="E24" s="88" t="s">
        <v>616</v>
      </c>
      <c r="F24" s="88" t="s">
        <v>121</v>
      </c>
      <c r="G24" s="90">
        <v>-0.58421999999999996</v>
      </c>
      <c r="H24" s="98">
        <v>221</v>
      </c>
      <c r="I24" s="90">
        <v>-0.45434731</v>
      </c>
      <c r="J24" s="91"/>
      <c r="K24" s="91">
        <f t="shared" si="0"/>
        <v>-0.626768075651712</v>
      </c>
      <c r="L24" s="91">
        <f>I24/'סכום נכסי הקרן'!$C$42</f>
        <v>-4.6115646036417016E-6</v>
      </c>
    </row>
    <row r="25" spans="2:12">
      <c r="B25" s="92"/>
      <c r="C25" s="87"/>
      <c r="D25" s="87"/>
      <c r="E25" s="87"/>
      <c r="F25" s="87"/>
      <c r="G25" s="90"/>
      <c r="H25" s="98"/>
      <c r="I25" s="87"/>
      <c r="J25" s="87"/>
      <c r="K25" s="91"/>
      <c r="L25" s="87"/>
    </row>
    <row r="26" spans="2:12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</row>
    <row r="27" spans="2:12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</row>
    <row r="28" spans="2:12">
      <c r="B28" s="107" t="s">
        <v>207</v>
      </c>
      <c r="C28" s="87"/>
      <c r="D28" s="87"/>
      <c r="E28" s="87"/>
      <c r="F28" s="87"/>
      <c r="G28" s="87"/>
      <c r="H28" s="87"/>
      <c r="I28" s="87"/>
      <c r="J28" s="87"/>
      <c r="K28" s="87"/>
      <c r="L28" s="87"/>
    </row>
    <row r="29" spans="2:12">
      <c r="B29" s="107" t="s">
        <v>102</v>
      </c>
      <c r="C29" s="87"/>
      <c r="D29" s="87"/>
      <c r="E29" s="87"/>
      <c r="F29" s="87"/>
      <c r="G29" s="87"/>
      <c r="H29" s="87"/>
      <c r="I29" s="87"/>
      <c r="J29" s="87"/>
      <c r="K29" s="87"/>
      <c r="L29" s="87"/>
    </row>
    <row r="30" spans="2:12">
      <c r="B30" s="107" t="s">
        <v>190</v>
      </c>
      <c r="C30" s="87"/>
      <c r="D30" s="87"/>
      <c r="E30" s="87"/>
      <c r="F30" s="87"/>
      <c r="G30" s="87"/>
      <c r="H30" s="87"/>
      <c r="I30" s="87"/>
      <c r="J30" s="87"/>
      <c r="K30" s="87"/>
      <c r="L30" s="87"/>
    </row>
    <row r="31" spans="2:12">
      <c r="B31" s="107" t="s">
        <v>198</v>
      </c>
      <c r="C31" s="87"/>
      <c r="D31" s="87"/>
      <c r="E31" s="87"/>
      <c r="F31" s="87"/>
      <c r="G31" s="87"/>
      <c r="H31" s="87"/>
      <c r="I31" s="87"/>
      <c r="J31" s="87"/>
      <c r="K31" s="87"/>
      <c r="L31" s="87"/>
    </row>
    <row r="32" spans="2:12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</row>
    <row r="33" spans="2:12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</row>
    <row r="34" spans="2:12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</row>
    <row r="35" spans="2:12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</row>
    <row r="36" spans="2:12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</row>
    <row r="37" spans="2:12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</row>
    <row r="38" spans="2:12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</row>
    <row r="39" spans="2:12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</row>
    <row r="40" spans="2:1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2:1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2:1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2:1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2:1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  <row r="45" spans="2:12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</row>
    <row r="46" spans="2:12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</row>
    <row r="47" spans="2:12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</row>
    <row r="48" spans="2:12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</row>
    <row r="49" spans="2:12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</row>
    <row r="50" spans="2:12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</row>
    <row r="51" spans="2:12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</row>
    <row r="52" spans="2:12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</row>
    <row r="53" spans="2:12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</row>
    <row r="54" spans="2:12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</row>
    <row r="55" spans="2:12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</row>
    <row r="56" spans="2:12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</row>
    <row r="57" spans="2:12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</row>
    <row r="58" spans="2:12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</row>
    <row r="59" spans="2:12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</row>
    <row r="60" spans="2:12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</row>
    <row r="61" spans="2:12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</row>
    <row r="62" spans="2:12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</row>
    <row r="63" spans="2:12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</row>
    <row r="64" spans="2:12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</row>
    <row r="65" spans="2:12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</row>
    <row r="66" spans="2:12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</row>
    <row r="67" spans="2:12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</row>
    <row r="68" spans="2:12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</row>
    <row r="69" spans="2:12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</row>
    <row r="70" spans="2:12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</row>
    <row r="71" spans="2:12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</row>
    <row r="72" spans="2:12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</row>
    <row r="73" spans="2:12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</row>
    <row r="74" spans="2:12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</row>
    <row r="75" spans="2:12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</row>
    <row r="76" spans="2:12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</row>
    <row r="77" spans="2:12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</row>
    <row r="78" spans="2:12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</row>
    <row r="79" spans="2:12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</row>
    <row r="80" spans="2:12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</row>
    <row r="81" spans="2:12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</row>
    <row r="82" spans="2:12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</row>
    <row r="83" spans="2:12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</row>
    <row r="84" spans="2:12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</row>
    <row r="85" spans="2:12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</row>
    <row r="86" spans="2:12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</row>
    <row r="87" spans="2:12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</row>
    <row r="88" spans="2:12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</row>
    <row r="89" spans="2:12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</row>
    <row r="90" spans="2:12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</row>
    <row r="91" spans="2:12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</row>
    <row r="92" spans="2:12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</row>
    <row r="93" spans="2:12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</row>
    <row r="94" spans="2:12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</row>
    <row r="95" spans="2:12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</row>
    <row r="96" spans="2:12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</row>
    <row r="97" spans="2:12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</row>
    <row r="98" spans="2:12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</row>
    <row r="99" spans="2:12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</row>
    <row r="100" spans="2:12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</row>
    <row r="101" spans="2:12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</row>
    <row r="102" spans="2:12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</row>
    <row r="103" spans="2:12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</row>
    <row r="104" spans="2:12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</row>
    <row r="105" spans="2:12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</row>
    <row r="106" spans="2:12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</row>
    <row r="107" spans="2:12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</row>
    <row r="108" spans="2:12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</row>
    <row r="109" spans="2:12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</row>
    <row r="110" spans="2:12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</row>
    <row r="111" spans="2:12">
      <c r="B111" s="87"/>
      <c r="C111" s="87"/>
      <c r="D111" s="87"/>
      <c r="E111" s="87"/>
      <c r="F111" s="87"/>
      <c r="G111" s="87"/>
      <c r="H111" s="87"/>
      <c r="I111" s="87"/>
      <c r="J111" s="87"/>
      <c r="K111" s="87"/>
      <c r="L111" s="87"/>
    </row>
    <row r="112" spans="2:12"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</row>
    <row r="113" spans="2:12">
      <c r="B113" s="87"/>
      <c r="C113" s="87"/>
      <c r="D113" s="87"/>
      <c r="E113" s="87"/>
      <c r="F113" s="87"/>
      <c r="G113" s="87"/>
      <c r="H113" s="87"/>
      <c r="I113" s="87"/>
      <c r="J113" s="87"/>
      <c r="K113" s="87"/>
      <c r="L113" s="87"/>
    </row>
    <row r="114" spans="2:12">
      <c r="B114" s="87"/>
      <c r="C114" s="87"/>
      <c r="D114" s="87"/>
      <c r="E114" s="87"/>
      <c r="F114" s="87"/>
      <c r="G114" s="87"/>
      <c r="H114" s="87"/>
      <c r="I114" s="87"/>
      <c r="J114" s="87"/>
      <c r="K114" s="87"/>
      <c r="L114" s="87"/>
    </row>
    <row r="115" spans="2:12"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</row>
    <row r="116" spans="2:12">
      <c r="B116" s="87"/>
      <c r="C116" s="87"/>
      <c r="D116" s="87"/>
      <c r="E116" s="87"/>
      <c r="F116" s="87"/>
      <c r="G116" s="87"/>
      <c r="H116" s="87"/>
      <c r="I116" s="87"/>
      <c r="J116" s="87"/>
      <c r="K116" s="87"/>
      <c r="L116" s="87"/>
    </row>
    <row r="117" spans="2:12">
      <c r="B117" s="87"/>
      <c r="C117" s="87"/>
      <c r="D117" s="87"/>
      <c r="E117" s="87"/>
      <c r="F117" s="87"/>
      <c r="G117" s="87"/>
      <c r="H117" s="87"/>
      <c r="I117" s="87"/>
      <c r="J117" s="87"/>
      <c r="K117" s="87"/>
      <c r="L117" s="87"/>
    </row>
    <row r="118" spans="2:12">
      <c r="B118" s="87"/>
      <c r="C118" s="87"/>
      <c r="D118" s="87"/>
      <c r="E118" s="87"/>
      <c r="F118" s="87"/>
      <c r="G118" s="87"/>
      <c r="H118" s="87"/>
      <c r="I118" s="87"/>
      <c r="J118" s="87"/>
      <c r="K118" s="87"/>
      <c r="L118" s="87"/>
    </row>
    <row r="119" spans="2:12">
      <c r="B119" s="87"/>
      <c r="C119" s="87"/>
      <c r="D119" s="87"/>
      <c r="E119" s="87"/>
      <c r="F119" s="87"/>
      <c r="G119" s="87"/>
      <c r="H119" s="87"/>
      <c r="I119" s="87"/>
      <c r="J119" s="87"/>
      <c r="K119" s="87"/>
      <c r="L119" s="87"/>
    </row>
    <row r="120" spans="2:12">
      <c r="B120" s="87"/>
      <c r="C120" s="87"/>
      <c r="D120" s="87"/>
      <c r="E120" s="87"/>
      <c r="F120" s="87"/>
      <c r="G120" s="87"/>
      <c r="H120" s="87"/>
      <c r="I120" s="87"/>
      <c r="J120" s="87"/>
      <c r="K120" s="87"/>
      <c r="L120" s="87"/>
    </row>
    <row r="121" spans="2:12">
      <c r="B121" s="87"/>
      <c r="C121" s="87"/>
      <c r="D121" s="87"/>
      <c r="E121" s="87"/>
      <c r="F121" s="87"/>
      <c r="G121" s="87"/>
      <c r="H121" s="87"/>
      <c r="I121" s="87"/>
      <c r="J121" s="87"/>
      <c r="K121" s="87"/>
      <c r="L121" s="87"/>
    </row>
    <row r="122" spans="2:12">
      <c r="B122" s="87"/>
      <c r="C122" s="87"/>
      <c r="D122" s="87"/>
      <c r="E122" s="87"/>
      <c r="F122" s="87"/>
      <c r="G122" s="87"/>
      <c r="H122" s="87"/>
      <c r="I122" s="87"/>
      <c r="J122" s="87"/>
      <c r="K122" s="87"/>
      <c r="L122" s="87"/>
    </row>
    <row r="123" spans="2:12">
      <c r="B123" s="87"/>
      <c r="C123" s="87"/>
      <c r="D123" s="87"/>
      <c r="E123" s="87"/>
      <c r="F123" s="87"/>
      <c r="G123" s="87"/>
      <c r="H123" s="87"/>
      <c r="I123" s="87"/>
      <c r="J123" s="87"/>
      <c r="K123" s="87"/>
      <c r="L123" s="87"/>
    </row>
    <row r="124" spans="2:12">
      <c r="B124" s="87"/>
      <c r="C124" s="87"/>
      <c r="D124" s="87"/>
      <c r="E124" s="87"/>
      <c r="F124" s="87"/>
      <c r="G124" s="87"/>
      <c r="H124" s="87"/>
      <c r="I124" s="87"/>
      <c r="J124" s="87"/>
      <c r="K124" s="87"/>
      <c r="L124" s="87"/>
    </row>
    <row r="125" spans="2:12">
      <c r="B125" s="93"/>
      <c r="C125" s="94"/>
      <c r="D125" s="94"/>
      <c r="E125" s="94"/>
      <c r="F125" s="94"/>
      <c r="G125" s="94"/>
      <c r="H125" s="94"/>
      <c r="I125" s="94"/>
      <c r="J125" s="94"/>
      <c r="K125" s="94"/>
      <c r="L125" s="94"/>
    </row>
    <row r="126" spans="2:12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</row>
    <row r="127" spans="2:12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</row>
    <row r="128" spans="2:12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</row>
    <row r="129" spans="2:12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</row>
    <row r="130" spans="2:12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</row>
    <row r="131" spans="2:12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</row>
    <row r="132" spans="2:12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</row>
    <row r="133" spans="2:12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</row>
    <row r="134" spans="2:12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</row>
    <row r="135" spans="2:12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</row>
    <row r="136" spans="2:12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</row>
    <row r="137" spans="2:12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</row>
    <row r="138" spans="2:12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</row>
    <row r="139" spans="2:12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</row>
    <row r="140" spans="2:12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</row>
    <row r="141" spans="2:12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</row>
    <row r="142" spans="2:12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</row>
    <row r="143" spans="2:12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</row>
    <row r="144" spans="2:12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</row>
    <row r="145" spans="2:12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</row>
    <row r="146" spans="2:12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</row>
    <row r="147" spans="2:12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</row>
    <row r="148" spans="2:12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</row>
    <row r="149" spans="2:12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</row>
    <row r="150" spans="2:12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</row>
    <row r="151" spans="2:12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</row>
    <row r="152" spans="2:12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</row>
    <row r="153" spans="2:12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</row>
    <row r="154" spans="2:12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</row>
    <row r="155" spans="2:12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</row>
    <row r="156" spans="2:12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</row>
    <row r="157" spans="2:12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</row>
    <row r="158" spans="2:12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</row>
    <row r="159" spans="2:12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</row>
    <row r="160" spans="2:12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</row>
    <row r="161" spans="2:12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</row>
    <row r="162" spans="2:12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</row>
    <row r="163" spans="2:12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</row>
    <row r="164" spans="2:12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</row>
    <row r="165" spans="2:12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</row>
    <row r="166" spans="2:12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</row>
    <row r="167" spans="2:12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</row>
    <row r="168" spans="2:12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</row>
    <row r="169" spans="2:12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</row>
    <row r="170" spans="2:12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</row>
    <row r="171" spans="2:12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</row>
    <row r="172" spans="2:12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</row>
    <row r="173" spans="2:12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</row>
    <row r="174" spans="2:12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</row>
    <row r="175" spans="2:12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</row>
    <row r="176" spans="2:12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</row>
    <row r="177" spans="2:12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</row>
    <row r="178" spans="2:12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</row>
    <row r="179" spans="2:12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</row>
    <row r="180" spans="2:12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</row>
    <row r="181" spans="2:12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</row>
    <row r="182" spans="2:12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</row>
    <row r="183" spans="2:12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</row>
    <row r="184" spans="2:12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</row>
    <row r="185" spans="2:12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</row>
    <row r="186" spans="2:12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</row>
    <row r="187" spans="2:12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</row>
    <row r="188" spans="2:12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</row>
    <row r="189" spans="2:12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</row>
    <row r="190" spans="2:12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</row>
    <row r="191" spans="2:12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</row>
    <row r="192" spans="2:12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</row>
    <row r="193" spans="2:12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</row>
    <row r="194" spans="2:12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</row>
    <row r="195" spans="2:12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</row>
    <row r="196" spans="2:12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</row>
    <row r="197" spans="2:12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</row>
    <row r="198" spans="2:12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</row>
    <row r="199" spans="2:12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</row>
    <row r="200" spans="2:12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</row>
    <row r="201" spans="2:12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</row>
    <row r="202" spans="2:12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</row>
    <row r="203" spans="2:12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</row>
    <row r="204" spans="2:12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</row>
    <row r="205" spans="2:12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</row>
    <row r="206" spans="2:12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</row>
    <row r="207" spans="2:12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</row>
    <row r="208" spans="2:12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</row>
    <row r="209" spans="2:12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</row>
    <row r="210" spans="2:12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</row>
    <row r="211" spans="2:12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</row>
    <row r="212" spans="2:12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</row>
    <row r="213" spans="2:12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</row>
    <row r="214" spans="2:12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</row>
    <row r="215" spans="2:12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</row>
    <row r="216" spans="2:12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</row>
    <row r="217" spans="2:12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</row>
    <row r="218" spans="2:12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</row>
    <row r="219" spans="2:12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</row>
    <row r="220" spans="2:12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</row>
    <row r="221" spans="2:12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</row>
    <row r="222" spans="2:12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</row>
    <row r="223" spans="2:12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</row>
    <row r="224" spans="2:12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</row>
    <row r="225" spans="2:12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</row>
    <row r="226" spans="2:12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</row>
    <row r="227" spans="2:12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</row>
    <row r="228" spans="2:12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</row>
    <row r="229" spans="2:12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</row>
    <row r="230" spans="2:12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</row>
    <row r="231" spans="2:12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</row>
    <row r="232" spans="2:12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</row>
    <row r="233" spans="2:12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</row>
    <row r="234" spans="2:12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</row>
    <row r="235" spans="2:12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</row>
    <row r="236" spans="2:12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</row>
    <row r="237" spans="2:12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</row>
    <row r="238" spans="2:12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</row>
    <row r="239" spans="2:12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</row>
    <row r="240" spans="2:12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</row>
    <row r="241" spans="2:12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</row>
    <row r="242" spans="2:12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</row>
    <row r="243" spans="2:12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</row>
    <row r="244" spans="2:12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</row>
    <row r="245" spans="2:12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</row>
    <row r="246" spans="2:12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</row>
    <row r="247" spans="2:12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</row>
    <row r="248" spans="2:12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</row>
    <row r="249" spans="2:12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</row>
    <row r="250" spans="2:12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</row>
    <row r="251" spans="2:12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</row>
    <row r="252" spans="2:12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</row>
    <row r="253" spans="2:12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</row>
    <row r="254" spans="2:12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</row>
    <row r="255" spans="2:12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</row>
    <row r="256" spans="2:12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</row>
    <row r="257" spans="2:12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</row>
    <row r="258" spans="2:12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</row>
    <row r="259" spans="2:12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</row>
    <row r="260" spans="2:12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</row>
    <row r="261" spans="2:12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</row>
    <row r="262" spans="2:12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</row>
    <row r="263" spans="2:12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</row>
    <row r="264" spans="2:12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</row>
    <row r="265" spans="2:12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</row>
    <row r="266" spans="2:12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</row>
    <row r="267" spans="2:12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</row>
    <row r="268" spans="2:12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</row>
    <row r="269" spans="2:12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</row>
    <row r="270" spans="2:12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</row>
    <row r="271" spans="2:12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</row>
    <row r="272" spans="2:12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</row>
    <row r="273" spans="2:12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</row>
    <row r="274" spans="2:12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</row>
    <row r="275" spans="2:12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</row>
    <row r="276" spans="2:12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</row>
    <row r="277" spans="2:12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</row>
    <row r="278" spans="2:12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</row>
    <row r="279" spans="2:12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</row>
    <row r="280" spans="2:12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</row>
    <row r="281" spans="2:12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</row>
    <row r="282" spans="2:12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</row>
    <row r="283" spans="2:12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</row>
    <row r="284" spans="2:12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</row>
    <row r="285" spans="2:12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</row>
    <row r="286" spans="2:12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</row>
    <row r="287" spans="2:12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</row>
    <row r="288" spans="2:12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</row>
    <row r="289" spans="2:12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</row>
    <row r="290" spans="2:12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</row>
    <row r="291" spans="2:12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</row>
    <row r="292" spans="2:12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</row>
    <row r="293" spans="2:12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</row>
    <row r="294" spans="2:12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</row>
    <row r="295" spans="2:12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</row>
    <row r="296" spans="2:12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</row>
    <row r="297" spans="2:12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</row>
    <row r="298" spans="2:12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</row>
    <row r="299" spans="2:12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</row>
    <row r="300" spans="2:12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</row>
    <row r="301" spans="2:12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</row>
    <row r="302" spans="2:12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</row>
    <row r="303" spans="2:12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</row>
    <row r="304" spans="2:12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</row>
    <row r="305" spans="2:12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</row>
    <row r="306" spans="2:12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</row>
    <row r="307" spans="2:12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</row>
    <row r="308" spans="2:12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</row>
    <row r="309" spans="2:12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</row>
    <row r="310" spans="2:12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</row>
    <row r="311" spans="2:12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</row>
    <row r="312" spans="2:12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</row>
    <row r="313" spans="2:12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</row>
    <row r="314" spans="2:12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</row>
    <row r="315" spans="2:12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</row>
    <row r="316" spans="2:12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</row>
    <row r="317" spans="2:12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</row>
    <row r="318" spans="2:12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</row>
    <row r="319" spans="2:12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</row>
    <row r="320" spans="2:12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</row>
    <row r="321" spans="2:12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</row>
    <row r="322" spans="2:12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</row>
    <row r="323" spans="2:12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</row>
    <row r="324" spans="2:12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</row>
    <row r="325" spans="2:12">
      <c r="B325" s="93"/>
      <c r="C325" s="94"/>
      <c r="D325" s="94"/>
      <c r="E325" s="94"/>
      <c r="F325" s="94"/>
      <c r="G325" s="94"/>
      <c r="H325" s="94"/>
      <c r="I325" s="94"/>
      <c r="J325" s="94"/>
      <c r="K325" s="94"/>
      <c r="L325" s="94"/>
    </row>
    <row r="326" spans="2:12">
      <c r="B326" s="93"/>
      <c r="C326" s="94"/>
      <c r="D326" s="94"/>
      <c r="E326" s="94"/>
      <c r="F326" s="94"/>
      <c r="G326" s="94"/>
      <c r="H326" s="94"/>
      <c r="I326" s="94"/>
      <c r="J326" s="94"/>
      <c r="K326" s="94"/>
      <c r="L326" s="94"/>
    </row>
    <row r="327" spans="2:12">
      <c r="B327" s="93"/>
      <c r="C327" s="94"/>
      <c r="D327" s="94"/>
      <c r="E327" s="94"/>
      <c r="F327" s="94"/>
      <c r="G327" s="94"/>
      <c r="H327" s="94"/>
      <c r="I327" s="94"/>
      <c r="J327" s="94"/>
      <c r="K327" s="94"/>
      <c r="L327" s="94"/>
    </row>
    <row r="328" spans="2:12">
      <c r="B328" s="93"/>
      <c r="C328" s="94"/>
      <c r="D328" s="94"/>
      <c r="E328" s="94"/>
      <c r="F328" s="94"/>
      <c r="G328" s="94"/>
      <c r="H328" s="94"/>
      <c r="I328" s="94"/>
      <c r="J328" s="94"/>
      <c r="K328" s="94"/>
      <c r="L328" s="94"/>
    </row>
    <row r="329" spans="2:12">
      <c r="B329" s="93"/>
      <c r="C329" s="94"/>
      <c r="D329" s="94"/>
      <c r="E329" s="94"/>
      <c r="F329" s="94"/>
      <c r="G329" s="94"/>
      <c r="H329" s="94"/>
      <c r="I329" s="94"/>
      <c r="J329" s="94"/>
      <c r="K329" s="94"/>
      <c r="L329" s="94"/>
    </row>
    <row r="330" spans="2:12">
      <c r="B330" s="93"/>
      <c r="C330" s="94"/>
      <c r="D330" s="94"/>
      <c r="E330" s="94"/>
      <c r="F330" s="94"/>
      <c r="G330" s="94"/>
      <c r="H330" s="94"/>
      <c r="I330" s="94"/>
      <c r="J330" s="94"/>
      <c r="K330" s="94"/>
      <c r="L330" s="94"/>
    </row>
    <row r="331" spans="2:12">
      <c r="B331" s="93"/>
      <c r="C331" s="94"/>
      <c r="D331" s="94"/>
      <c r="E331" s="94"/>
      <c r="F331" s="94"/>
      <c r="G331" s="94"/>
      <c r="H331" s="94"/>
      <c r="I331" s="94"/>
      <c r="J331" s="94"/>
      <c r="K331" s="94"/>
      <c r="L331" s="94"/>
    </row>
    <row r="332" spans="2:12">
      <c r="B332" s="93"/>
      <c r="C332" s="94"/>
      <c r="D332" s="94"/>
      <c r="E332" s="94"/>
      <c r="F332" s="94"/>
      <c r="G332" s="94"/>
      <c r="H332" s="94"/>
      <c r="I332" s="94"/>
      <c r="J332" s="94"/>
      <c r="K332" s="94"/>
      <c r="L332" s="94"/>
    </row>
    <row r="333" spans="2:12">
      <c r="B333" s="93"/>
      <c r="C333" s="94"/>
      <c r="D333" s="94"/>
      <c r="E333" s="94"/>
      <c r="F333" s="94"/>
      <c r="G333" s="94"/>
      <c r="H333" s="94"/>
      <c r="I333" s="94"/>
      <c r="J333" s="94"/>
      <c r="K333" s="94"/>
      <c r="L333" s="94"/>
    </row>
    <row r="334" spans="2:12">
      <c r="B334" s="93"/>
      <c r="C334" s="94"/>
      <c r="D334" s="94"/>
      <c r="E334" s="94"/>
      <c r="F334" s="94"/>
      <c r="G334" s="94"/>
      <c r="H334" s="94"/>
      <c r="I334" s="94"/>
      <c r="J334" s="94"/>
      <c r="K334" s="94"/>
      <c r="L334" s="94"/>
    </row>
    <row r="335" spans="2:12">
      <c r="B335" s="93"/>
      <c r="C335" s="94"/>
      <c r="D335" s="94"/>
      <c r="E335" s="94"/>
      <c r="F335" s="94"/>
      <c r="G335" s="94"/>
      <c r="H335" s="94"/>
      <c r="I335" s="94"/>
      <c r="J335" s="94"/>
      <c r="K335" s="94"/>
      <c r="L335" s="94"/>
    </row>
    <row r="336" spans="2:12">
      <c r="B336" s="93"/>
      <c r="C336" s="94"/>
      <c r="D336" s="94"/>
      <c r="E336" s="94"/>
      <c r="F336" s="94"/>
      <c r="G336" s="94"/>
      <c r="H336" s="94"/>
      <c r="I336" s="94"/>
      <c r="J336" s="94"/>
      <c r="K336" s="94"/>
      <c r="L336" s="94"/>
    </row>
    <row r="337" spans="2:12">
      <c r="B337" s="93"/>
      <c r="C337" s="94"/>
      <c r="D337" s="94"/>
      <c r="E337" s="94"/>
      <c r="F337" s="94"/>
      <c r="G337" s="94"/>
      <c r="H337" s="94"/>
      <c r="I337" s="94"/>
      <c r="J337" s="94"/>
      <c r="K337" s="94"/>
      <c r="L337" s="94"/>
    </row>
    <row r="338" spans="2:12">
      <c r="B338" s="93"/>
      <c r="C338" s="94"/>
      <c r="D338" s="94"/>
      <c r="E338" s="94"/>
      <c r="F338" s="94"/>
      <c r="G338" s="94"/>
      <c r="H338" s="94"/>
      <c r="I338" s="94"/>
      <c r="J338" s="94"/>
      <c r="K338" s="94"/>
      <c r="L338" s="94"/>
    </row>
    <row r="339" spans="2:12">
      <c r="B339" s="93"/>
      <c r="C339" s="94"/>
      <c r="D339" s="94"/>
      <c r="E339" s="94"/>
      <c r="F339" s="94"/>
      <c r="G339" s="94"/>
      <c r="H339" s="94"/>
      <c r="I339" s="94"/>
      <c r="J339" s="94"/>
      <c r="K339" s="94"/>
      <c r="L339" s="94"/>
    </row>
    <row r="340" spans="2:12">
      <c r="B340" s="93"/>
      <c r="C340" s="94"/>
      <c r="D340" s="94"/>
      <c r="E340" s="94"/>
      <c r="F340" s="94"/>
      <c r="G340" s="94"/>
      <c r="H340" s="94"/>
      <c r="I340" s="94"/>
      <c r="J340" s="94"/>
      <c r="K340" s="94"/>
      <c r="L340" s="94"/>
    </row>
    <row r="341" spans="2:12">
      <c r="B341" s="93"/>
      <c r="C341" s="94"/>
      <c r="D341" s="94"/>
      <c r="E341" s="94"/>
      <c r="F341" s="94"/>
      <c r="G341" s="94"/>
      <c r="H341" s="94"/>
      <c r="I341" s="94"/>
      <c r="J341" s="94"/>
      <c r="K341" s="94"/>
      <c r="L341" s="94"/>
    </row>
    <row r="342" spans="2:12">
      <c r="B342" s="93"/>
      <c r="C342" s="94"/>
      <c r="D342" s="94"/>
      <c r="E342" s="94"/>
      <c r="F342" s="94"/>
      <c r="G342" s="94"/>
      <c r="H342" s="94"/>
      <c r="I342" s="94"/>
      <c r="J342" s="94"/>
      <c r="K342" s="94"/>
      <c r="L342" s="94"/>
    </row>
    <row r="343" spans="2:12">
      <c r="B343" s="93"/>
      <c r="C343" s="94"/>
      <c r="D343" s="94"/>
      <c r="E343" s="94"/>
      <c r="F343" s="94"/>
      <c r="G343" s="94"/>
      <c r="H343" s="94"/>
      <c r="I343" s="94"/>
      <c r="J343" s="94"/>
      <c r="K343" s="94"/>
      <c r="L343" s="94"/>
    </row>
    <row r="344" spans="2:12">
      <c r="B344" s="93"/>
      <c r="C344" s="94"/>
      <c r="D344" s="94"/>
      <c r="E344" s="94"/>
      <c r="F344" s="94"/>
      <c r="G344" s="94"/>
      <c r="H344" s="94"/>
      <c r="I344" s="94"/>
      <c r="J344" s="94"/>
      <c r="K344" s="94"/>
      <c r="L344" s="94"/>
    </row>
    <row r="345" spans="2:12">
      <c r="B345" s="93"/>
      <c r="C345" s="94"/>
      <c r="D345" s="94"/>
      <c r="E345" s="94"/>
      <c r="F345" s="94"/>
      <c r="G345" s="94"/>
      <c r="H345" s="94"/>
      <c r="I345" s="94"/>
      <c r="J345" s="94"/>
      <c r="K345" s="94"/>
      <c r="L345" s="94"/>
    </row>
    <row r="346" spans="2:12">
      <c r="B346" s="93"/>
      <c r="C346" s="94"/>
      <c r="D346" s="94"/>
      <c r="E346" s="94"/>
      <c r="F346" s="94"/>
      <c r="G346" s="94"/>
      <c r="H346" s="94"/>
      <c r="I346" s="94"/>
      <c r="J346" s="94"/>
      <c r="K346" s="94"/>
      <c r="L346" s="94"/>
    </row>
    <row r="347" spans="2:12">
      <c r="B347" s="93"/>
      <c r="C347" s="94"/>
      <c r="D347" s="94"/>
      <c r="E347" s="94"/>
      <c r="F347" s="94"/>
      <c r="G347" s="94"/>
      <c r="H347" s="94"/>
      <c r="I347" s="94"/>
      <c r="J347" s="94"/>
      <c r="K347" s="94"/>
      <c r="L347" s="94"/>
    </row>
    <row r="348" spans="2:12">
      <c r="B348" s="93"/>
      <c r="C348" s="94"/>
      <c r="D348" s="94"/>
      <c r="E348" s="94"/>
      <c r="F348" s="94"/>
      <c r="G348" s="94"/>
      <c r="H348" s="94"/>
      <c r="I348" s="94"/>
      <c r="J348" s="94"/>
      <c r="K348" s="94"/>
      <c r="L348" s="94"/>
    </row>
    <row r="349" spans="2:12">
      <c r="B349" s="93"/>
      <c r="C349" s="94"/>
      <c r="D349" s="94"/>
      <c r="E349" s="94"/>
      <c r="F349" s="94"/>
      <c r="G349" s="94"/>
      <c r="H349" s="94"/>
      <c r="I349" s="94"/>
      <c r="J349" s="94"/>
      <c r="K349" s="94"/>
      <c r="L349" s="94"/>
    </row>
    <row r="350" spans="2:12">
      <c r="B350" s="93"/>
      <c r="C350" s="94"/>
      <c r="D350" s="94"/>
      <c r="E350" s="94"/>
      <c r="F350" s="94"/>
      <c r="G350" s="94"/>
      <c r="H350" s="94"/>
      <c r="I350" s="94"/>
      <c r="J350" s="94"/>
      <c r="K350" s="94"/>
      <c r="L350" s="94"/>
    </row>
    <row r="351" spans="2:12">
      <c r="B351" s="93"/>
      <c r="C351" s="94"/>
      <c r="D351" s="94"/>
      <c r="E351" s="94"/>
      <c r="F351" s="94"/>
      <c r="G351" s="94"/>
      <c r="H351" s="94"/>
      <c r="I351" s="94"/>
      <c r="J351" s="94"/>
      <c r="K351" s="94"/>
      <c r="L351" s="94"/>
    </row>
    <row r="352" spans="2:12">
      <c r="B352" s="93"/>
      <c r="C352" s="94"/>
      <c r="D352" s="94"/>
      <c r="E352" s="94"/>
      <c r="F352" s="94"/>
      <c r="G352" s="94"/>
      <c r="H352" s="94"/>
      <c r="I352" s="94"/>
      <c r="J352" s="94"/>
      <c r="K352" s="94"/>
      <c r="L352" s="94"/>
    </row>
    <row r="353" spans="2:12">
      <c r="B353" s="93"/>
      <c r="C353" s="94"/>
      <c r="D353" s="94"/>
      <c r="E353" s="94"/>
      <c r="F353" s="94"/>
      <c r="G353" s="94"/>
      <c r="H353" s="94"/>
      <c r="I353" s="94"/>
      <c r="J353" s="94"/>
      <c r="K353" s="94"/>
      <c r="L353" s="94"/>
    </row>
    <row r="354" spans="2:12">
      <c r="B354" s="93"/>
      <c r="C354" s="94"/>
      <c r="D354" s="94"/>
      <c r="E354" s="94"/>
      <c r="F354" s="94"/>
      <c r="G354" s="94"/>
      <c r="H354" s="94"/>
      <c r="I354" s="94"/>
      <c r="J354" s="94"/>
      <c r="K354" s="94"/>
      <c r="L354" s="94"/>
    </row>
    <row r="355" spans="2:12">
      <c r="B355" s="93"/>
      <c r="C355" s="94"/>
      <c r="D355" s="94"/>
      <c r="E355" s="94"/>
      <c r="F355" s="94"/>
      <c r="G355" s="94"/>
      <c r="H355" s="94"/>
      <c r="I355" s="94"/>
      <c r="J355" s="94"/>
      <c r="K355" s="94"/>
      <c r="L355" s="94"/>
    </row>
    <row r="356" spans="2:12">
      <c r="B356" s="93"/>
      <c r="C356" s="94"/>
      <c r="D356" s="94"/>
      <c r="E356" s="94"/>
      <c r="F356" s="94"/>
      <c r="G356" s="94"/>
      <c r="H356" s="94"/>
      <c r="I356" s="94"/>
      <c r="J356" s="94"/>
      <c r="K356" s="94"/>
      <c r="L356" s="94"/>
    </row>
    <row r="357" spans="2:12">
      <c r="B357" s="93"/>
      <c r="C357" s="94"/>
      <c r="D357" s="94"/>
      <c r="E357" s="94"/>
      <c r="F357" s="94"/>
      <c r="G357" s="94"/>
      <c r="H357" s="94"/>
      <c r="I357" s="94"/>
      <c r="J357" s="94"/>
      <c r="K357" s="94"/>
      <c r="L357" s="94"/>
    </row>
    <row r="358" spans="2:12">
      <c r="B358" s="93"/>
      <c r="C358" s="94"/>
      <c r="D358" s="94"/>
      <c r="E358" s="94"/>
      <c r="F358" s="94"/>
      <c r="G358" s="94"/>
      <c r="H358" s="94"/>
      <c r="I358" s="94"/>
      <c r="J358" s="94"/>
      <c r="K358" s="94"/>
      <c r="L358" s="94"/>
    </row>
    <row r="359" spans="2:12">
      <c r="B359" s="93"/>
      <c r="C359" s="94"/>
      <c r="D359" s="94"/>
      <c r="E359" s="94"/>
      <c r="F359" s="94"/>
      <c r="G359" s="94"/>
      <c r="H359" s="94"/>
      <c r="I359" s="94"/>
      <c r="J359" s="94"/>
      <c r="K359" s="94"/>
      <c r="L359" s="94"/>
    </row>
    <row r="360" spans="2:12">
      <c r="B360" s="93"/>
      <c r="C360" s="94"/>
      <c r="D360" s="94"/>
      <c r="E360" s="94"/>
      <c r="F360" s="94"/>
      <c r="G360" s="94"/>
      <c r="H360" s="94"/>
      <c r="I360" s="94"/>
      <c r="J360" s="94"/>
      <c r="K360" s="94"/>
      <c r="L360" s="94"/>
    </row>
    <row r="361" spans="2:12">
      <c r="B361" s="93"/>
      <c r="C361" s="94"/>
      <c r="D361" s="94"/>
      <c r="E361" s="94"/>
      <c r="F361" s="94"/>
      <c r="G361" s="94"/>
      <c r="H361" s="94"/>
      <c r="I361" s="94"/>
      <c r="J361" s="94"/>
      <c r="K361" s="94"/>
      <c r="L361" s="94"/>
    </row>
    <row r="362" spans="2:12">
      <c r="B362" s="93"/>
      <c r="C362" s="94"/>
      <c r="D362" s="94"/>
      <c r="E362" s="94"/>
      <c r="F362" s="94"/>
      <c r="G362" s="94"/>
      <c r="H362" s="94"/>
      <c r="I362" s="94"/>
      <c r="J362" s="94"/>
      <c r="K362" s="94"/>
      <c r="L362" s="94"/>
    </row>
    <row r="363" spans="2:12">
      <c r="B363" s="93"/>
      <c r="C363" s="94"/>
      <c r="D363" s="94"/>
      <c r="E363" s="94"/>
      <c r="F363" s="94"/>
      <c r="G363" s="94"/>
      <c r="H363" s="94"/>
      <c r="I363" s="94"/>
      <c r="J363" s="94"/>
      <c r="K363" s="94"/>
      <c r="L363" s="94"/>
    </row>
    <row r="364" spans="2:12">
      <c r="B364" s="93"/>
      <c r="C364" s="94"/>
      <c r="D364" s="94"/>
      <c r="E364" s="94"/>
      <c r="F364" s="94"/>
      <c r="G364" s="94"/>
      <c r="H364" s="94"/>
      <c r="I364" s="94"/>
      <c r="J364" s="94"/>
      <c r="K364" s="94"/>
      <c r="L364" s="94"/>
    </row>
    <row r="365" spans="2:12">
      <c r="B365" s="93"/>
      <c r="C365" s="94"/>
      <c r="D365" s="94"/>
      <c r="E365" s="94"/>
      <c r="F365" s="94"/>
      <c r="G365" s="94"/>
      <c r="H365" s="94"/>
      <c r="I365" s="94"/>
      <c r="J365" s="94"/>
      <c r="K365" s="94"/>
      <c r="L365" s="94"/>
    </row>
    <row r="366" spans="2:12">
      <c r="B366" s="93"/>
      <c r="C366" s="94"/>
      <c r="D366" s="94"/>
      <c r="E366" s="94"/>
      <c r="F366" s="94"/>
      <c r="G366" s="94"/>
      <c r="H366" s="94"/>
      <c r="I366" s="94"/>
      <c r="J366" s="94"/>
      <c r="K366" s="94"/>
      <c r="L366" s="94"/>
    </row>
    <row r="367" spans="2:12">
      <c r="B367" s="93"/>
      <c r="C367" s="94"/>
      <c r="D367" s="94"/>
      <c r="E367" s="94"/>
      <c r="F367" s="94"/>
      <c r="G367" s="94"/>
      <c r="H367" s="94"/>
      <c r="I367" s="94"/>
      <c r="J367" s="94"/>
      <c r="K367" s="94"/>
      <c r="L367" s="94"/>
    </row>
    <row r="368" spans="2:12">
      <c r="B368" s="93"/>
      <c r="C368" s="94"/>
      <c r="D368" s="94"/>
      <c r="E368" s="94"/>
      <c r="F368" s="94"/>
      <c r="G368" s="94"/>
      <c r="H368" s="94"/>
      <c r="I368" s="94"/>
      <c r="J368" s="94"/>
      <c r="K368" s="94"/>
      <c r="L368" s="94"/>
    </row>
    <row r="369" spans="2:12">
      <c r="B369" s="93"/>
      <c r="C369" s="94"/>
      <c r="D369" s="94"/>
      <c r="E369" s="94"/>
      <c r="F369" s="94"/>
      <c r="G369" s="94"/>
      <c r="H369" s="94"/>
      <c r="I369" s="94"/>
      <c r="J369" s="94"/>
      <c r="K369" s="94"/>
      <c r="L369" s="94"/>
    </row>
    <row r="370" spans="2:12">
      <c r="B370" s="93"/>
      <c r="C370" s="94"/>
      <c r="D370" s="94"/>
      <c r="E370" s="94"/>
      <c r="F370" s="94"/>
      <c r="G370" s="94"/>
      <c r="H370" s="94"/>
      <c r="I370" s="94"/>
      <c r="J370" s="94"/>
      <c r="K370" s="94"/>
      <c r="L370" s="94"/>
    </row>
    <row r="371" spans="2:12">
      <c r="B371" s="93"/>
      <c r="C371" s="94"/>
      <c r="D371" s="94"/>
      <c r="E371" s="94"/>
      <c r="F371" s="94"/>
      <c r="G371" s="94"/>
      <c r="H371" s="94"/>
      <c r="I371" s="94"/>
      <c r="J371" s="94"/>
      <c r="K371" s="94"/>
      <c r="L371" s="94"/>
    </row>
    <row r="372" spans="2:12">
      <c r="B372" s="93"/>
      <c r="C372" s="94"/>
      <c r="D372" s="94"/>
      <c r="E372" s="94"/>
      <c r="F372" s="94"/>
      <c r="G372" s="94"/>
      <c r="H372" s="94"/>
      <c r="I372" s="94"/>
      <c r="J372" s="94"/>
      <c r="K372" s="94"/>
      <c r="L372" s="94"/>
    </row>
    <row r="373" spans="2:12">
      <c r="B373" s="93"/>
      <c r="C373" s="94"/>
      <c r="D373" s="94"/>
      <c r="E373" s="94"/>
      <c r="F373" s="94"/>
      <c r="G373" s="94"/>
      <c r="H373" s="94"/>
      <c r="I373" s="94"/>
      <c r="J373" s="94"/>
      <c r="K373" s="94"/>
      <c r="L373" s="94"/>
    </row>
    <row r="374" spans="2:12">
      <c r="B374" s="93"/>
      <c r="C374" s="94"/>
      <c r="D374" s="94"/>
      <c r="E374" s="94"/>
      <c r="F374" s="94"/>
      <c r="G374" s="94"/>
      <c r="H374" s="94"/>
      <c r="I374" s="94"/>
      <c r="J374" s="94"/>
      <c r="K374" s="94"/>
      <c r="L374" s="94"/>
    </row>
    <row r="375" spans="2:12">
      <c r="B375" s="93"/>
      <c r="C375" s="94"/>
      <c r="D375" s="94"/>
      <c r="E375" s="94"/>
      <c r="F375" s="94"/>
      <c r="G375" s="94"/>
      <c r="H375" s="94"/>
      <c r="I375" s="94"/>
      <c r="J375" s="94"/>
      <c r="K375" s="94"/>
      <c r="L375" s="94"/>
    </row>
    <row r="376" spans="2:12">
      <c r="B376" s="93"/>
      <c r="C376" s="94"/>
      <c r="D376" s="94"/>
      <c r="E376" s="94"/>
      <c r="F376" s="94"/>
      <c r="G376" s="94"/>
      <c r="H376" s="94"/>
      <c r="I376" s="94"/>
      <c r="J376" s="94"/>
      <c r="K376" s="94"/>
      <c r="L376" s="94"/>
    </row>
    <row r="377" spans="2:12">
      <c r="B377" s="93"/>
      <c r="C377" s="94"/>
      <c r="D377" s="94"/>
      <c r="E377" s="94"/>
      <c r="F377" s="94"/>
      <c r="G377" s="94"/>
      <c r="H377" s="94"/>
      <c r="I377" s="94"/>
      <c r="J377" s="94"/>
      <c r="K377" s="94"/>
      <c r="L377" s="94"/>
    </row>
    <row r="378" spans="2:12">
      <c r="B378" s="93"/>
      <c r="C378" s="94"/>
      <c r="D378" s="94"/>
      <c r="E378" s="94"/>
      <c r="F378" s="94"/>
      <c r="G378" s="94"/>
      <c r="H378" s="94"/>
      <c r="I378" s="94"/>
      <c r="J378" s="94"/>
      <c r="K378" s="94"/>
      <c r="L378" s="94"/>
    </row>
    <row r="379" spans="2:12">
      <c r="B379" s="93"/>
      <c r="C379" s="94"/>
      <c r="D379" s="94"/>
      <c r="E379" s="94"/>
      <c r="F379" s="94"/>
      <c r="G379" s="94"/>
      <c r="H379" s="94"/>
      <c r="I379" s="94"/>
      <c r="J379" s="94"/>
      <c r="K379" s="94"/>
      <c r="L379" s="94"/>
    </row>
    <row r="380" spans="2:12">
      <c r="B380" s="93"/>
      <c r="C380" s="94"/>
      <c r="D380" s="94"/>
      <c r="E380" s="94"/>
      <c r="F380" s="94"/>
      <c r="G380" s="94"/>
      <c r="H380" s="94"/>
      <c r="I380" s="94"/>
      <c r="J380" s="94"/>
      <c r="K380" s="94"/>
      <c r="L380" s="94"/>
    </row>
    <row r="381" spans="2:12">
      <c r="B381" s="93"/>
      <c r="C381" s="94"/>
      <c r="D381" s="94"/>
      <c r="E381" s="94"/>
      <c r="F381" s="94"/>
      <c r="G381" s="94"/>
      <c r="H381" s="94"/>
      <c r="I381" s="94"/>
      <c r="J381" s="94"/>
      <c r="K381" s="94"/>
      <c r="L381" s="94"/>
    </row>
    <row r="382" spans="2:12">
      <c r="B382" s="93"/>
      <c r="C382" s="94"/>
      <c r="D382" s="94"/>
      <c r="E382" s="94"/>
      <c r="F382" s="94"/>
      <c r="G382" s="94"/>
      <c r="H382" s="94"/>
      <c r="I382" s="94"/>
      <c r="J382" s="94"/>
      <c r="K382" s="94"/>
      <c r="L382" s="94"/>
    </row>
    <row r="383" spans="2:12">
      <c r="B383" s="93"/>
      <c r="C383" s="94"/>
      <c r="D383" s="94"/>
      <c r="E383" s="94"/>
      <c r="F383" s="94"/>
      <c r="G383" s="94"/>
      <c r="H383" s="94"/>
      <c r="I383" s="94"/>
      <c r="J383" s="94"/>
      <c r="K383" s="94"/>
      <c r="L383" s="94"/>
    </row>
    <row r="384" spans="2:12">
      <c r="B384" s="93"/>
      <c r="C384" s="94"/>
      <c r="D384" s="94"/>
      <c r="E384" s="94"/>
      <c r="F384" s="94"/>
      <c r="G384" s="94"/>
      <c r="H384" s="94"/>
      <c r="I384" s="94"/>
      <c r="J384" s="94"/>
      <c r="K384" s="94"/>
      <c r="L384" s="94"/>
    </row>
    <row r="385" spans="2:12">
      <c r="B385" s="93"/>
      <c r="C385" s="94"/>
      <c r="D385" s="94"/>
      <c r="E385" s="94"/>
      <c r="F385" s="94"/>
      <c r="G385" s="94"/>
      <c r="H385" s="94"/>
      <c r="I385" s="94"/>
      <c r="J385" s="94"/>
      <c r="K385" s="94"/>
      <c r="L385" s="94"/>
    </row>
    <row r="386" spans="2:12">
      <c r="B386" s="93"/>
      <c r="C386" s="94"/>
      <c r="D386" s="94"/>
      <c r="E386" s="94"/>
      <c r="F386" s="94"/>
      <c r="G386" s="94"/>
      <c r="H386" s="94"/>
      <c r="I386" s="94"/>
      <c r="J386" s="94"/>
      <c r="K386" s="94"/>
      <c r="L386" s="94"/>
    </row>
    <row r="387" spans="2:12">
      <c r="B387" s="93"/>
      <c r="C387" s="94"/>
      <c r="D387" s="94"/>
      <c r="E387" s="94"/>
      <c r="F387" s="94"/>
      <c r="G387" s="94"/>
      <c r="H387" s="94"/>
      <c r="I387" s="94"/>
      <c r="J387" s="94"/>
      <c r="K387" s="94"/>
      <c r="L387" s="94"/>
    </row>
    <row r="388" spans="2:12">
      <c r="B388" s="93"/>
      <c r="C388" s="94"/>
      <c r="D388" s="94"/>
      <c r="E388" s="94"/>
      <c r="F388" s="94"/>
      <c r="G388" s="94"/>
      <c r="H388" s="94"/>
      <c r="I388" s="94"/>
      <c r="J388" s="94"/>
      <c r="K388" s="94"/>
      <c r="L388" s="94"/>
    </row>
    <row r="389" spans="2:12">
      <c r="B389" s="93"/>
      <c r="C389" s="94"/>
      <c r="D389" s="94"/>
      <c r="E389" s="94"/>
      <c r="F389" s="94"/>
      <c r="G389" s="94"/>
      <c r="H389" s="94"/>
      <c r="I389" s="94"/>
      <c r="J389" s="94"/>
      <c r="K389" s="94"/>
      <c r="L389" s="94"/>
    </row>
    <row r="390" spans="2:12">
      <c r="B390" s="93"/>
      <c r="C390" s="94"/>
      <c r="D390" s="94"/>
      <c r="E390" s="94"/>
      <c r="F390" s="94"/>
      <c r="G390" s="94"/>
      <c r="H390" s="94"/>
      <c r="I390" s="94"/>
      <c r="J390" s="94"/>
      <c r="K390" s="94"/>
      <c r="L390" s="94"/>
    </row>
    <row r="391" spans="2:12">
      <c r="B391" s="93"/>
      <c r="C391" s="94"/>
      <c r="D391" s="94"/>
      <c r="E391" s="94"/>
      <c r="F391" s="94"/>
      <c r="G391" s="94"/>
      <c r="H391" s="94"/>
      <c r="I391" s="94"/>
      <c r="J391" s="94"/>
      <c r="K391" s="94"/>
      <c r="L391" s="94"/>
    </row>
    <row r="392" spans="2:12">
      <c r="B392" s="93"/>
      <c r="C392" s="94"/>
      <c r="D392" s="94"/>
      <c r="E392" s="94"/>
      <c r="F392" s="94"/>
      <c r="G392" s="94"/>
      <c r="H392" s="94"/>
      <c r="I392" s="94"/>
      <c r="J392" s="94"/>
      <c r="K392" s="94"/>
      <c r="L392" s="94"/>
    </row>
    <row r="393" spans="2:12">
      <c r="B393" s="93"/>
      <c r="C393" s="94"/>
      <c r="D393" s="94"/>
      <c r="E393" s="94"/>
      <c r="F393" s="94"/>
      <c r="G393" s="94"/>
      <c r="H393" s="94"/>
      <c r="I393" s="94"/>
      <c r="J393" s="94"/>
      <c r="K393" s="94"/>
      <c r="L393" s="94"/>
    </row>
    <row r="394" spans="2:12">
      <c r="B394" s="93"/>
      <c r="C394" s="94"/>
      <c r="D394" s="94"/>
      <c r="E394" s="94"/>
      <c r="F394" s="94"/>
      <c r="G394" s="94"/>
      <c r="H394" s="94"/>
      <c r="I394" s="94"/>
      <c r="J394" s="94"/>
      <c r="K394" s="94"/>
      <c r="L394" s="94"/>
    </row>
    <row r="395" spans="2:12">
      <c r="B395" s="93"/>
      <c r="C395" s="94"/>
      <c r="D395" s="94"/>
      <c r="E395" s="94"/>
      <c r="F395" s="94"/>
      <c r="G395" s="94"/>
      <c r="H395" s="94"/>
      <c r="I395" s="94"/>
      <c r="J395" s="94"/>
      <c r="K395" s="94"/>
      <c r="L395" s="94"/>
    </row>
    <row r="396" spans="2:12">
      <c r="B396" s="93"/>
      <c r="C396" s="94"/>
      <c r="D396" s="94"/>
      <c r="E396" s="94"/>
      <c r="F396" s="94"/>
      <c r="G396" s="94"/>
      <c r="H396" s="94"/>
      <c r="I396" s="94"/>
      <c r="J396" s="94"/>
      <c r="K396" s="94"/>
      <c r="L396" s="94"/>
    </row>
    <row r="397" spans="2:12">
      <c r="B397" s="93"/>
      <c r="C397" s="94"/>
      <c r="D397" s="94"/>
      <c r="E397" s="94"/>
      <c r="F397" s="94"/>
      <c r="G397" s="94"/>
      <c r="H397" s="94"/>
      <c r="I397" s="94"/>
      <c r="J397" s="94"/>
      <c r="K397" s="94"/>
      <c r="L397" s="94"/>
    </row>
    <row r="398" spans="2:12">
      <c r="B398" s="93"/>
      <c r="C398" s="94"/>
      <c r="D398" s="94"/>
      <c r="E398" s="94"/>
      <c r="F398" s="94"/>
      <c r="G398" s="94"/>
      <c r="H398" s="94"/>
      <c r="I398" s="94"/>
      <c r="J398" s="94"/>
      <c r="K398" s="94"/>
      <c r="L398" s="94"/>
    </row>
    <row r="399" spans="2:12">
      <c r="B399" s="93"/>
      <c r="C399" s="94"/>
      <c r="D399" s="94"/>
      <c r="E399" s="94"/>
      <c r="F399" s="94"/>
      <c r="G399" s="94"/>
      <c r="H399" s="94"/>
      <c r="I399" s="94"/>
      <c r="J399" s="94"/>
      <c r="K399" s="94"/>
      <c r="L399" s="94"/>
    </row>
    <row r="400" spans="2:12">
      <c r="B400" s="93"/>
      <c r="C400" s="94"/>
      <c r="D400" s="94"/>
      <c r="E400" s="94"/>
      <c r="F400" s="94"/>
      <c r="G400" s="94"/>
      <c r="H400" s="94"/>
      <c r="I400" s="94"/>
      <c r="J400" s="94"/>
      <c r="K400" s="94"/>
      <c r="L400" s="94"/>
    </row>
    <row r="401" spans="2:12">
      <c r="B401" s="93"/>
      <c r="C401" s="94"/>
      <c r="D401" s="94"/>
      <c r="E401" s="94"/>
      <c r="F401" s="94"/>
      <c r="G401" s="94"/>
      <c r="H401" s="94"/>
      <c r="I401" s="94"/>
      <c r="J401" s="94"/>
      <c r="K401" s="94"/>
      <c r="L401" s="94"/>
    </row>
    <row r="402" spans="2:12">
      <c r="B402" s="93"/>
      <c r="C402" s="94"/>
      <c r="D402" s="94"/>
      <c r="E402" s="94"/>
      <c r="F402" s="94"/>
      <c r="G402" s="94"/>
      <c r="H402" s="94"/>
      <c r="I402" s="94"/>
      <c r="J402" s="94"/>
      <c r="K402" s="94"/>
      <c r="L402" s="94"/>
    </row>
    <row r="403" spans="2:12">
      <c r="B403" s="93"/>
      <c r="C403" s="94"/>
      <c r="D403" s="94"/>
      <c r="E403" s="94"/>
      <c r="F403" s="94"/>
      <c r="G403" s="94"/>
      <c r="H403" s="94"/>
      <c r="I403" s="94"/>
      <c r="J403" s="94"/>
      <c r="K403" s="94"/>
      <c r="L403" s="94"/>
    </row>
    <row r="404" spans="2:12">
      <c r="B404" s="93"/>
      <c r="C404" s="94"/>
      <c r="D404" s="94"/>
      <c r="E404" s="94"/>
      <c r="F404" s="94"/>
      <c r="G404" s="94"/>
      <c r="H404" s="94"/>
      <c r="I404" s="94"/>
      <c r="J404" s="94"/>
      <c r="K404" s="94"/>
      <c r="L404" s="94"/>
    </row>
    <row r="405" spans="2:12">
      <c r="B405" s="93"/>
      <c r="C405" s="94"/>
      <c r="D405" s="94"/>
      <c r="E405" s="94"/>
      <c r="F405" s="94"/>
      <c r="G405" s="94"/>
      <c r="H405" s="94"/>
      <c r="I405" s="94"/>
      <c r="J405" s="94"/>
      <c r="K405" s="94"/>
      <c r="L405" s="94"/>
    </row>
    <row r="406" spans="2:12">
      <c r="B406" s="93"/>
      <c r="C406" s="94"/>
      <c r="D406" s="94"/>
      <c r="E406" s="94"/>
      <c r="F406" s="94"/>
      <c r="G406" s="94"/>
      <c r="H406" s="94"/>
      <c r="I406" s="94"/>
      <c r="J406" s="94"/>
      <c r="K406" s="94"/>
      <c r="L406" s="94"/>
    </row>
    <row r="407" spans="2:12">
      <c r="B407" s="93"/>
      <c r="C407" s="94"/>
      <c r="D407" s="94"/>
      <c r="E407" s="94"/>
      <c r="F407" s="94"/>
      <c r="G407" s="94"/>
      <c r="H407" s="94"/>
      <c r="I407" s="94"/>
      <c r="J407" s="94"/>
      <c r="K407" s="94"/>
      <c r="L407" s="94"/>
    </row>
    <row r="408" spans="2:12">
      <c r="B408" s="93"/>
      <c r="C408" s="94"/>
      <c r="D408" s="94"/>
      <c r="E408" s="94"/>
      <c r="F408" s="94"/>
      <c r="G408" s="94"/>
      <c r="H408" s="94"/>
      <c r="I408" s="94"/>
      <c r="J408" s="94"/>
      <c r="K408" s="94"/>
      <c r="L408" s="94"/>
    </row>
    <row r="409" spans="2:12">
      <c r="B409" s="93"/>
      <c r="C409" s="94"/>
      <c r="D409" s="94"/>
      <c r="E409" s="94"/>
      <c r="F409" s="94"/>
      <c r="G409" s="94"/>
      <c r="H409" s="94"/>
      <c r="I409" s="94"/>
      <c r="J409" s="94"/>
      <c r="K409" s="94"/>
      <c r="L409" s="94"/>
    </row>
    <row r="410" spans="2:12">
      <c r="B410" s="93"/>
      <c r="C410" s="94"/>
      <c r="D410" s="94"/>
      <c r="E410" s="94"/>
      <c r="F410" s="94"/>
      <c r="G410" s="94"/>
      <c r="H410" s="94"/>
      <c r="I410" s="94"/>
      <c r="J410" s="94"/>
      <c r="K410" s="94"/>
      <c r="L410" s="94"/>
    </row>
    <row r="411" spans="2:12">
      <c r="B411" s="93"/>
      <c r="C411" s="94"/>
      <c r="D411" s="94"/>
      <c r="E411" s="94"/>
      <c r="F411" s="94"/>
      <c r="G411" s="94"/>
      <c r="H411" s="94"/>
      <c r="I411" s="94"/>
      <c r="J411" s="94"/>
      <c r="K411" s="94"/>
      <c r="L411" s="94"/>
    </row>
    <row r="412" spans="2:12">
      <c r="B412" s="93"/>
      <c r="C412" s="94"/>
      <c r="D412" s="94"/>
      <c r="E412" s="94"/>
      <c r="F412" s="94"/>
      <c r="G412" s="94"/>
      <c r="H412" s="94"/>
      <c r="I412" s="94"/>
      <c r="J412" s="94"/>
      <c r="K412" s="94"/>
      <c r="L412" s="94"/>
    </row>
    <row r="413" spans="2:12">
      <c r="B413" s="93"/>
      <c r="C413" s="94"/>
      <c r="D413" s="94"/>
      <c r="E413" s="94"/>
      <c r="F413" s="94"/>
      <c r="G413" s="94"/>
      <c r="H413" s="94"/>
      <c r="I413" s="94"/>
      <c r="J413" s="94"/>
      <c r="K413" s="94"/>
      <c r="L413" s="94"/>
    </row>
    <row r="414" spans="2:12">
      <c r="B414" s="93"/>
      <c r="C414" s="94"/>
      <c r="D414" s="94"/>
      <c r="E414" s="94"/>
      <c r="F414" s="94"/>
      <c r="G414" s="94"/>
      <c r="H414" s="94"/>
      <c r="I414" s="94"/>
      <c r="J414" s="94"/>
      <c r="K414" s="94"/>
      <c r="L414" s="94"/>
    </row>
    <row r="415" spans="2:12">
      <c r="B415" s="93"/>
      <c r="C415" s="94"/>
      <c r="D415" s="94"/>
      <c r="E415" s="94"/>
      <c r="F415" s="94"/>
      <c r="G415" s="94"/>
      <c r="H415" s="94"/>
      <c r="I415" s="94"/>
      <c r="J415" s="94"/>
      <c r="K415" s="94"/>
      <c r="L415" s="94"/>
    </row>
    <row r="416" spans="2:12">
      <c r="B416" s="93"/>
      <c r="C416" s="94"/>
      <c r="D416" s="94"/>
      <c r="E416" s="94"/>
      <c r="F416" s="94"/>
      <c r="G416" s="94"/>
      <c r="H416" s="94"/>
      <c r="I416" s="94"/>
      <c r="J416" s="94"/>
      <c r="K416" s="94"/>
      <c r="L416" s="94"/>
    </row>
    <row r="417" spans="2:12">
      <c r="B417" s="93"/>
      <c r="C417" s="94"/>
      <c r="D417" s="94"/>
      <c r="E417" s="94"/>
      <c r="F417" s="94"/>
      <c r="G417" s="94"/>
      <c r="H417" s="94"/>
      <c r="I417" s="94"/>
      <c r="J417" s="94"/>
      <c r="K417" s="94"/>
      <c r="L417" s="94"/>
    </row>
    <row r="418" spans="2:12">
      <c r="B418" s="93"/>
      <c r="C418" s="94"/>
      <c r="D418" s="94"/>
      <c r="E418" s="94"/>
      <c r="F418" s="94"/>
      <c r="G418" s="94"/>
      <c r="H418" s="94"/>
      <c r="I418" s="94"/>
      <c r="J418" s="94"/>
      <c r="K418" s="94"/>
      <c r="L418" s="94"/>
    </row>
    <row r="419" spans="2:12">
      <c r="B419" s="93"/>
      <c r="C419" s="94"/>
      <c r="D419" s="94"/>
      <c r="E419" s="94"/>
      <c r="F419" s="94"/>
      <c r="G419" s="94"/>
      <c r="H419" s="94"/>
      <c r="I419" s="94"/>
      <c r="J419" s="94"/>
      <c r="K419" s="94"/>
      <c r="L419" s="94"/>
    </row>
    <row r="420" spans="2:12">
      <c r="B420" s="93"/>
      <c r="C420" s="94"/>
      <c r="D420" s="94"/>
      <c r="E420" s="94"/>
      <c r="F420" s="94"/>
      <c r="G420" s="94"/>
      <c r="H420" s="94"/>
      <c r="I420" s="94"/>
      <c r="J420" s="94"/>
      <c r="K420" s="94"/>
      <c r="L420" s="94"/>
    </row>
    <row r="421" spans="2:12">
      <c r="B421" s="93"/>
      <c r="C421" s="94"/>
      <c r="D421" s="94"/>
      <c r="E421" s="94"/>
      <c r="F421" s="94"/>
      <c r="G421" s="94"/>
      <c r="H421" s="94"/>
      <c r="I421" s="94"/>
      <c r="J421" s="94"/>
      <c r="K421" s="94"/>
      <c r="L421" s="94"/>
    </row>
    <row r="422" spans="2:12">
      <c r="B422" s="93"/>
      <c r="C422" s="94"/>
      <c r="D422" s="94"/>
      <c r="E422" s="94"/>
      <c r="F422" s="94"/>
      <c r="G422" s="94"/>
      <c r="H422" s="94"/>
      <c r="I422" s="94"/>
      <c r="J422" s="94"/>
      <c r="K422" s="94"/>
      <c r="L422" s="94"/>
    </row>
    <row r="423" spans="2:12">
      <c r="B423" s="93"/>
      <c r="C423" s="94"/>
      <c r="D423" s="94"/>
      <c r="E423" s="94"/>
      <c r="F423" s="94"/>
      <c r="G423" s="94"/>
      <c r="H423" s="94"/>
      <c r="I423" s="94"/>
      <c r="J423" s="94"/>
      <c r="K423" s="94"/>
      <c r="L423" s="94"/>
    </row>
    <row r="424" spans="2:12">
      <c r="B424" s="93"/>
      <c r="C424" s="94"/>
      <c r="D424" s="94"/>
      <c r="E424" s="94"/>
      <c r="F424" s="94"/>
      <c r="G424" s="94"/>
      <c r="H424" s="94"/>
      <c r="I424" s="94"/>
      <c r="J424" s="94"/>
      <c r="K424" s="94"/>
      <c r="L424" s="94"/>
    </row>
    <row r="425" spans="2:12">
      <c r="B425" s="93"/>
      <c r="C425" s="94"/>
      <c r="D425" s="94"/>
      <c r="E425" s="94"/>
      <c r="F425" s="94"/>
      <c r="G425" s="94"/>
      <c r="H425" s="94"/>
      <c r="I425" s="94"/>
      <c r="J425" s="94"/>
      <c r="K425" s="94"/>
      <c r="L425" s="94"/>
    </row>
    <row r="426" spans="2:12">
      <c r="B426" s="93"/>
      <c r="C426" s="94"/>
      <c r="D426" s="94"/>
      <c r="E426" s="94"/>
      <c r="F426" s="94"/>
      <c r="G426" s="94"/>
      <c r="H426" s="94"/>
      <c r="I426" s="94"/>
      <c r="J426" s="94"/>
      <c r="K426" s="94"/>
      <c r="L426" s="94"/>
    </row>
    <row r="427" spans="2:12">
      <c r="B427" s="93"/>
      <c r="C427" s="94"/>
      <c r="D427" s="94"/>
      <c r="E427" s="94"/>
      <c r="F427" s="94"/>
      <c r="G427" s="94"/>
      <c r="H427" s="94"/>
      <c r="I427" s="94"/>
      <c r="J427" s="94"/>
      <c r="K427" s="94"/>
      <c r="L427" s="94"/>
    </row>
    <row r="428" spans="2:12">
      <c r="B428" s="93"/>
      <c r="C428" s="94"/>
      <c r="D428" s="94"/>
      <c r="E428" s="94"/>
      <c r="F428" s="94"/>
      <c r="G428" s="94"/>
      <c r="H428" s="94"/>
      <c r="I428" s="94"/>
      <c r="J428" s="94"/>
      <c r="K428" s="94"/>
      <c r="L428" s="94"/>
    </row>
    <row r="429" spans="2:12">
      <c r="B429" s="93"/>
      <c r="C429" s="94"/>
      <c r="D429" s="94"/>
      <c r="E429" s="94"/>
      <c r="F429" s="94"/>
      <c r="G429" s="94"/>
      <c r="H429" s="94"/>
      <c r="I429" s="94"/>
      <c r="J429" s="94"/>
      <c r="K429" s="94"/>
      <c r="L429" s="94"/>
    </row>
    <row r="430" spans="2:12">
      <c r="B430" s="93"/>
      <c r="C430" s="94"/>
      <c r="D430" s="94"/>
      <c r="E430" s="94"/>
      <c r="F430" s="94"/>
      <c r="G430" s="94"/>
      <c r="H430" s="94"/>
      <c r="I430" s="94"/>
      <c r="J430" s="94"/>
      <c r="K430" s="94"/>
      <c r="L430" s="94"/>
    </row>
    <row r="431" spans="2:12">
      <c r="B431" s="93"/>
      <c r="C431" s="94"/>
      <c r="D431" s="94"/>
      <c r="E431" s="94"/>
      <c r="F431" s="94"/>
      <c r="G431" s="94"/>
      <c r="H431" s="94"/>
      <c r="I431" s="94"/>
      <c r="J431" s="94"/>
      <c r="K431" s="94"/>
      <c r="L431" s="94"/>
    </row>
    <row r="432" spans="2:12">
      <c r="B432" s="93"/>
      <c r="C432" s="94"/>
      <c r="D432" s="94"/>
      <c r="E432" s="94"/>
      <c r="F432" s="94"/>
      <c r="G432" s="94"/>
      <c r="H432" s="94"/>
      <c r="I432" s="94"/>
      <c r="J432" s="94"/>
      <c r="K432" s="94"/>
      <c r="L432" s="94"/>
    </row>
    <row r="433" spans="2:12">
      <c r="B433" s="93"/>
      <c r="C433" s="94"/>
      <c r="D433" s="94"/>
      <c r="E433" s="94"/>
      <c r="F433" s="94"/>
      <c r="G433" s="94"/>
      <c r="H433" s="94"/>
      <c r="I433" s="94"/>
      <c r="J433" s="94"/>
      <c r="K433" s="94"/>
      <c r="L433" s="94"/>
    </row>
    <row r="434" spans="2:12">
      <c r="B434" s="93"/>
      <c r="C434" s="94"/>
      <c r="D434" s="94"/>
      <c r="E434" s="94"/>
      <c r="F434" s="94"/>
      <c r="G434" s="94"/>
      <c r="H434" s="94"/>
      <c r="I434" s="94"/>
      <c r="J434" s="94"/>
      <c r="K434" s="94"/>
      <c r="L434" s="94"/>
    </row>
    <row r="435" spans="2:12">
      <c r="B435" s="93"/>
      <c r="C435" s="94"/>
      <c r="D435" s="94"/>
      <c r="E435" s="94"/>
      <c r="F435" s="94"/>
      <c r="G435" s="94"/>
      <c r="H435" s="94"/>
      <c r="I435" s="94"/>
      <c r="J435" s="94"/>
      <c r="K435" s="94"/>
      <c r="L435" s="94"/>
    </row>
    <row r="436" spans="2:12">
      <c r="B436" s="93"/>
      <c r="C436" s="94"/>
      <c r="D436" s="94"/>
      <c r="E436" s="94"/>
      <c r="F436" s="94"/>
      <c r="G436" s="94"/>
      <c r="H436" s="94"/>
      <c r="I436" s="94"/>
      <c r="J436" s="94"/>
      <c r="K436" s="94"/>
      <c r="L436" s="94"/>
    </row>
    <row r="437" spans="2:12">
      <c r="B437" s="93"/>
      <c r="C437" s="94"/>
      <c r="D437" s="94"/>
      <c r="E437" s="94"/>
      <c r="F437" s="94"/>
      <c r="G437" s="94"/>
      <c r="H437" s="94"/>
      <c r="I437" s="94"/>
      <c r="J437" s="94"/>
      <c r="K437" s="94"/>
      <c r="L437" s="94"/>
    </row>
    <row r="438" spans="2:12">
      <c r="B438" s="93"/>
      <c r="C438" s="94"/>
      <c r="D438" s="94"/>
      <c r="E438" s="94"/>
      <c r="F438" s="94"/>
      <c r="G438" s="94"/>
      <c r="H438" s="94"/>
      <c r="I438" s="94"/>
      <c r="J438" s="94"/>
      <c r="K438" s="94"/>
      <c r="L438" s="94"/>
    </row>
    <row r="439" spans="2:12">
      <c r="B439" s="93"/>
      <c r="C439" s="94"/>
      <c r="D439" s="94"/>
      <c r="E439" s="94"/>
      <c r="F439" s="94"/>
      <c r="G439" s="94"/>
      <c r="H439" s="94"/>
      <c r="I439" s="94"/>
      <c r="J439" s="94"/>
      <c r="K439" s="94"/>
      <c r="L439" s="94"/>
    </row>
    <row r="440" spans="2:12">
      <c r="B440" s="93"/>
      <c r="C440" s="94"/>
      <c r="D440" s="94"/>
      <c r="E440" s="94"/>
      <c r="F440" s="94"/>
      <c r="G440" s="94"/>
      <c r="H440" s="94"/>
      <c r="I440" s="94"/>
      <c r="J440" s="94"/>
      <c r="K440" s="94"/>
      <c r="L440" s="94"/>
    </row>
    <row r="441" spans="2:12">
      <c r="B441" s="93"/>
      <c r="C441" s="94"/>
      <c r="D441" s="94"/>
      <c r="E441" s="94"/>
      <c r="F441" s="94"/>
      <c r="G441" s="94"/>
      <c r="H441" s="94"/>
      <c r="I441" s="94"/>
      <c r="J441" s="94"/>
      <c r="K441" s="94"/>
      <c r="L441" s="94"/>
    </row>
    <row r="442" spans="2:12">
      <c r="B442" s="93"/>
      <c r="C442" s="94"/>
      <c r="D442" s="94"/>
      <c r="E442" s="94"/>
      <c r="F442" s="94"/>
      <c r="G442" s="94"/>
      <c r="H442" s="94"/>
      <c r="I442" s="94"/>
      <c r="J442" s="94"/>
      <c r="K442" s="94"/>
      <c r="L442" s="94"/>
    </row>
    <row r="443" spans="2:12">
      <c r="B443" s="93"/>
      <c r="C443" s="94"/>
      <c r="D443" s="94"/>
      <c r="E443" s="94"/>
      <c r="F443" s="94"/>
      <c r="G443" s="94"/>
      <c r="H443" s="94"/>
      <c r="I443" s="94"/>
      <c r="J443" s="94"/>
      <c r="K443" s="94"/>
      <c r="L443" s="94"/>
    </row>
    <row r="444" spans="2:12">
      <c r="B444" s="93"/>
      <c r="C444" s="94"/>
      <c r="D444" s="94"/>
      <c r="E444" s="94"/>
      <c r="F444" s="94"/>
      <c r="G444" s="94"/>
      <c r="H444" s="94"/>
      <c r="I444" s="94"/>
      <c r="J444" s="94"/>
      <c r="K444" s="94"/>
      <c r="L444" s="94"/>
    </row>
    <row r="445" spans="2:12">
      <c r="B445" s="93"/>
      <c r="C445" s="94"/>
      <c r="D445" s="94"/>
      <c r="E445" s="94"/>
      <c r="F445" s="94"/>
      <c r="G445" s="94"/>
      <c r="H445" s="94"/>
      <c r="I445" s="94"/>
      <c r="J445" s="94"/>
      <c r="K445" s="94"/>
      <c r="L445" s="94"/>
    </row>
    <row r="446" spans="2:12">
      <c r="B446" s="93"/>
      <c r="C446" s="94"/>
      <c r="D446" s="94"/>
      <c r="E446" s="94"/>
      <c r="F446" s="94"/>
      <c r="G446" s="94"/>
      <c r="H446" s="94"/>
      <c r="I446" s="94"/>
      <c r="J446" s="94"/>
      <c r="K446" s="94"/>
      <c r="L446" s="94"/>
    </row>
    <row r="447" spans="2:12">
      <c r="B447" s="93"/>
      <c r="C447" s="94"/>
      <c r="D447" s="94"/>
      <c r="E447" s="94"/>
      <c r="F447" s="94"/>
      <c r="G447" s="94"/>
      <c r="H447" s="94"/>
      <c r="I447" s="94"/>
      <c r="J447" s="94"/>
      <c r="K447" s="94"/>
      <c r="L447" s="94"/>
    </row>
    <row r="448" spans="2:12">
      <c r="B448" s="93"/>
      <c r="C448" s="94"/>
      <c r="D448" s="94"/>
      <c r="E448" s="94"/>
      <c r="F448" s="94"/>
      <c r="G448" s="94"/>
      <c r="H448" s="94"/>
      <c r="I448" s="94"/>
      <c r="J448" s="94"/>
      <c r="K448" s="94"/>
      <c r="L448" s="94"/>
    </row>
    <row r="449" spans="2:12">
      <c r="B449" s="93"/>
      <c r="C449" s="94"/>
      <c r="D449" s="94"/>
      <c r="E449" s="94"/>
      <c r="F449" s="94"/>
      <c r="G449" s="94"/>
      <c r="H449" s="94"/>
      <c r="I449" s="94"/>
      <c r="J449" s="94"/>
      <c r="K449" s="94"/>
      <c r="L449" s="94"/>
    </row>
    <row r="450" spans="2:12">
      <c r="B450" s="93"/>
      <c r="C450" s="94"/>
      <c r="D450" s="94"/>
      <c r="E450" s="94"/>
      <c r="F450" s="94"/>
      <c r="G450" s="94"/>
      <c r="H450" s="94"/>
      <c r="I450" s="94"/>
      <c r="J450" s="94"/>
      <c r="K450" s="94"/>
      <c r="L450" s="94"/>
    </row>
    <row r="451" spans="2:12">
      <c r="B451" s="93"/>
      <c r="C451" s="94"/>
      <c r="D451" s="94"/>
      <c r="E451" s="94"/>
      <c r="F451" s="94"/>
      <c r="G451" s="94"/>
      <c r="H451" s="94"/>
      <c r="I451" s="94"/>
      <c r="J451" s="94"/>
      <c r="K451" s="94"/>
      <c r="L451" s="94"/>
    </row>
    <row r="452" spans="2:12">
      <c r="B452" s="93"/>
      <c r="C452" s="94"/>
      <c r="D452" s="94"/>
      <c r="E452" s="94"/>
      <c r="F452" s="94"/>
      <c r="G452" s="94"/>
      <c r="H452" s="94"/>
      <c r="I452" s="94"/>
      <c r="J452" s="94"/>
      <c r="K452" s="94"/>
      <c r="L452" s="94"/>
    </row>
    <row r="453" spans="2:12">
      <c r="B453" s="93"/>
      <c r="C453" s="94"/>
      <c r="D453" s="94"/>
      <c r="E453" s="94"/>
      <c r="F453" s="94"/>
      <c r="G453" s="94"/>
      <c r="H453" s="94"/>
      <c r="I453" s="94"/>
      <c r="J453" s="94"/>
      <c r="K453" s="94"/>
      <c r="L453" s="94"/>
    </row>
    <row r="454" spans="2:12">
      <c r="B454" s="93"/>
      <c r="C454" s="94"/>
      <c r="D454" s="94"/>
      <c r="E454" s="94"/>
      <c r="F454" s="94"/>
      <c r="G454" s="94"/>
      <c r="H454" s="94"/>
      <c r="I454" s="94"/>
      <c r="J454" s="94"/>
      <c r="K454" s="94"/>
      <c r="L454" s="94"/>
    </row>
    <row r="455" spans="2:12">
      <c r="B455" s="93"/>
      <c r="C455" s="94"/>
      <c r="D455" s="94"/>
      <c r="E455" s="94"/>
      <c r="F455" s="94"/>
      <c r="G455" s="94"/>
      <c r="H455" s="94"/>
      <c r="I455" s="94"/>
      <c r="J455" s="94"/>
      <c r="K455" s="94"/>
      <c r="L455" s="94"/>
    </row>
    <row r="456" spans="2:12">
      <c r="B456" s="93"/>
      <c r="C456" s="94"/>
      <c r="D456" s="94"/>
      <c r="E456" s="94"/>
      <c r="F456" s="94"/>
      <c r="G456" s="94"/>
      <c r="H456" s="94"/>
      <c r="I456" s="94"/>
      <c r="J456" s="94"/>
      <c r="K456" s="94"/>
      <c r="L456" s="94"/>
    </row>
    <row r="457" spans="2:12">
      <c r="B457" s="93"/>
      <c r="C457" s="94"/>
      <c r="D457" s="94"/>
      <c r="E457" s="94"/>
      <c r="F457" s="94"/>
      <c r="G457" s="94"/>
      <c r="H457" s="94"/>
      <c r="I457" s="94"/>
      <c r="J457" s="94"/>
      <c r="K457" s="94"/>
      <c r="L457" s="94"/>
    </row>
    <row r="458" spans="2:12">
      <c r="B458" s="93"/>
      <c r="C458" s="94"/>
      <c r="D458" s="94"/>
      <c r="E458" s="94"/>
      <c r="F458" s="94"/>
      <c r="G458" s="94"/>
      <c r="H458" s="94"/>
      <c r="I458" s="94"/>
      <c r="J458" s="94"/>
      <c r="K458" s="94"/>
      <c r="L458" s="94"/>
    </row>
    <row r="459" spans="2:12">
      <c r="B459" s="93"/>
      <c r="C459" s="94"/>
      <c r="D459" s="94"/>
      <c r="E459" s="94"/>
      <c r="F459" s="94"/>
      <c r="G459" s="94"/>
      <c r="H459" s="94"/>
      <c r="I459" s="94"/>
      <c r="J459" s="94"/>
      <c r="K459" s="94"/>
      <c r="L459" s="94"/>
    </row>
    <row r="460" spans="2:12">
      <c r="B460" s="93"/>
      <c r="C460" s="94"/>
      <c r="D460" s="94"/>
      <c r="E460" s="94"/>
      <c r="F460" s="94"/>
      <c r="G460" s="94"/>
      <c r="H460" s="94"/>
      <c r="I460" s="94"/>
      <c r="J460" s="94"/>
      <c r="K460" s="94"/>
      <c r="L460" s="94"/>
    </row>
    <row r="461" spans="2:12">
      <c r="B461" s="93"/>
      <c r="C461" s="94"/>
      <c r="D461" s="94"/>
      <c r="E461" s="94"/>
      <c r="F461" s="94"/>
      <c r="G461" s="94"/>
      <c r="H461" s="94"/>
      <c r="I461" s="94"/>
      <c r="J461" s="94"/>
      <c r="K461" s="94"/>
      <c r="L461" s="94"/>
    </row>
    <row r="462" spans="2:12">
      <c r="B462" s="93"/>
      <c r="C462" s="94"/>
      <c r="D462" s="94"/>
      <c r="E462" s="94"/>
      <c r="F462" s="94"/>
      <c r="G462" s="94"/>
      <c r="H462" s="94"/>
      <c r="I462" s="94"/>
      <c r="J462" s="94"/>
      <c r="K462" s="94"/>
      <c r="L462" s="94"/>
    </row>
    <row r="463" spans="2:12">
      <c r="B463" s="93"/>
      <c r="C463" s="94"/>
      <c r="D463" s="94"/>
      <c r="E463" s="94"/>
      <c r="F463" s="94"/>
      <c r="G463" s="94"/>
      <c r="H463" s="94"/>
      <c r="I463" s="94"/>
      <c r="J463" s="94"/>
      <c r="K463" s="94"/>
      <c r="L463" s="94"/>
    </row>
    <row r="464" spans="2:12">
      <c r="B464" s="93"/>
      <c r="C464" s="94"/>
      <c r="D464" s="94"/>
      <c r="E464" s="94"/>
      <c r="F464" s="94"/>
      <c r="G464" s="94"/>
      <c r="H464" s="94"/>
      <c r="I464" s="94"/>
      <c r="J464" s="94"/>
      <c r="K464" s="94"/>
      <c r="L464" s="94"/>
    </row>
    <row r="465" spans="2:12">
      <c r="B465" s="93"/>
      <c r="C465" s="94"/>
      <c r="D465" s="94"/>
      <c r="E465" s="94"/>
      <c r="F465" s="94"/>
      <c r="G465" s="94"/>
      <c r="H465" s="94"/>
      <c r="I465" s="94"/>
      <c r="J465" s="94"/>
      <c r="K465" s="94"/>
      <c r="L465" s="94"/>
    </row>
    <row r="466" spans="2:12">
      <c r="B466" s="93"/>
      <c r="C466" s="94"/>
      <c r="D466" s="94"/>
      <c r="E466" s="94"/>
      <c r="F466" s="94"/>
      <c r="G466" s="94"/>
      <c r="H466" s="94"/>
      <c r="I466" s="94"/>
      <c r="J466" s="94"/>
      <c r="K466" s="94"/>
      <c r="L466" s="94"/>
    </row>
    <row r="467" spans="2:12">
      <c r="B467" s="93"/>
      <c r="C467" s="94"/>
      <c r="D467" s="94"/>
      <c r="E467" s="94"/>
      <c r="F467" s="94"/>
      <c r="G467" s="94"/>
      <c r="H467" s="94"/>
      <c r="I467" s="94"/>
      <c r="J467" s="94"/>
      <c r="K467" s="94"/>
      <c r="L467" s="94"/>
    </row>
    <row r="468" spans="2:12">
      <c r="B468" s="93"/>
      <c r="C468" s="94"/>
      <c r="D468" s="94"/>
      <c r="E468" s="94"/>
      <c r="F468" s="94"/>
      <c r="G468" s="94"/>
      <c r="H468" s="94"/>
      <c r="I468" s="94"/>
      <c r="J468" s="94"/>
      <c r="K468" s="94"/>
      <c r="L468" s="94"/>
    </row>
    <row r="469" spans="2:12">
      <c r="B469" s="93"/>
      <c r="C469" s="94"/>
      <c r="D469" s="94"/>
      <c r="E469" s="94"/>
      <c r="F469" s="94"/>
      <c r="G469" s="94"/>
      <c r="H469" s="94"/>
      <c r="I469" s="94"/>
      <c r="J469" s="94"/>
      <c r="K469" s="94"/>
      <c r="L469" s="94"/>
    </row>
    <row r="470" spans="2:12">
      <c r="B470" s="93"/>
      <c r="C470" s="94"/>
      <c r="D470" s="94"/>
      <c r="E470" s="94"/>
      <c r="F470" s="94"/>
      <c r="G470" s="94"/>
      <c r="H470" s="94"/>
      <c r="I470" s="94"/>
      <c r="J470" s="94"/>
      <c r="K470" s="94"/>
      <c r="L470" s="94"/>
    </row>
    <row r="471" spans="2:12">
      <c r="B471" s="93"/>
      <c r="C471" s="94"/>
      <c r="D471" s="94"/>
      <c r="E471" s="94"/>
      <c r="F471" s="94"/>
      <c r="G471" s="94"/>
      <c r="H471" s="94"/>
      <c r="I471" s="94"/>
      <c r="J471" s="94"/>
      <c r="K471" s="94"/>
      <c r="L471" s="94"/>
    </row>
    <row r="472" spans="2:12">
      <c r="B472" s="93"/>
      <c r="C472" s="94"/>
      <c r="D472" s="94"/>
      <c r="E472" s="94"/>
      <c r="F472" s="94"/>
      <c r="G472" s="94"/>
      <c r="H472" s="94"/>
      <c r="I472" s="94"/>
      <c r="J472" s="94"/>
      <c r="K472" s="94"/>
      <c r="L472" s="94"/>
    </row>
    <row r="473" spans="2:12">
      <c r="B473" s="93"/>
      <c r="C473" s="94"/>
      <c r="D473" s="94"/>
      <c r="E473" s="94"/>
      <c r="F473" s="94"/>
      <c r="G473" s="94"/>
      <c r="H473" s="94"/>
      <c r="I473" s="94"/>
      <c r="J473" s="94"/>
      <c r="K473" s="94"/>
      <c r="L473" s="94"/>
    </row>
    <row r="474" spans="2:12">
      <c r="B474" s="93"/>
      <c r="C474" s="94"/>
      <c r="D474" s="94"/>
      <c r="E474" s="94"/>
      <c r="F474" s="94"/>
      <c r="G474" s="94"/>
      <c r="H474" s="94"/>
      <c r="I474" s="94"/>
      <c r="J474" s="94"/>
      <c r="K474" s="94"/>
      <c r="L474" s="94"/>
    </row>
    <row r="475" spans="2:12">
      <c r="B475" s="93"/>
      <c r="C475" s="94"/>
      <c r="D475" s="94"/>
      <c r="E475" s="94"/>
      <c r="F475" s="94"/>
      <c r="G475" s="94"/>
      <c r="H475" s="94"/>
      <c r="I475" s="94"/>
      <c r="J475" s="94"/>
      <c r="K475" s="94"/>
      <c r="L475" s="94"/>
    </row>
    <row r="476" spans="2:12">
      <c r="B476" s="93"/>
      <c r="C476" s="94"/>
      <c r="D476" s="94"/>
      <c r="E476" s="94"/>
      <c r="F476" s="94"/>
      <c r="G476" s="94"/>
      <c r="H476" s="94"/>
      <c r="I476" s="94"/>
      <c r="J476" s="94"/>
      <c r="K476" s="94"/>
      <c r="L476" s="94"/>
    </row>
    <row r="477" spans="2:12">
      <c r="B477" s="93"/>
      <c r="C477" s="94"/>
      <c r="D477" s="94"/>
      <c r="E477" s="94"/>
      <c r="F477" s="94"/>
      <c r="G477" s="94"/>
      <c r="H477" s="94"/>
      <c r="I477" s="94"/>
      <c r="J477" s="94"/>
      <c r="K477" s="94"/>
      <c r="L477" s="94"/>
    </row>
    <row r="478" spans="2:12">
      <c r="B478" s="93"/>
      <c r="C478" s="94"/>
      <c r="D478" s="94"/>
      <c r="E478" s="94"/>
      <c r="F478" s="94"/>
      <c r="G478" s="94"/>
      <c r="H478" s="94"/>
      <c r="I478" s="94"/>
      <c r="J478" s="94"/>
      <c r="K478" s="94"/>
      <c r="L478" s="94"/>
    </row>
    <row r="479" spans="2:12">
      <c r="B479" s="93"/>
      <c r="C479" s="94"/>
      <c r="D479" s="94"/>
      <c r="E479" s="94"/>
      <c r="F479" s="94"/>
      <c r="G479" s="94"/>
      <c r="H479" s="94"/>
      <c r="I479" s="94"/>
      <c r="J479" s="94"/>
      <c r="K479" s="94"/>
      <c r="L479" s="94"/>
    </row>
    <row r="480" spans="2:12">
      <c r="B480" s="93"/>
      <c r="C480" s="94"/>
      <c r="D480" s="94"/>
      <c r="E480" s="94"/>
      <c r="F480" s="94"/>
      <c r="G480" s="94"/>
      <c r="H480" s="94"/>
      <c r="I480" s="94"/>
      <c r="J480" s="94"/>
      <c r="K480" s="94"/>
      <c r="L480" s="94"/>
    </row>
    <row r="481" spans="2:12">
      <c r="B481" s="93"/>
      <c r="C481" s="94"/>
      <c r="D481" s="94"/>
      <c r="E481" s="94"/>
      <c r="F481" s="94"/>
      <c r="G481" s="94"/>
      <c r="H481" s="94"/>
      <c r="I481" s="94"/>
      <c r="J481" s="94"/>
      <c r="K481" s="94"/>
      <c r="L481" s="94"/>
    </row>
    <row r="482" spans="2:12">
      <c r="B482" s="93"/>
      <c r="C482" s="94"/>
      <c r="D482" s="94"/>
      <c r="E482" s="94"/>
      <c r="F482" s="94"/>
      <c r="G482" s="94"/>
      <c r="H482" s="94"/>
      <c r="I482" s="94"/>
      <c r="J482" s="94"/>
      <c r="K482" s="94"/>
      <c r="L482" s="94"/>
    </row>
    <row r="483" spans="2:12">
      <c r="B483" s="93"/>
      <c r="C483" s="94"/>
      <c r="D483" s="94"/>
      <c r="E483" s="94"/>
      <c r="F483" s="94"/>
      <c r="G483" s="94"/>
      <c r="H483" s="94"/>
      <c r="I483" s="94"/>
      <c r="J483" s="94"/>
      <c r="K483" s="94"/>
      <c r="L483" s="94"/>
    </row>
    <row r="484" spans="2:12">
      <c r="B484" s="93"/>
      <c r="C484" s="94"/>
      <c r="D484" s="94"/>
      <c r="E484" s="94"/>
      <c r="F484" s="94"/>
      <c r="G484" s="94"/>
      <c r="H484" s="94"/>
      <c r="I484" s="94"/>
      <c r="J484" s="94"/>
      <c r="K484" s="94"/>
      <c r="L484" s="94"/>
    </row>
    <row r="485" spans="2:12">
      <c r="B485" s="93"/>
      <c r="C485" s="94"/>
      <c r="D485" s="94"/>
      <c r="E485" s="94"/>
      <c r="F485" s="94"/>
      <c r="G485" s="94"/>
      <c r="H485" s="94"/>
      <c r="I485" s="94"/>
      <c r="J485" s="94"/>
      <c r="K485" s="94"/>
      <c r="L485" s="94"/>
    </row>
    <row r="486" spans="2:12">
      <c r="B486" s="93"/>
      <c r="C486" s="94"/>
      <c r="D486" s="94"/>
      <c r="E486" s="94"/>
      <c r="F486" s="94"/>
      <c r="G486" s="94"/>
      <c r="H486" s="94"/>
      <c r="I486" s="94"/>
      <c r="J486" s="94"/>
      <c r="K486" s="94"/>
      <c r="L486" s="94"/>
    </row>
    <row r="487" spans="2:12">
      <c r="B487" s="93"/>
      <c r="C487" s="94"/>
      <c r="D487" s="94"/>
      <c r="E487" s="94"/>
      <c r="F487" s="94"/>
      <c r="G487" s="94"/>
      <c r="H487" s="94"/>
      <c r="I487" s="94"/>
      <c r="J487" s="94"/>
      <c r="K487" s="94"/>
      <c r="L487" s="94"/>
    </row>
    <row r="488" spans="2:12">
      <c r="B488" s="93"/>
      <c r="C488" s="94"/>
      <c r="D488" s="94"/>
      <c r="E488" s="94"/>
      <c r="F488" s="94"/>
      <c r="G488" s="94"/>
      <c r="H488" s="94"/>
      <c r="I488" s="94"/>
      <c r="J488" s="94"/>
      <c r="K488" s="94"/>
      <c r="L488" s="94"/>
    </row>
    <row r="489" spans="2:12">
      <c r="B489" s="93"/>
      <c r="C489" s="94"/>
      <c r="D489" s="94"/>
      <c r="E489" s="94"/>
      <c r="F489" s="94"/>
      <c r="G489" s="94"/>
      <c r="H489" s="94"/>
      <c r="I489" s="94"/>
      <c r="J489" s="94"/>
      <c r="K489" s="94"/>
      <c r="L489" s="94"/>
    </row>
    <row r="490" spans="2:12">
      <c r="B490" s="93"/>
      <c r="C490" s="94"/>
      <c r="D490" s="94"/>
      <c r="E490" s="94"/>
      <c r="F490" s="94"/>
      <c r="G490" s="94"/>
      <c r="H490" s="94"/>
      <c r="I490" s="94"/>
      <c r="J490" s="94"/>
      <c r="K490" s="94"/>
      <c r="L490" s="94"/>
    </row>
    <row r="491" spans="2:12">
      <c r="B491" s="93"/>
      <c r="C491" s="94"/>
      <c r="D491" s="94"/>
      <c r="E491" s="94"/>
      <c r="F491" s="94"/>
      <c r="G491" s="94"/>
      <c r="H491" s="94"/>
      <c r="I491" s="94"/>
      <c r="J491" s="94"/>
      <c r="K491" s="94"/>
      <c r="L491" s="94"/>
    </row>
    <row r="492" spans="2:12">
      <c r="B492" s="93"/>
      <c r="C492" s="94"/>
      <c r="D492" s="94"/>
      <c r="E492" s="94"/>
      <c r="F492" s="94"/>
      <c r="G492" s="94"/>
      <c r="H492" s="94"/>
      <c r="I492" s="94"/>
      <c r="J492" s="94"/>
      <c r="K492" s="94"/>
      <c r="L492" s="94"/>
    </row>
    <row r="493" spans="2:12">
      <c r="B493" s="93"/>
      <c r="C493" s="94"/>
      <c r="D493" s="94"/>
      <c r="E493" s="94"/>
      <c r="F493" s="94"/>
      <c r="G493" s="94"/>
      <c r="H493" s="94"/>
      <c r="I493" s="94"/>
      <c r="J493" s="94"/>
      <c r="K493" s="94"/>
      <c r="L493" s="94"/>
    </row>
    <row r="494" spans="2:12">
      <c r="B494" s="93"/>
      <c r="C494" s="94"/>
      <c r="D494" s="94"/>
      <c r="E494" s="94"/>
      <c r="F494" s="94"/>
      <c r="G494" s="94"/>
      <c r="H494" s="94"/>
      <c r="I494" s="94"/>
      <c r="J494" s="94"/>
      <c r="K494" s="94"/>
      <c r="L494" s="94"/>
    </row>
    <row r="495" spans="2:12">
      <c r="B495" s="93"/>
      <c r="C495" s="94"/>
      <c r="D495" s="94"/>
      <c r="E495" s="94"/>
      <c r="F495" s="94"/>
      <c r="G495" s="94"/>
      <c r="H495" s="94"/>
      <c r="I495" s="94"/>
      <c r="J495" s="94"/>
      <c r="K495" s="94"/>
      <c r="L495" s="94"/>
    </row>
    <row r="496" spans="2:12">
      <c r="B496" s="93"/>
      <c r="C496" s="94"/>
      <c r="D496" s="94"/>
      <c r="E496" s="94"/>
      <c r="F496" s="94"/>
      <c r="G496" s="94"/>
      <c r="H496" s="94"/>
      <c r="I496" s="94"/>
      <c r="J496" s="94"/>
      <c r="K496" s="94"/>
      <c r="L496" s="94"/>
    </row>
    <row r="497" spans="2:12">
      <c r="B497" s="93"/>
      <c r="C497" s="94"/>
      <c r="D497" s="94"/>
      <c r="E497" s="94"/>
      <c r="F497" s="94"/>
      <c r="G497" s="94"/>
      <c r="H497" s="94"/>
      <c r="I497" s="94"/>
      <c r="J497" s="94"/>
      <c r="K497" s="94"/>
      <c r="L497" s="94"/>
    </row>
    <row r="498" spans="2:12">
      <c r="B498" s="93"/>
      <c r="C498" s="94"/>
      <c r="D498" s="94"/>
      <c r="E498" s="94"/>
      <c r="F498" s="94"/>
      <c r="G498" s="94"/>
      <c r="H498" s="94"/>
      <c r="I498" s="94"/>
      <c r="J498" s="94"/>
      <c r="K498" s="94"/>
      <c r="L498" s="94"/>
    </row>
    <row r="499" spans="2:12">
      <c r="B499" s="93"/>
      <c r="C499" s="94"/>
      <c r="D499" s="94"/>
      <c r="E499" s="94"/>
      <c r="F499" s="94"/>
      <c r="G499" s="94"/>
      <c r="H499" s="94"/>
      <c r="I499" s="94"/>
      <c r="J499" s="94"/>
      <c r="K499" s="94"/>
      <c r="L499" s="94"/>
    </row>
    <row r="500" spans="2:12">
      <c r="B500" s="93"/>
      <c r="C500" s="94"/>
      <c r="D500" s="94"/>
      <c r="E500" s="94"/>
      <c r="F500" s="94"/>
      <c r="G500" s="94"/>
      <c r="H500" s="94"/>
      <c r="I500" s="94"/>
      <c r="J500" s="94"/>
      <c r="K500" s="94"/>
      <c r="L500" s="94"/>
    </row>
    <row r="501" spans="2:12">
      <c r="B501" s="93"/>
      <c r="C501" s="94"/>
      <c r="D501" s="94"/>
      <c r="E501" s="94"/>
      <c r="F501" s="94"/>
      <c r="G501" s="94"/>
      <c r="H501" s="94"/>
      <c r="I501" s="94"/>
      <c r="J501" s="94"/>
      <c r="K501" s="94"/>
      <c r="L501" s="94"/>
    </row>
    <row r="502" spans="2:12">
      <c r="B502" s="93"/>
      <c r="C502" s="94"/>
      <c r="D502" s="94"/>
      <c r="E502" s="94"/>
      <c r="F502" s="94"/>
      <c r="G502" s="94"/>
      <c r="H502" s="94"/>
      <c r="I502" s="94"/>
      <c r="J502" s="94"/>
      <c r="K502" s="94"/>
      <c r="L502" s="94"/>
    </row>
    <row r="503" spans="2:12">
      <c r="B503" s="93"/>
      <c r="C503" s="94"/>
      <c r="D503" s="94"/>
      <c r="E503" s="94"/>
      <c r="F503" s="94"/>
      <c r="G503" s="94"/>
      <c r="H503" s="94"/>
      <c r="I503" s="94"/>
      <c r="J503" s="94"/>
      <c r="K503" s="94"/>
      <c r="L503" s="94"/>
    </row>
    <row r="504" spans="2:12">
      <c r="B504" s="93"/>
      <c r="C504" s="94"/>
      <c r="D504" s="94"/>
      <c r="E504" s="94"/>
      <c r="F504" s="94"/>
      <c r="G504" s="94"/>
      <c r="H504" s="94"/>
      <c r="I504" s="94"/>
      <c r="J504" s="94"/>
      <c r="K504" s="94"/>
      <c r="L504" s="94"/>
    </row>
    <row r="505" spans="2:12">
      <c r="B505" s="93"/>
      <c r="C505" s="94"/>
      <c r="D505" s="94"/>
      <c r="E505" s="94"/>
      <c r="F505" s="94"/>
      <c r="G505" s="94"/>
      <c r="H505" s="94"/>
      <c r="I505" s="94"/>
      <c r="J505" s="94"/>
      <c r="K505" s="94"/>
      <c r="L505" s="94"/>
    </row>
    <row r="506" spans="2:12">
      <c r="B506" s="93"/>
      <c r="C506" s="94"/>
      <c r="D506" s="94"/>
      <c r="E506" s="94"/>
      <c r="F506" s="94"/>
      <c r="G506" s="94"/>
      <c r="H506" s="94"/>
      <c r="I506" s="94"/>
      <c r="J506" s="94"/>
      <c r="K506" s="94"/>
      <c r="L506" s="94"/>
    </row>
    <row r="507" spans="2:12">
      <c r="B507" s="93"/>
      <c r="C507" s="94"/>
      <c r="D507" s="94"/>
      <c r="E507" s="94"/>
      <c r="F507" s="94"/>
      <c r="G507" s="94"/>
      <c r="H507" s="94"/>
      <c r="I507" s="94"/>
      <c r="J507" s="94"/>
      <c r="K507" s="94"/>
      <c r="L507" s="94"/>
    </row>
    <row r="508" spans="2:12">
      <c r="B508" s="93"/>
      <c r="C508" s="94"/>
      <c r="D508" s="94"/>
      <c r="E508" s="94"/>
      <c r="F508" s="94"/>
      <c r="G508" s="94"/>
      <c r="H508" s="94"/>
      <c r="I508" s="94"/>
      <c r="J508" s="94"/>
      <c r="K508" s="94"/>
      <c r="L508" s="94"/>
    </row>
    <row r="509" spans="2:12">
      <c r="B509" s="93"/>
      <c r="C509" s="94"/>
      <c r="D509" s="94"/>
      <c r="E509" s="94"/>
      <c r="F509" s="94"/>
      <c r="G509" s="94"/>
      <c r="H509" s="94"/>
      <c r="I509" s="94"/>
      <c r="J509" s="94"/>
      <c r="K509" s="94"/>
      <c r="L509" s="94"/>
    </row>
    <row r="510" spans="2:12">
      <c r="B510" s="93"/>
      <c r="C510" s="94"/>
      <c r="D510" s="94"/>
      <c r="E510" s="94"/>
      <c r="F510" s="94"/>
      <c r="G510" s="94"/>
      <c r="H510" s="94"/>
      <c r="I510" s="94"/>
      <c r="J510" s="94"/>
      <c r="K510" s="94"/>
      <c r="L510" s="94"/>
    </row>
    <row r="511" spans="2:12">
      <c r="B511" s="93"/>
      <c r="C511" s="94"/>
      <c r="D511" s="94"/>
      <c r="E511" s="94"/>
      <c r="F511" s="94"/>
      <c r="G511" s="94"/>
      <c r="H511" s="94"/>
      <c r="I511" s="94"/>
      <c r="J511" s="94"/>
      <c r="K511" s="94"/>
      <c r="L511" s="94"/>
    </row>
    <row r="512" spans="2:12">
      <c r="B512" s="93"/>
      <c r="C512" s="94"/>
      <c r="D512" s="94"/>
      <c r="E512" s="94"/>
      <c r="F512" s="94"/>
      <c r="G512" s="94"/>
      <c r="H512" s="94"/>
      <c r="I512" s="94"/>
      <c r="J512" s="94"/>
      <c r="K512" s="94"/>
      <c r="L512" s="94"/>
    </row>
    <row r="513" spans="2:12">
      <c r="B513" s="93"/>
      <c r="C513" s="94"/>
      <c r="D513" s="94"/>
      <c r="E513" s="94"/>
      <c r="F513" s="94"/>
      <c r="G513" s="94"/>
      <c r="H513" s="94"/>
      <c r="I513" s="94"/>
      <c r="J513" s="94"/>
      <c r="K513" s="94"/>
      <c r="L513" s="94"/>
    </row>
    <row r="514" spans="2:12">
      <c r="B514" s="93"/>
      <c r="C514" s="94"/>
      <c r="D514" s="94"/>
      <c r="E514" s="94"/>
      <c r="F514" s="94"/>
      <c r="G514" s="94"/>
      <c r="H514" s="94"/>
      <c r="I514" s="94"/>
      <c r="J514" s="94"/>
      <c r="K514" s="94"/>
      <c r="L514" s="94"/>
    </row>
    <row r="515" spans="2:12">
      <c r="B515" s="93"/>
      <c r="C515" s="94"/>
      <c r="D515" s="94"/>
      <c r="E515" s="94"/>
      <c r="F515" s="94"/>
      <c r="G515" s="94"/>
      <c r="H515" s="94"/>
      <c r="I515" s="94"/>
      <c r="J515" s="94"/>
      <c r="K515" s="94"/>
      <c r="L515" s="94"/>
    </row>
    <row r="516" spans="2:12">
      <c r="B516" s="93"/>
      <c r="C516" s="94"/>
      <c r="D516" s="94"/>
      <c r="E516" s="94"/>
      <c r="F516" s="94"/>
      <c r="G516" s="94"/>
      <c r="H516" s="94"/>
      <c r="I516" s="94"/>
      <c r="J516" s="94"/>
      <c r="K516" s="94"/>
      <c r="L516" s="94"/>
    </row>
    <row r="517" spans="2:12">
      <c r="B517" s="93"/>
      <c r="C517" s="94"/>
      <c r="D517" s="94"/>
      <c r="E517" s="94"/>
      <c r="F517" s="94"/>
      <c r="G517" s="94"/>
      <c r="H517" s="94"/>
      <c r="I517" s="94"/>
      <c r="J517" s="94"/>
      <c r="K517" s="94"/>
      <c r="L517" s="94"/>
    </row>
    <row r="518" spans="2:12">
      <c r="B518" s="93"/>
      <c r="C518" s="94"/>
      <c r="D518" s="94"/>
      <c r="E518" s="94"/>
      <c r="F518" s="94"/>
      <c r="G518" s="94"/>
      <c r="H518" s="94"/>
      <c r="I518" s="94"/>
      <c r="J518" s="94"/>
      <c r="K518" s="94"/>
      <c r="L518" s="94"/>
    </row>
    <row r="519" spans="2:12">
      <c r="B519" s="93"/>
      <c r="C519" s="94"/>
      <c r="D519" s="94"/>
      <c r="E519" s="94"/>
      <c r="F519" s="94"/>
      <c r="G519" s="94"/>
      <c r="H519" s="94"/>
      <c r="I519" s="94"/>
      <c r="J519" s="94"/>
      <c r="K519" s="94"/>
      <c r="L519" s="94"/>
    </row>
    <row r="520" spans="2:12">
      <c r="B520" s="93"/>
      <c r="C520" s="94"/>
      <c r="D520" s="94"/>
      <c r="E520" s="94"/>
      <c r="F520" s="94"/>
      <c r="G520" s="94"/>
      <c r="H520" s="94"/>
      <c r="I520" s="94"/>
      <c r="J520" s="94"/>
      <c r="K520" s="94"/>
      <c r="L520" s="94"/>
    </row>
    <row r="521" spans="2:12">
      <c r="B521" s="93"/>
      <c r="C521" s="94"/>
      <c r="D521" s="94"/>
      <c r="E521" s="94"/>
      <c r="F521" s="94"/>
      <c r="G521" s="94"/>
      <c r="H521" s="94"/>
      <c r="I521" s="94"/>
      <c r="J521" s="94"/>
      <c r="K521" s="94"/>
      <c r="L521" s="94"/>
    </row>
    <row r="522" spans="2:12">
      <c r="B522" s="93"/>
      <c r="C522" s="94"/>
      <c r="D522" s="94"/>
      <c r="E522" s="94"/>
      <c r="F522" s="94"/>
      <c r="G522" s="94"/>
      <c r="H522" s="94"/>
      <c r="I522" s="94"/>
      <c r="J522" s="94"/>
      <c r="K522" s="94"/>
      <c r="L522" s="94"/>
    </row>
    <row r="523" spans="2:12">
      <c r="B523" s="93"/>
      <c r="C523" s="94"/>
      <c r="D523" s="94"/>
      <c r="E523" s="94"/>
      <c r="F523" s="94"/>
      <c r="G523" s="94"/>
      <c r="H523" s="94"/>
      <c r="I523" s="94"/>
      <c r="J523" s="94"/>
      <c r="K523" s="94"/>
      <c r="L523" s="94"/>
    </row>
    <row r="524" spans="2:12">
      <c r="B524" s="93"/>
      <c r="C524" s="94"/>
      <c r="D524" s="94"/>
      <c r="E524" s="94"/>
      <c r="F524" s="94"/>
      <c r="G524" s="94"/>
      <c r="H524" s="94"/>
      <c r="I524" s="94"/>
      <c r="J524" s="94"/>
      <c r="K524" s="94"/>
      <c r="L524" s="94"/>
    </row>
    <row r="525" spans="2:12">
      <c r="B525" s="93"/>
      <c r="C525" s="94"/>
      <c r="D525" s="94"/>
      <c r="E525" s="94"/>
      <c r="F525" s="94"/>
      <c r="G525" s="94"/>
      <c r="H525" s="94"/>
      <c r="I525" s="94"/>
      <c r="J525" s="94"/>
      <c r="K525" s="94"/>
      <c r="L525" s="94"/>
    </row>
    <row r="526" spans="2:12">
      <c r="B526" s="93"/>
      <c r="C526" s="94"/>
      <c r="D526" s="94"/>
      <c r="E526" s="94"/>
      <c r="F526" s="94"/>
      <c r="G526" s="94"/>
      <c r="H526" s="94"/>
      <c r="I526" s="94"/>
      <c r="J526" s="94"/>
      <c r="K526" s="94"/>
      <c r="L526" s="94"/>
    </row>
    <row r="527" spans="2:12">
      <c r="B527" s="93"/>
      <c r="C527" s="94"/>
      <c r="D527" s="94"/>
      <c r="E527" s="94"/>
      <c r="F527" s="94"/>
      <c r="G527" s="94"/>
      <c r="H527" s="94"/>
      <c r="I527" s="94"/>
      <c r="J527" s="94"/>
      <c r="K527" s="94"/>
      <c r="L527" s="94"/>
    </row>
    <row r="528" spans="2:12">
      <c r="B528" s="93"/>
      <c r="C528" s="94"/>
      <c r="D528" s="94"/>
      <c r="E528" s="94"/>
      <c r="F528" s="94"/>
      <c r="G528" s="94"/>
      <c r="H528" s="94"/>
      <c r="I528" s="94"/>
      <c r="J528" s="94"/>
      <c r="K528" s="94"/>
      <c r="L528" s="94"/>
    </row>
    <row r="529" spans="2:12">
      <c r="B529" s="93"/>
      <c r="C529" s="94"/>
      <c r="D529" s="94"/>
      <c r="E529" s="94"/>
      <c r="F529" s="94"/>
      <c r="G529" s="94"/>
      <c r="H529" s="94"/>
      <c r="I529" s="94"/>
      <c r="J529" s="94"/>
      <c r="K529" s="94"/>
      <c r="L529" s="94"/>
    </row>
    <row r="530" spans="2:12">
      <c r="B530" s="93"/>
      <c r="C530" s="94"/>
      <c r="D530" s="94"/>
      <c r="E530" s="94"/>
      <c r="F530" s="94"/>
      <c r="G530" s="94"/>
      <c r="H530" s="94"/>
      <c r="I530" s="94"/>
      <c r="J530" s="94"/>
      <c r="K530" s="94"/>
      <c r="L530" s="94"/>
    </row>
    <row r="531" spans="2:12">
      <c r="B531" s="93"/>
      <c r="C531" s="94"/>
      <c r="D531" s="94"/>
      <c r="E531" s="94"/>
      <c r="F531" s="94"/>
      <c r="G531" s="94"/>
      <c r="H531" s="94"/>
      <c r="I531" s="94"/>
      <c r="J531" s="94"/>
      <c r="K531" s="94"/>
      <c r="L531" s="94"/>
    </row>
    <row r="532" spans="2:12">
      <c r="B532" s="93"/>
      <c r="C532" s="94"/>
      <c r="D532" s="94"/>
      <c r="E532" s="94"/>
      <c r="F532" s="94"/>
      <c r="G532" s="94"/>
      <c r="H532" s="94"/>
      <c r="I532" s="94"/>
      <c r="J532" s="94"/>
      <c r="K532" s="94"/>
      <c r="L532" s="94"/>
    </row>
    <row r="533" spans="2:12">
      <c r="B533" s="93"/>
      <c r="C533" s="94"/>
      <c r="D533" s="94"/>
      <c r="E533" s="94"/>
      <c r="F533" s="94"/>
      <c r="G533" s="94"/>
      <c r="H533" s="94"/>
      <c r="I533" s="94"/>
      <c r="J533" s="94"/>
      <c r="K533" s="94"/>
      <c r="L533" s="94"/>
    </row>
    <row r="534" spans="2:12">
      <c r="B534" s="93"/>
      <c r="C534" s="94"/>
      <c r="D534" s="94"/>
      <c r="E534" s="94"/>
      <c r="F534" s="94"/>
      <c r="G534" s="94"/>
      <c r="H534" s="94"/>
      <c r="I534" s="94"/>
      <c r="J534" s="94"/>
      <c r="K534" s="94"/>
      <c r="L534" s="94"/>
    </row>
    <row r="535" spans="2:12">
      <c r="B535" s="93"/>
      <c r="C535" s="94"/>
      <c r="D535" s="94"/>
      <c r="E535" s="94"/>
      <c r="F535" s="94"/>
      <c r="G535" s="94"/>
      <c r="H535" s="94"/>
      <c r="I535" s="94"/>
      <c r="J535" s="94"/>
      <c r="K535" s="94"/>
      <c r="L535" s="94"/>
    </row>
    <row r="536" spans="2:12">
      <c r="B536" s="93"/>
      <c r="C536" s="94"/>
      <c r="D536" s="94"/>
      <c r="E536" s="94"/>
      <c r="F536" s="94"/>
      <c r="G536" s="94"/>
      <c r="H536" s="94"/>
      <c r="I536" s="94"/>
      <c r="J536" s="94"/>
      <c r="K536" s="94"/>
      <c r="L536" s="94"/>
    </row>
    <row r="537" spans="2:12">
      <c r="B537" s="93"/>
      <c r="C537" s="94"/>
      <c r="D537" s="94"/>
      <c r="E537" s="94"/>
      <c r="F537" s="94"/>
      <c r="G537" s="94"/>
      <c r="H537" s="94"/>
      <c r="I537" s="94"/>
      <c r="J537" s="94"/>
      <c r="K537" s="94"/>
      <c r="L537" s="94"/>
    </row>
    <row r="538" spans="2:12">
      <c r="B538" s="93"/>
      <c r="C538" s="94"/>
      <c r="D538" s="94"/>
      <c r="E538" s="94"/>
      <c r="F538" s="94"/>
      <c r="G538" s="94"/>
      <c r="H538" s="94"/>
      <c r="I538" s="94"/>
      <c r="J538" s="94"/>
      <c r="K538" s="94"/>
      <c r="L538" s="94"/>
    </row>
    <row r="539" spans="2:12">
      <c r="B539" s="93"/>
      <c r="C539" s="94"/>
      <c r="D539" s="94"/>
      <c r="E539" s="94"/>
      <c r="F539" s="94"/>
      <c r="G539" s="94"/>
      <c r="H539" s="94"/>
      <c r="I539" s="94"/>
      <c r="J539" s="94"/>
      <c r="K539" s="94"/>
      <c r="L539" s="94"/>
    </row>
    <row r="540" spans="2:12">
      <c r="B540" s="93"/>
      <c r="C540" s="94"/>
      <c r="D540" s="94"/>
      <c r="E540" s="94"/>
      <c r="F540" s="94"/>
      <c r="G540" s="94"/>
      <c r="H540" s="94"/>
      <c r="I540" s="94"/>
      <c r="J540" s="94"/>
      <c r="K540" s="94"/>
      <c r="L540" s="94"/>
    </row>
    <row r="541" spans="2:12">
      <c r="B541" s="93"/>
      <c r="C541" s="94"/>
      <c r="D541" s="94"/>
      <c r="E541" s="94"/>
      <c r="F541" s="94"/>
      <c r="G541" s="94"/>
      <c r="H541" s="94"/>
      <c r="I541" s="94"/>
      <c r="J541" s="94"/>
      <c r="K541" s="94"/>
      <c r="L541" s="94"/>
    </row>
    <row r="542" spans="2:12">
      <c r="B542" s="93"/>
      <c r="C542" s="94"/>
      <c r="D542" s="94"/>
      <c r="E542" s="94"/>
      <c r="F542" s="94"/>
      <c r="G542" s="94"/>
      <c r="H542" s="94"/>
      <c r="I542" s="94"/>
      <c r="J542" s="94"/>
      <c r="K542" s="94"/>
      <c r="L542" s="94"/>
    </row>
    <row r="543" spans="2:12">
      <c r="B543" s="93"/>
      <c r="C543" s="94"/>
      <c r="D543" s="94"/>
      <c r="E543" s="94"/>
      <c r="F543" s="94"/>
      <c r="G543" s="94"/>
      <c r="H543" s="94"/>
      <c r="I543" s="94"/>
      <c r="J543" s="94"/>
      <c r="K543" s="94"/>
      <c r="L543" s="94"/>
    </row>
    <row r="544" spans="2:12">
      <c r="B544" s="93"/>
      <c r="C544" s="94"/>
      <c r="D544" s="94"/>
      <c r="E544" s="94"/>
      <c r="F544" s="94"/>
      <c r="G544" s="94"/>
      <c r="H544" s="94"/>
      <c r="I544" s="94"/>
      <c r="J544" s="94"/>
      <c r="K544" s="94"/>
      <c r="L544" s="94"/>
    </row>
    <row r="545" spans="2:12">
      <c r="B545" s="93"/>
      <c r="C545" s="94"/>
      <c r="D545" s="94"/>
      <c r="E545" s="94"/>
      <c r="F545" s="94"/>
      <c r="G545" s="94"/>
      <c r="H545" s="94"/>
      <c r="I545" s="94"/>
      <c r="J545" s="94"/>
      <c r="K545" s="94"/>
      <c r="L545" s="94"/>
    </row>
    <row r="546" spans="2:12">
      <c r="B546" s="93"/>
      <c r="C546" s="94"/>
      <c r="D546" s="94"/>
      <c r="E546" s="94"/>
      <c r="F546" s="94"/>
      <c r="G546" s="94"/>
      <c r="H546" s="94"/>
      <c r="I546" s="94"/>
      <c r="J546" s="94"/>
      <c r="K546" s="94"/>
      <c r="L546" s="94"/>
    </row>
    <row r="547" spans="2:12">
      <c r="B547" s="93"/>
      <c r="C547" s="94"/>
      <c r="D547" s="94"/>
      <c r="E547" s="94"/>
      <c r="F547" s="94"/>
      <c r="G547" s="94"/>
      <c r="H547" s="94"/>
      <c r="I547" s="94"/>
      <c r="J547" s="94"/>
      <c r="K547" s="94"/>
      <c r="L547" s="94"/>
    </row>
    <row r="548" spans="2:12">
      <c r="B548" s="93"/>
      <c r="C548" s="94"/>
      <c r="D548" s="94"/>
      <c r="E548" s="94"/>
      <c r="F548" s="94"/>
      <c r="G548" s="94"/>
      <c r="H548" s="94"/>
      <c r="I548" s="94"/>
      <c r="J548" s="94"/>
      <c r="K548" s="94"/>
      <c r="L548" s="94"/>
    </row>
    <row r="549" spans="2:12">
      <c r="B549" s="93"/>
      <c r="C549" s="94"/>
      <c r="D549" s="94"/>
      <c r="E549" s="94"/>
      <c r="F549" s="94"/>
      <c r="G549" s="94"/>
      <c r="H549" s="94"/>
      <c r="I549" s="94"/>
      <c r="J549" s="94"/>
      <c r="K549" s="94"/>
      <c r="L549" s="94"/>
    </row>
    <row r="550" spans="2:12">
      <c r="B550" s="93"/>
      <c r="C550" s="94"/>
      <c r="D550" s="94"/>
      <c r="E550" s="94"/>
      <c r="F550" s="94"/>
      <c r="G550" s="94"/>
      <c r="H550" s="94"/>
      <c r="I550" s="94"/>
      <c r="J550" s="94"/>
      <c r="K550" s="94"/>
      <c r="L550" s="94"/>
    </row>
    <row r="551" spans="2:12">
      <c r="B551" s="93"/>
      <c r="C551" s="94"/>
      <c r="D551" s="94"/>
      <c r="E551" s="94"/>
      <c r="F551" s="94"/>
      <c r="G551" s="94"/>
      <c r="H551" s="94"/>
      <c r="I551" s="94"/>
      <c r="J551" s="94"/>
      <c r="K551" s="94"/>
      <c r="L551" s="94"/>
    </row>
    <row r="552" spans="2:12">
      <c r="B552" s="93"/>
      <c r="C552" s="94"/>
      <c r="D552" s="94"/>
      <c r="E552" s="94"/>
      <c r="F552" s="94"/>
      <c r="G552" s="94"/>
      <c r="H552" s="94"/>
      <c r="I552" s="94"/>
      <c r="J552" s="94"/>
      <c r="K552" s="94"/>
      <c r="L552" s="94"/>
    </row>
    <row r="553" spans="2:12">
      <c r="B553" s="93"/>
      <c r="C553" s="94"/>
      <c r="D553" s="94"/>
      <c r="E553" s="94"/>
      <c r="F553" s="94"/>
      <c r="G553" s="94"/>
      <c r="H553" s="94"/>
      <c r="I553" s="94"/>
      <c r="J553" s="94"/>
      <c r="K553" s="94"/>
      <c r="L553" s="94"/>
    </row>
    <row r="554" spans="2:12">
      <c r="B554" s="93"/>
      <c r="C554" s="94"/>
      <c r="D554" s="94"/>
      <c r="E554" s="94"/>
      <c r="F554" s="94"/>
      <c r="G554" s="94"/>
      <c r="H554" s="94"/>
      <c r="I554" s="94"/>
      <c r="J554" s="94"/>
      <c r="K554" s="94"/>
      <c r="L554" s="94"/>
    </row>
    <row r="555" spans="2:12">
      <c r="B555" s="93"/>
      <c r="C555" s="94"/>
      <c r="D555" s="94"/>
      <c r="E555" s="94"/>
      <c r="F555" s="94"/>
      <c r="G555" s="94"/>
      <c r="H555" s="94"/>
      <c r="I555" s="94"/>
      <c r="J555" s="94"/>
      <c r="K555" s="94"/>
      <c r="L555" s="94"/>
    </row>
    <row r="556" spans="2:12">
      <c r="B556" s="93"/>
      <c r="C556" s="94"/>
      <c r="D556" s="94"/>
      <c r="E556" s="94"/>
      <c r="F556" s="94"/>
      <c r="G556" s="94"/>
      <c r="H556" s="94"/>
      <c r="I556" s="94"/>
      <c r="J556" s="94"/>
      <c r="K556" s="94"/>
      <c r="L556" s="94"/>
    </row>
    <row r="557" spans="2:12">
      <c r="B557" s="93"/>
      <c r="C557" s="94"/>
      <c r="D557" s="94"/>
      <c r="E557" s="94"/>
      <c r="F557" s="94"/>
      <c r="G557" s="94"/>
      <c r="H557" s="94"/>
      <c r="I557" s="94"/>
      <c r="J557" s="94"/>
      <c r="K557" s="94"/>
      <c r="L557" s="94"/>
    </row>
    <row r="558" spans="2:12">
      <c r="B558" s="93"/>
      <c r="C558" s="94"/>
      <c r="D558" s="94"/>
      <c r="E558" s="94"/>
      <c r="F558" s="94"/>
      <c r="G558" s="94"/>
      <c r="H558" s="94"/>
      <c r="I558" s="94"/>
      <c r="J558" s="94"/>
      <c r="K558" s="94"/>
      <c r="L558" s="94"/>
    </row>
    <row r="559" spans="2:12">
      <c r="B559" s="93"/>
      <c r="C559" s="94"/>
      <c r="D559" s="94"/>
      <c r="E559" s="94"/>
      <c r="F559" s="94"/>
      <c r="G559" s="94"/>
      <c r="H559" s="94"/>
      <c r="I559" s="94"/>
      <c r="J559" s="94"/>
      <c r="K559" s="94"/>
      <c r="L559" s="94"/>
    </row>
    <row r="560" spans="2:12">
      <c r="B560" s="93"/>
      <c r="C560" s="94"/>
      <c r="D560" s="94"/>
      <c r="E560" s="94"/>
      <c r="F560" s="94"/>
      <c r="G560" s="94"/>
      <c r="H560" s="94"/>
      <c r="I560" s="94"/>
      <c r="J560" s="94"/>
      <c r="K560" s="94"/>
      <c r="L560" s="94"/>
    </row>
    <row r="561" spans="2:12">
      <c r="B561" s="93"/>
      <c r="C561" s="94"/>
      <c r="D561" s="94"/>
      <c r="E561" s="94"/>
      <c r="F561" s="94"/>
      <c r="G561" s="94"/>
      <c r="H561" s="94"/>
      <c r="I561" s="94"/>
      <c r="J561" s="94"/>
      <c r="K561" s="94"/>
      <c r="L561" s="94"/>
    </row>
    <row r="562" spans="2:12">
      <c r="B562" s="93"/>
      <c r="C562" s="94"/>
      <c r="D562" s="94"/>
      <c r="E562" s="94"/>
      <c r="F562" s="94"/>
      <c r="G562" s="94"/>
      <c r="H562" s="94"/>
      <c r="I562" s="94"/>
      <c r="J562" s="94"/>
      <c r="K562" s="94"/>
      <c r="L562" s="94"/>
    </row>
    <row r="563" spans="2:12">
      <c r="B563" s="93"/>
      <c r="C563" s="94"/>
      <c r="D563" s="94"/>
      <c r="E563" s="94"/>
      <c r="F563" s="94"/>
      <c r="G563" s="94"/>
      <c r="H563" s="94"/>
      <c r="I563" s="94"/>
      <c r="J563" s="94"/>
      <c r="K563" s="94"/>
      <c r="L563" s="94"/>
    </row>
    <row r="564" spans="2:12">
      <c r="B564" s="93"/>
      <c r="C564" s="94"/>
      <c r="D564" s="94"/>
      <c r="E564" s="94"/>
      <c r="F564" s="94"/>
      <c r="G564" s="94"/>
      <c r="H564" s="94"/>
      <c r="I564" s="94"/>
      <c r="J564" s="94"/>
      <c r="K564" s="94"/>
      <c r="L564" s="94"/>
    </row>
    <row r="565" spans="2:12">
      <c r="B565" s="93"/>
      <c r="C565" s="94"/>
      <c r="D565" s="94"/>
      <c r="E565" s="94"/>
      <c r="F565" s="94"/>
      <c r="G565" s="94"/>
      <c r="H565" s="94"/>
      <c r="I565" s="94"/>
      <c r="J565" s="94"/>
      <c r="K565" s="94"/>
      <c r="L565" s="94"/>
    </row>
    <row r="566" spans="2:12">
      <c r="B566" s="93"/>
      <c r="C566" s="94"/>
      <c r="D566" s="94"/>
      <c r="E566" s="94"/>
      <c r="F566" s="94"/>
      <c r="G566" s="94"/>
      <c r="H566" s="94"/>
      <c r="I566" s="94"/>
      <c r="J566" s="94"/>
      <c r="K566" s="94"/>
      <c r="L566" s="94"/>
    </row>
    <row r="567" spans="2:12">
      <c r="B567" s="93"/>
      <c r="C567" s="94"/>
      <c r="D567" s="94"/>
      <c r="E567" s="94"/>
      <c r="F567" s="94"/>
      <c r="G567" s="94"/>
      <c r="H567" s="94"/>
      <c r="I567" s="94"/>
      <c r="J567" s="94"/>
      <c r="K567" s="94"/>
      <c r="L567" s="94"/>
    </row>
    <row r="568" spans="2:12">
      <c r="B568" s="93"/>
      <c r="C568" s="94"/>
      <c r="D568" s="94"/>
      <c r="E568" s="94"/>
      <c r="F568" s="94"/>
      <c r="G568" s="94"/>
      <c r="H568" s="94"/>
      <c r="I568" s="94"/>
      <c r="J568" s="94"/>
      <c r="K568" s="94"/>
      <c r="L568" s="94"/>
    </row>
    <row r="569" spans="2:12">
      <c r="B569" s="93"/>
      <c r="C569" s="94"/>
      <c r="D569" s="94"/>
      <c r="E569" s="94"/>
      <c r="F569" s="94"/>
      <c r="G569" s="94"/>
      <c r="H569" s="94"/>
      <c r="I569" s="94"/>
      <c r="J569" s="94"/>
      <c r="K569" s="94"/>
      <c r="L569" s="94"/>
    </row>
    <row r="570" spans="2:12">
      <c r="B570" s="93"/>
      <c r="C570" s="94"/>
      <c r="D570" s="94"/>
      <c r="E570" s="94"/>
      <c r="F570" s="94"/>
      <c r="G570" s="94"/>
      <c r="H570" s="94"/>
      <c r="I570" s="94"/>
      <c r="J570" s="94"/>
      <c r="K570" s="94"/>
      <c r="L570" s="94"/>
    </row>
    <row r="571" spans="2:12">
      <c r="B571" s="93"/>
      <c r="C571" s="94"/>
      <c r="D571" s="94"/>
      <c r="E571" s="94"/>
      <c r="F571" s="94"/>
      <c r="G571" s="94"/>
      <c r="H571" s="94"/>
      <c r="I571" s="94"/>
      <c r="J571" s="94"/>
      <c r="K571" s="94"/>
      <c r="L571" s="94"/>
    </row>
    <row r="572" spans="2:12">
      <c r="B572" s="93"/>
      <c r="C572" s="94"/>
      <c r="D572" s="94"/>
      <c r="E572" s="94"/>
      <c r="F572" s="94"/>
      <c r="G572" s="94"/>
      <c r="H572" s="94"/>
      <c r="I572" s="94"/>
      <c r="J572" s="94"/>
      <c r="K572" s="94"/>
      <c r="L572" s="94"/>
    </row>
    <row r="573" spans="2:12">
      <c r="B573" s="93"/>
      <c r="C573" s="94"/>
      <c r="D573" s="94"/>
      <c r="E573" s="94"/>
      <c r="F573" s="94"/>
      <c r="G573" s="94"/>
      <c r="H573" s="94"/>
      <c r="I573" s="94"/>
      <c r="J573" s="94"/>
      <c r="K573" s="94"/>
      <c r="L573" s="94"/>
    </row>
    <row r="574" spans="2:12">
      <c r="B574" s="93"/>
      <c r="C574" s="94"/>
      <c r="D574" s="94"/>
      <c r="E574" s="94"/>
      <c r="F574" s="94"/>
      <c r="G574" s="94"/>
      <c r="H574" s="94"/>
      <c r="I574" s="94"/>
      <c r="J574" s="94"/>
      <c r="K574" s="94"/>
      <c r="L574" s="94"/>
    </row>
    <row r="575" spans="2:12">
      <c r="B575" s="93"/>
      <c r="C575" s="94"/>
      <c r="D575" s="94"/>
      <c r="E575" s="94"/>
      <c r="F575" s="94"/>
      <c r="G575" s="94"/>
      <c r="H575" s="94"/>
      <c r="I575" s="94"/>
      <c r="J575" s="94"/>
      <c r="K575" s="94"/>
      <c r="L575" s="94"/>
    </row>
    <row r="576" spans="2:12">
      <c r="B576" s="93"/>
      <c r="C576" s="94"/>
      <c r="D576" s="94"/>
      <c r="E576" s="94"/>
      <c r="F576" s="94"/>
      <c r="G576" s="94"/>
      <c r="H576" s="94"/>
      <c r="I576" s="94"/>
      <c r="J576" s="94"/>
      <c r="K576" s="94"/>
      <c r="L576" s="94"/>
    </row>
    <row r="577" spans="2:12">
      <c r="B577" s="93"/>
      <c r="C577" s="94"/>
      <c r="D577" s="94"/>
      <c r="E577" s="94"/>
      <c r="F577" s="94"/>
      <c r="G577" s="94"/>
      <c r="H577" s="94"/>
      <c r="I577" s="94"/>
      <c r="J577" s="94"/>
      <c r="K577" s="94"/>
      <c r="L577" s="94"/>
    </row>
    <row r="578" spans="2:12">
      <c r="B578" s="93"/>
      <c r="C578" s="94"/>
      <c r="D578" s="94"/>
      <c r="E578" s="94"/>
      <c r="F578" s="94"/>
      <c r="G578" s="94"/>
      <c r="H578" s="94"/>
      <c r="I578" s="94"/>
      <c r="J578" s="94"/>
      <c r="K578" s="94"/>
      <c r="L578" s="94"/>
    </row>
    <row r="579" spans="2:12">
      <c r="B579" s="93"/>
      <c r="C579" s="94"/>
      <c r="D579" s="94"/>
      <c r="E579" s="94"/>
      <c r="F579" s="94"/>
      <c r="G579" s="94"/>
      <c r="H579" s="94"/>
      <c r="I579" s="94"/>
      <c r="J579" s="94"/>
      <c r="K579" s="94"/>
      <c r="L579" s="94"/>
    </row>
    <row r="580" spans="2:12">
      <c r="B580" s="93"/>
      <c r="C580" s="94"/>
      <c r="D580" s="94"/>
      <c r="E580" s="94"/>
      <c r="F580" s="94"/>
      <c r="G580" s="94"/>
      <c r="H580" s="94"/>
      <c r="I580" s="94"/>
      <c r="J580" s="94"/>
      <c r="K580" s="94"/>
      <c r="L580" s="94"/>
    </row>
    <row r="581" spans="2:12">
      <c r="B581" s="93"/>
      <c r="C581" s="94"/>
      <c r="D581" s="94"/>
      <c r="E581" s="94"/>
      <c r="F581" s="94"/>
      <c r="G581" s="94"/>
      <c r="H581" s="94"/>
      <c r="I581" s="94"/>
      <c r="J581" s="94"/>
      <c r="K581" s="94"/>
      <c r="L581" s="94"/>
    </row>
    <row r="582" spans="2:12">
      <c r="B582" s="93"/>
      <c r="C582" s="94"/>
      <c r="D582" s="94"/>
      <c r="E582" s="94"/>
      <c r="F582" s="94"/>
      <c r="G582" s="94"/>
      <c r="H582" s="94"/>
      <c r="I582" s="94"/>
      <c r="J582" s="94"/>
      <c r="K582" s="94"/>
      <c r="L582" s="94"/>
    </row>
    <row r="583" spans="2:12">
      <c r="B583" s="93"/>
      <c r="C583" s="94"/>
      <c r="D583" s="94"/>
      <c r="E583" s="94"/>
      <c r="F583" s="94"/>
      <c r="G583" s="94"/>
      <c r="H583" s="94"/>
      <c r="I583" s="94"/>
      <c r="J583" s="94"/>
      <c r="K583" s="94"/>
      <c r="L583" s="94"/>
    </row>
    <row r="584" spans="2:12">
      <c r="B584" s="93"/>
      <c r="C584" s="94"/>
      <c r="D584" s="94"/>
      <c r="E584" s="94"/>
      <c r="F584" s="94"/>
      <c r="G584" s="94"/>
      <c r="H584" s="94"/>
      <c r="I584" s="94"/>
      <c r="J584" s="94"/>
      <c r="K584" s="94"/>
      <c r="L584" s="94"/>
    </row>
    <row r="585" spans="2:12">
      <c r="B585" s="93"/>
      <c r="C585" s="94"/>
      <c r="D585" s="94"/>
      <c r="E585" s="94"/>
      <c r="F585" s="94"/>
      <c r="G585" s="94"/>
      <c r="H585" s="94"/>
      <c r="I585" s="94"/>
      <c r="J585" s="94"/>
      <c r="K585" s="94"/>
      <c r="L585" s="94"/>
    </row>
    <row r="586" spans="2:12">
      <c r="B586" s="93"/>
      <c r="C586" s="94"/>
      <c r="D586" s="94"/>
      <c r="E586" s="94"/>
      <c r="F586" s="94"/>
      <c r="G586" s="94"/>
      <c r="H586" s="94"/>
      <c r="I586" s="94"/>
      <c r="J586" s="94"/>
      <c r="K586" s="94"/>
      <c r="L586" s="94"/>
    </row>
    <row r="587" spans="2:12">
      <c r="C587" s="1"/>
      <c r="D587" s="1"/>
      <c r="E587" s="1"/>
    </row>
    <row r="588" spans="2:12">
      <c r="C588" s="1"/>
      <c r="D588" s="1"/>
      <c r="E588" s="1"/>
    </row>
    <row r="589" spans="2:12">
      <c r="C589" s="1"/>
      <c r="D589" s="1"/>
      <c r="E589" s="1"/>
    </row>
    <row r="590" spans="2:12">
      <c r="C590" s="1"/>
      <c r="D590" s="1"/>
      <c r="E590" s="1"/>
    </row>
  </sheetData>
  <sheetProtection sheet="1" objects="1" scenarios="1"/>
  <mergeCells count="2">
    <mergeCell ref="B6:L6"/>
    <mergeCell ref="B7:L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K580"/>
  <sheetViews>
    <sheetView rightToLeft="1" workbookViewId="0"/>
  </sheetViews>
  <sheetFormatPr defaultColWidth="9.140625" defaultRowHeight="18"/>
  <cols>
    <col min="1" max="1" width="6.28515625" style="2" customWidth="1"/>
    <col min="2" max="2" width="33" style="2" bestFit="1" customWidth="1"/>
    <col min="3" max="3" width="44.7109375" style="2" customWidth="1"/>
    <col min="4" max="5" width="6.140625" style="2" bestFit="1" customWidth="1"/>
    <col min="6" max="6" width="12" style="1" bestFit="1" customWidth="1"/>
    <col min="7" max="7" width="8.140625" style="1" bestFit="1" customWidth="1"/>
    <col min="8" max="8" width="11.85546875" style="1" bestFit="1" customWidth="1"/>
    <col min="9" max="9" width="7.85546875" style="1" bestFit="1" customWidth="1"/>
    <col min="10" max="10" width="9.140625" style="1" bestFit="1" customWidth="1"/>
    <col min="11" max="11" width="8.42578125" style="3" bestFit="1" customWidth="1"/>
    <col min="12" max="16384" width="9.140625" style="1"/>
  </cols>
  <sheetData>
    <row r="1" spans="1:11">
      <c r="B1" s="46" t="s">
        <v>135</v>
      </c>
      <c r="C1" s="46" t="s" vm="1">
        <v>215</v>
      </c>
    </row>
    <row r="2" spans="1:11">
      <c r="B2" s="46" t="s">
        <v>134</v>
      </c>
      <c r="C2" s="46" t="s">
        <v>216</v>
      </c>
    </row>
    <row r="3" spans="1:11">
      <c r="B3" s="46" t="s">
        <v>136</v>
      </c>
      <c r="C3" s="46" t="s">
        <v>217</v>
      </c>
    </row>
    <row r="4" spans="1:11">
      <c r="B4" s="46" t="s">
        <v>137</v>
      </c>
      <c r="C4" s="46">
        <v>2208</v>
      </c>
    </row>
    <row r="6" spans="1:11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1:11" ht="26.25" customHeight="1">
      <c r="B7" s="141" t="s">
        <v>86</v>
      </c>
      <c r="C7" s="142"/>
      <c r="D7" s="142"/>
      <c r="E7" s="142"/>
      <c r="F7" s="142"/>
      <c r="G7" s="142"/>
      <c r="H7" s="142"/>
      <c r="I7" s="142"/>
      <c r="J7" s="142"/>
      <c r="K7" s="143"/>
    </row>
    <row r="8" spans="1:11" s="3" customFormat="1" ht="78.75">
      <c r="A8" s="2"/>
      <c r="B8" s="21" t="s">
        <v>106</v>
      </c>
      <c r="C8" s="29" t="s">
        <v>40</v>
      </c>
      <c r="D8" s="29" t="s">
        <v>109</v>
      </c>
      <c r="E8" s="29" t="s">
        <v>59</v>
      </c>
      <c r="F8" s="29" t="s">
        <v>93</v>
      </c>
      <c r="G8" s="29" t="s">
        <v>192</v>
      </c>
      <c r="H8" s="29" t="s">
        <v>191</v>
      </c>
      <c r="I8" s="29" t="s">
        <v>56</v>
      </c>
      <c r="J8" s="29" t="s">
        <v>138</v>
      </c>
      <c r="K8" s="30" t="s">
        <v>140</v>
      </c>
    </row>
    <row r="9" spans="1:11" s="3" customFormat="1" ht="18.75" customHeight="1">
      <c r="A9" s="2"/>
      <c r="B9" s="14"/>
      <c r="C9" s="15"/>
      <c r="D9" s="15"/>
      <c r="E9" s="15"/>
      <c r="F9" s="15"/>
      <c r="G9" s="15" t="s">
        <v>199</v>
      </c>
      <c r="H9" s="15"/>
      <c r="I9" s="15" t="s">
        <v>195</v>
      </c>
      <c r="J9" s="31" t="s">
        <v>19</v>
      </c>
      <c r="K9" s="32" t="s">
        <v>19</v>
      </c>
    </row>
    <row r="10" spans="1:11" s="4" customFormat="1" ht="18" customHeight="1">
      <c r="A10" s="2"/>
      <c r="B10" s="17"/>
      <c r="C10" s="18" t="s">
        <v>0</v>
      </c>
      <c r="D10" s="18" t="s">
        <v>1</v>
      </c>
      <c r="E10" s="18" t="s">
        <v>2</v>
      </c>
      <c r="F10" s="18" t="s">
        <v>2</v>
      </c>
      <c r="G10" s="18" t="s">
        <v>3</v>
      </c>
      <c r="H10" s="18" t="s">
        <v>4</v>
      </c>
      <c r="I10" s="18" t="s">
        <v>5</v>
      </c>
      <c r="J10" s="18" t="s">
        <v>6</v>
      </c>
      <c r="K10" s="19" t="s">
        <v>7</v>
      </c>
    </row>
    <row r="11" spans="1:11" s="4" customFormat="1" ht="18" customHeight="1">
      <c r="A11" s="2"/>
      <c r="B11" s="87" t="s">
        <v>44</v>
      </c>
      <c r="C11" s="87"/>
      <c r="D11" s="88"/>
      <c r="E11" s="88"/>
      <c r="F11" s="88"/>
      <c r="G11" s="90"/>
      <c r="H11" s="98"/>
      <c r="I11" s="90">
        <v>-14.013830334</v>
      </c>
      <c r="J11" s="91">
        <f>IFERROR(I11/$I$11,0)</f>
        <v>1</v>
      </c>
      <c r="K11" s="91">
        <f>I11/'סכום נכסי הקרן'!$C$42</f>
        <v>-1.4223850897172641E-4</v>
      </c>
    </row>
    <row r="12" spans="1:11">
      <c r="B12" s="114" t="s">
        <v>188</v>
      </c>
      <c r="C12" s="87"/>
      <c r="D12" s="88"/>
      <c r="E12" s="88"/>
      <c r="F12" s="88"/>
      <c r="G12" s="90"/>
      <c r="H12" s="98"/>
      <c r="I12" s="90">
        <v>-14.013830334</v>
      </c>
      <c r="J12" s="91">
        <f t="shared" ref="J12:J17" si="0">IFERROR(I12/$I$11,0)</f>
        <v>1</v>
      </c>
      <c r="K12" s="91">
        <f>I12/'סכום נכסי הקרן'!$C$42</f>
        <v>-1.4223850897172641E-4</v>
      </c>
    </row>
    <row r="13" spans="1:11">
      <c r="B13" s="92" t="s">
        <v>1617</v>
      </c>
      <c r="C13" s="87" t="s">
        <v>1618</v>
      </c>
      <c r="D13" s="88" t="s">
        <v>26</v>
      </c>
      <c r="E13" s="88" t="s">
        <v>616</v>
      </c>
      <c r="F13" s="88" t="s">
        <v>121</v>
      </c>
      <c r="G13" s="90">
        <v>0.117019</v>
      </c>
      <c r="H13" s="98">
        <v>95940</v>
      </c>
      <c r="I13" s="90">
        <v>-0.46071637399999998</v>
      </c>
      <c r="J13" s="91">
        <f t="shared" si="0"/>
        <v>3.2875835015800187E-2</v>
      </c>
      <c r="K13" s="91">
        <f>I13/'סכום נכסי הקרן'!$C$42</f>
        <v>-4.6762097538478913E-6</v>
      </c>
    </row>
    <row r="14" spans="1:11">
      <c r="B14" s="92" t="s">
        <v>1619</v>
      </c>
      <c r="C14" s="87" t="s">
        <v>1620</v>
      </c>
      <c r="D14" s="88" t="s">
        <v>26</v>
      </c>
      <c r="E14" s="88" t="s">
        <v>616</v>
      </c>
      <c r="F14" s="88" t="s">
        <v>121</v>
      </c>
      <c r="G14" s="90">
        <v>2.0740000000000001E-2</v>
      </c>
      <c r="H14" s="98">
        <v>1102225</v>
      </c>
      <c r="I14" s="90">
        <v>-1.076694163</v>
      </c>
      <c r="J14" s="91">
        <f t="shared" si="0"/>
        <v>7.6830826215139189E-2</v>
      </c>
      <c r="K14" s="91">
        <f>I14/'סכום נכסי הקרן'!$C$42</f>
        <v>-1.0928302163907229E-5</v>
      </c>
    </row>
    <row r="15" spans="1:11">
      <c r="B15" s="92" t="s">
        <v>1621</v>
      </c>
      <c r="C15" s="87" t="s">
        <v>1622</v>
      </c>
      <c r="D15" s="88" t="s">
        <v>26</v>
      </c>
      <c r="E15" s="88" t="s">
        <v>616</v>
      </c>
      <c r="F15" s="88" t="s">
        <v>129</v>
      </c>
      <c r="G15" s="90">
        <v>1.8695E-2</v>
      </c>
      <c r="H15" s="98">
        <v>116990</v>
      </c>
      <c r="I15" s="90">
        <v>-0.40314469900000005</v>
      </c>
      <c r="J15" s="91">
        <f t="shared" si="0"/>
        <v>2.8767630932558148E-2</v>
      </c>
      <c r="K15" s="91">
        <f>I15/'סכום נכסי הקרן'!$C$42</f>
        <v>-4.0918649304959863E-6</v>
      </c>
    </row>
    <row r="16" spans="1:11">
      <c r="B16" s="92" t="s">
        <v>1623</v>
      </c>
      <c r="C16" s="87" t="s">
        <v>1624</v>
      </c>
      <c r="D16" s="88" t="s">
        <v>26</v>
      </c>
      <c r="E16" s="88" t="s">
        <v>616</v>
      </c>
      <c r="F16" s="88" t="s">
        <v>121</v>
      </c>
      <c r="G16" s="90">
        <v>0.45097900000000002</v>
      </c>
      <c r="H16" s="98">
        <v>386100</v>
      </c>
      <c r="I16" s="90">
        <v>-11.321417948000001</v>
      </c>
      <c r="J16" s="91">
        <f t="shared" si="0"/>
        <v>0.80787462657745068</v>
      </c>
      <c r="K16" s="91">
        <f>I16/'סכום נכסי הקרן'!$C$42</f>
        <v>-1.1491088232046683E-4</v>
      </c>
    </row>
    <row r="17" spans="2:11">
      <c r="B17" s="92" t="s">
        <v>1625</v>
      </c>
      <c r="C17" s="87" t="s">
        <v>1626</v>
      </c>
      <c r="D17" s="88" t="s">
        <v>26</v>
      </c>
      <c r="E17" s="88" t="s">
        <v>616</v>
      </c>
      <c r="F17" s="88" t="s">
        <v>123</v>
      </c>
      <c r="G17" s="90">
        <v>0.24280200000000002</v>
      </c>
      <c r="H17" s="98">
        <v>42410</v>
      </c>
      <c r="I17" s="90">
        <v>-0.7518571500000002</v>
      </c>
      <c r="J17" s="91">
        <f t="shared" si="0"/>
        <v>5.3651081259051887E-2</v>
      </c>
      <c r="K17" s="91">
        <f>I17/'סכום נכסי הקרן'!$C$42</f>
        <v>-7.6312498030084739E-6</v>
      </c>
    </row>
    <row r="18" spans="2:11">
      <c r="B18" s="114"/>
      <c r="C18" s="87"/>
      <c r="D18" s="87"/>
      <c r="E18" s="87"/>
      <c r="F18" s="87"/>
      <c r="G18" s="90"/>
      <c r="H18" s="98"/>
      <c r="I18" s="87"/>
      <c r="J18" s="91"/>
      <c r="K18" s="87"/>
    </row>
    <row r="19" spans="2:11">
      <c r="B19" s="87"/>
      <c r="C19" s="87"/>
      <c r="D19" s="87"/>
      <c r="E19" s="87"/>
      <c r="F19" s="87"/>
      <c r="G19" s="87"/>
      <c r="H19" s="87"/>
      <c r="I19" s="87"/>
      <c r="J19" s="87"/>
      <c r="K19" s="87"/>
    </row>
    <row r="20" spans="2:11">
      <c r="B20" s="87"/>
      <c r="C20" s="87"/>
      <c r="D20" s="87"/>
      <c r="E20" s="87"/>
      <c r="F20" s="87"/>
      <c r="G20" s="87"/>
      <c r="H20" s="87"/>
      <c r="I20" s="87"/>
      <c r="J20" s="87"/>
      <c r="K20" s="87"/>
    </row>
    <row r="21" spans="2:11">
      <c r="B21" s="107" t="s">
        <v>207</v>
      </c>
      <c r="C21" s="87"/>
      <c r="D21" s="87"/>
      <c r="E21" s="87"/>
      <c r="F21" s="87"/>
      <c r="G21" s="87"/>
      <c r="H21" s="87"/>
      <c r="I21" s="87"/>
      <c r="J21" s="87"/>
      <c r="K21" s="87"/>
    </row>
    <row r="22" spans="2:11">
      <c r="B22" s="107" t="s">
        <v>102</v>
      </c>
      <c r="C22" s="87"/>
      <c r="D22" s="87"/>
      <c r="E22" s="87"/>
      <c r="F22" s="87"/>
      <c r="G22" s="87"/>
      <c r="H22" s="87"/>
      <c r="I22" s="87"/>
      <c r="J22" s="87"/>
      <c r="K22" s="87"/>
    </row>
    <row r="23" spans="2:11">
      <c r="B23" s="107" t="s">
        <v>190</v>
      </c>
      <c r="C23" s="87"/>
      <c r="D23" s="87"/>
      <c r="E23" s="87"/>
      <c r="F23" s="87"/>
      <c r="G23" s="87"/>
      <c r="H23" s="87"/>
      <c r="I23" s="87"/>
      <c r="J23" s="87"/>
      <c r="K23" s="87"/>
    </row>
    <row r="24" spans="2:11">
      <c r="B24" s="107" t="s">
        <v>198</v>
      </c>
      <c r="C24" s="87"/>
      <c r="D24" s="87"/>
      <c r="E24" s="87"/>
      <c r="F24" s="87"/>
      <c r="G24" s="87"/>
      <c r="H24" s="87"/>
      <c r="I24" s="87"/>
      <c r="J24" s="87"/>
      <c r="K24" s="87"/>
    </row>
    <row r="25" spans="2:11">
      <c r="B25" s="87"/>
      <c r="C25" s="87"/>
      <c r="D25" s="87"/>
      <c r="E25" s="87"/>
      <c r="F25" s="87"/>
      <c r="G25" s="87"/>
      <c r="H25" s="87"/>
      <c r="I25" s="87"/>
      <c r="J25" s="87"/>
      <c r="K25" s="87"/>
    </row>
    <row r="26" spans="2:11">
      <c r="B26" s="87"/>
      <c r="C26" s="87"/>
      <c r="D26" s="87"/>
      <c r="E26" s="87"/>
      <c r="F26" s="87"/>
      <c r="G26" s="87"/>
      <c r="H26" s="87"/>
      <c r="I26" s="87"/>
      <c r="J26" s="87"/>
      <c r="K26" s="87"/>
    </row>
    <row r="27" spans="2:11">
      <c r="B27" s="87"/>
      <c r="C27" s="87"/>
      <c r="D27" s="87"/>
      <c r="E27" s="87"/>
      <c r="F27" s="87"/>
      <c r="G27" s="87"/>
      <c r="H27" s="87"/>
      <c r="I27" s="87"/>
      <c r="J27" s="87"/>
      <c r="K27" s="87"/>
    </row>
    <row r="28" spans="2:11">
      <c r="B28" s="87"/>
      <c r="C28" s="87"/>
      <c r="D28" s="87"/>
      <c r="E28" s="87"/>
      <c r="F28" s="87"/>
      <c r="G28" s="87"/>
      <c r="H28" s="87"/>
      <c r="I28" s="87"/>
      <c r="J28" s="87"/>
      <c r="K28" s="87"/>
    </row>
    <row r="29" spans="2:11">
      <c r="B29" s="87"/>
      <c r="C29" s="87"/>
      <c r="D29" s="87"/>
      <c r="E29" s="87"/>
      <c r="F29" s="87"/>
      <c r="G29" s="87"/>
      <c r="H29" s="87"/>
      <c r="I29" s="87"/>
      <c r="J29" s="87"/>
      <c r="K29" s="87"/>
    </row>
    <row r="30" spans="2:11">
      <c r="B30" s="87"/>
      <c r="C30" s="87"/>
      <c r="D30" s="87"/>
      <c r="E30" s="87"/>
      <c r="F30" s="87"/>
      <c r="G30" s="87"/>
      <c r="H30" s="87"/>
      <c r="I30" s="87"/>
      <c r="J30" s="87"/>
      <c r="K30" s="87"/>
    </row>
    <row r="31" spans="2:11">
      <c r="B31" s="87"/>
      <c r="C31" s="87"/>
      <c r="D31" s="87"/>
      <c r="E31" s="87"/>
      <c r="F31" s="87"/>
      <c r="G31" s="87"/>
      <c r="H31" s="87"/>
      <c r="I31" s="87"/>
      <c r="J31" s="87"/>
      <c r="K31" s="87"/>
    </row>
    <row r="32" spans="2:11">
      <c r="B32" s="87"/>
      <c r="C32" s="87"/>
      <c r="D32" s="87"/>
      <c r="E32" s="87"/>
      <c r="F32" s="87"/>
      <c r="G32" s="87"/>
      <c r="H32" s="87"/>
      <c r="I32" s="87"/>
      <c r="J32" s="87"/>
      <c r="K32" s="87"/>
    </row>
    <row r="33" spans="2:11">
      <c r="B33" s="87"/>
      <c r="C33" s="87"/>
      <c r="D33" s="87"/>
      <c r="E33" s="87"/>
      <c r="F33" s="87"/>
      <c r="G33" s="87"/>
      <c r="H33" s="87"/>
      <c r="I33" s="87"/>
      <c r="J33" s="87"/>
      <c r="K33" s="87"/>
    </row>
    <row r="34" spans="2:11">
      <c r="B34" s="87"/>
      <c r="C34" s="87"/>
      <c r="D34" s="87"/>
      <c r="E34" s="87"/>
      <c r="F34" s="87"/>
      <c r="G34" s="87"/>
      <c r="H34" s="87"/>
      <c r="I34" s="87"/>
      <c r="J34" s="87"/>
      <c r="K34" s="87"/>
    </row>
    <row r="35" spans="2:11">
      <c r="B35" s="87"/>
      <c r="C35" s="87"/>
      <c r="D35" s="87"/>
      <c r="E35" s="87"/>
      <c r="F35" s="87"/>
      <c r="G35" s="87"/>
      <c r="H35" s="87"/>
      <c r="I35" s="87"/>
      <c r="J35" s="87"/>
      <c r="K35" s="87"/>
    </row>
    <row r="36" spans="2:11">
      <c r="B36" s="87"/>
      <c r="C36" s="87"/>
      <c r="D36" s="87"/>
      <c r="E36" s="87"/>
      <c r="F36" s="87"/>
      <c r="G36" s="87"/>
      <c r="H36" s="87"/>
      <c r="I36" s="87"/>
      <c r="J36" s="87"/>
      <c r="K36" s="87"/>
    </row>
    <row r="37" spans="2:11">
      <c r="B37" s="87"/>
      <c r="C37" s="87"/>
      <c r="D37" s="87"/>
      <c r="E37" s="87"/>
      <c r="F37" s="87"/>
      <c r="G37" s="87"/>
      <c r="H37" s="87"/>
      <c r="I37" s="87"/>
      <c r="J37" s="87"/>
      <c r="K37" s="87"/>
    </row>
    <row r="38" spans="2:11">
      <c r="B38" s="87"/>
      <c r="C38" s="87"/>
      <c r="D38" s="87"/>
      <c r="E38" s="87"/>
      <c r="F38" s="87"/>
      <c r="G38" s="87"/>
      <c r="H38" s="87"/>
      <c r="I38" s="87"/>
      <c r="J38" s="87"/>
      <c r="K38" s="87"/>
    </row>
    <row r="39" spans="2:11">
      <c r="B39" s="87"/>
      <c r="C39" s="87"/>
      <c r="D39" s="87"/>
      <c r="E39" s="87"/>
      <c r="F39" s="87"/>
      <c r="G39" s="87"/>
      <c r="H39" s="87"/>
      <c r="I39" s="87"/>
      <c r="J39" s="87"/>
      <c r="K39" s="87"/>
    </row>
    <row r="40" spans="2:11">
      <c r="B40" s="87"/>
      <c r="C40" s="87"/>
      <c r="D40" s="87"/>
      <c r="E40" s="87"/>
      <c r="F40" s="87"/>
      <c r="G40" s="87"/>
      <c r="H40" s="87"/>
      <c r="I40" s="87"/>
      <c r="J40" s="87"/>
      <c r="K40" s="87"/>
    </row>
    <row r="41" spans="2:11">
      <c r="B41" s="87"/>
      <c r="C41" s="87"/>
      <c r="D41" s="87"/>
      <c r="E41" s="87"/>
      <c r="F41" s="87"/>
      <c r="G41" s="87"/>
      <c r="H41" s="87"/>
      <c r="I41" s="87"/>
      <c r="J41" s="87"/>
      <c r="K41" s="87"/>
    </row>
    <row r="42" spans="2:11">
      <c r="B42" s="87"/>
      <c r="C42" s="87"/>
      <c r="D42" s="87"/>
      <c r="E42" s="87"/>
      <c r="F42" s="87"/>
      <c r="G42" s="87"/>
      <c r="H42" s="87"/>
      <c r="I42" s="87"/>
      <c r="J42" s="87"/>
      <c r="K42" s="87"/>
    </row>
    <row r="43" spans="2:11">
      <c r="B43" s="87"/>
      <c r="C43" s="87"/>
      <c r="D43" s="87"/>
      <c r="E43" s="87"/>
      <c r="F43" s="87"/>
      <c r="G43" s="87"/>
      <c r="H43" s="87"/>
      <c r="I43" s="87"/>
      <c r="J43" s="87"/>
      <c r="K43" s="87"/>
    </row>
    <row r="44" spans="2:11">
      <c r="B44" s="87"/>
      <c r="C44" s="87"/>
      <c r="D44" s="87"/>
      <c r="E44" s="87"/>
      <c r="F44" s="87"/>
      <c r="G44" s="87"/>
      <c r="H44" s="87"/>
      <c r="I44" s="87"/>
      <c r="J44" s="87"/>
      <c r="K44" s="87"/>
    </row>
    <row r="45" spans="2:11">
      <c r="B45" s="87"/>
      <c r="C45" s="87"/>
      <c r="D45" s="87"/>
      <c r="E45" s="87"/>
      <c r="F45" s="87"/>
      <c r="G45" s="87"/>
      <c r="H45" s="87"/>
      <c r="I45" s="87"/>
      <c r="J45" s="87"/>
      <c r="K45" s="87"/>
    </row>
    <row r="46" spans="2:11">
      <c r="B46" s="87"/>
      <c r="C46" s="87"/>
      <c r="D46" s="87"/>
      <c r="E46" s="87"/>
      <c r="F46" s="87"/>
      <c r="G46" s="87"/>
      <c r="H46" s="87"/>
      <c r="I46" s="87"/>
      <c r="J46" s="87"/>
      <c r="K46" s="87"/>
    </row>
    <row r="47" spans="2:11">
      <c r="B47" s="87"/>
      <c r="C47" s="87"/>
      <c r="D47" s="87"/>
      <c r="E47" s="87"/>
      <c r="F47" s="87"/>
      <c r="G47" s="87"/>
      <c r="H47" s="87"/>
      <c r="I47" s="87"/>
      <c r="J47" s="87"/>
      <c r="K47" s="87"/>
    </row>
    <row r="48" spans="2:11">
      <c r="B48" s="87"/>
      <c r="C48" s="87"/>
      <c r="D48" s="87"/>
      <c r="E48" s="87"/>
      <c r="F48" s="87"/>
      <c r="G48" s="87"/>
      <c r="H48" s="87"/>
      <c r="I48" s="87"/>
      <c r="J48" s="87"/>
      <c r="K48" s="87"/>
    </row>
    <row r="49" spans="2:11">
      <c r="B49" s="87"/>
      <c r="C49" s="87"/>
      <c r="D49" s="87"/>
      <c r="E49" s="87"/>
      <c r="F49" s="87"/>
      <c r="G49" s="87"/>
      <c r="H49" s="87"/>
      <c r="I49" s="87"/>
      <c r="J49" s="87"/>
      <c r="K49" s="87"/>
    </row>
    <row r="50" spans="2:11">
      <c r="B50" s="87"/>
      <c r="C50" s="87"/>
      <c r="D50" s="87"/>
      <c r="E50" s="87"/>
      <c r="F50" s="87"/>
      <c r="G50" s="87"/>
      <c r="H50" s="87"/>
      <c r="I50" s="87"/>
      <c r="J50" s="87"/>
      <c r="K50" s="87"/>
    </row>
    <row r="51" spans="2:11">
      <c r="B51" s="87"/>
      <c r="C51" s="87"/>
      <c r="D51" s="87"/>
      <c r="E51" s="87"/>
      <c r="F51" s="87"/>
      <c r="G51" s="87"/>
      <c r="H51" s="87"/>
      <c r="I51" s="87"/>
      <c r="J51" s="87"/>
      <c r="K51" s="87"/>
    </row>
    <row r="52" spans="2:11">
      <c r="B52" s="87"/>
      <c r="C52" s="87"/>
      <c r="D52" s="87"/>
      <c r="E52" s="87"/>
      <c r="F52" s="87"/>
      <c r="G52" s="87"/>
      <c r="H52" s="87"/>
      <c r="I52" s="87"/>
      <c r="J52" s="87"/>
      <c r="K52" s="87"/>
    </row>
    <row r="53" spans="2:11">
      <c r="B53" s="87"/>
      <c r="C53" s="87"/>
      <c r="D53" s="87"/>
      <c r="E53" s="87"/>
      <c r="F53" s="87"/>
      <c r="G53" s="87"/>
      <c r="H53" s="87"/>
      <c r="I53" s="87"/>
      <c r="J53" s="87"/>
      <c r="K53" s="87"/>
    </row>
    <row r="54" spans="2:11">
      <c r="B54" s="87"/>
      <c r="C54" s="87"/>
      <c r="D54" s="87"/>
      <c r="E54" s="87"/>
      <c r="F54" s="87"/>
      <c r="G54" s="87"/>
      <c r="H54" s="87"/>
      <c r="I54" s="87"/>
      <c r="J54" s="87"/>
      <c r="K54" s="87"/>
    </row>
    <row r="55" spans="2:11">
      <c r="B55" s="87"/>
      <c r="C55" s="87"/>
      <c r="D55" s="87"/>
      <c r="E55" s="87"/>
      <c r="F55" s="87"/>
      <c r="G55" s="87"/>
      <c r="H55" s="87"/>
      <c r="I55" s="87"/>
      <c r="J55" s="87"/>
      <c r="K55" s="87"/>
    </row>
    <row r="56" spans="2:11">
      <c r="B56" s="87"/>
      <c r="C56" s="87"/>
      <c r="D56" s="87"/>
      <c r="E56" s="87"/>
      <c r="F56" s="87"/>
      <c r="G56" s="87"/>
      <c r="H56" s="87"/>
      <c r="I56" s="87"/>
      <c r="J56" s="87"/>
      <c r="K56" s="87"/>
    </row>
    <row r="57" spans="2:11">
      <c r="B57" s="87"/>
      <c r="C57" s="87"/>
      <c r="D57" s="87"/>
      <c r="E57" s="87"/>
      <c r="F57" s="87"/>
      <c r="G57" s="87"/>
      <c r="H57" s="87"/>
      <c r="I57" s="87"/>
      <c r="J57" s="87"/>
      <c r="K57" s="87"/>
    </row>
    <row r="58" spans="2:11">
      <c r="B58" s="87"/>
      <c r="C58" s="87"/>
      <c r="D58" s="87"/>
      <c r="E58" s="87"/>
      <c r="F58" s="87"/>
      <c r="G58" s="87"/>
      <c r="H58" s="87"/>
      <c r="I58" s="87"/>
      <c r="J58" s="87"/>
      <c r="K58" s="87"/>
    </row>
    <row r="59" spans="2:11">
      <c r="B59" s="87"/>
      <c r="C59" s="87"/>
      <c r="D59" s="87"/>
      <c r="E59" s="87"/>
      <c r="F59" s="87"/>
      <c r="G59" s="87"/>
      <c r="H59" s="87"/>
      <c r="I59" s="87"/>
      <c r="J59" s="87"/>
      <c r="K59" s="87"/>
    </row>
    <row r="60" spans="2:11">
      <c r="B60" s="87"/>
      <c r="C60" s="87"/>
      <c r="D60" s="87"/>
      <c r="E60" s="87"/>
      <c r="F60" s="87"/>
      <c r="G60" s="87"/>
      <c r="H60" s="87"/>
      <c r="I60" s="87"/>
      <c r="J60" s="87"/>
      <c r="K60" s="87"/>
    </row>
    <row r="61" spans="2:11">
      <c r="B61" s="87"/>
      <c r="C61" s="87"/>
      <c r="D61" s="87"/>
      <c r="E61" s="87"/>
      <c r="F61" s="87"/>
      <c r="G61" s="87"/>
      <c r="H61" s="87"/>
      <c r="I61" s="87"/>
      <c r="J61" s="87"/>
      <c r="K61" s="87"/>
    </row>
    <row r="62" spans="2:11">
      <c r="B62" s="87"/>
      <c r="C62" s="87"/>
      <c r="D62" s="87"/>
      <c r="E62" s="87"/>
      <c r="F62" s="87"/>
      <c r="G62" s="87"/>
      <c r="H62" s="87"/>
      <c r="I62" s="87"/>
      <c r="J62" s="87"/>
      <c r="K62" s="87"/>
    </row>
    <row r="63" spans="2:11">
      <c r="B63" s="87"/>
      <c r="C63" s="87"/>
      <c r="D63" s="87"/>
      <c r="E63" s="87"/>
      <c r="F63" s="87"/>
      <c r="G63" s="87"/>
      <c r="H63" s="87"/>
      <c r="I63" s="87"/>
      <c r="J63" s="87"/>
      <c r="K63" s="87"/>
    </row>
    <row r="64" spans="2:11">
      <c r="B64" s="87"/>
      <c r="C64" s="87"/>
      <c r="D64" s="87"/>
      <c r="E64" s="87"/>
      <c r="F64" s="87"/>
      <c r="G64" s="87"/>
      <c r="H64" s="87"/>
      <c r="I64" s="87"/>
      <c r="J64" s="87"/>
      <c r="K64" s="87"/>
    </row>
    <row r="65" spans="2:11">
      <c r="B65" s="87"/>
      <c r="C65" s="87"/>
      <c r="D65" s="87"/>
      <c r="E65" s="87"/>
      <c r="F65" s="87"/>
      <c r="G65" s="87"/>
      <c r="H65" s="87"/>
      <c r="I65" s="87"/>
      <c r="J65" s="87"/>
      <c r="K65" s="87"/>
    </row>
    <row r="66" spans="2:11">
      <c r="B66" s="87"/>
      <c r="C66" s="87"/>
      <c r="D66" s="87"/>
      <c r="E66" s="87"/>
      <c r="F66" s="87"/>
      <c r="G66" s="87"/>
      <c r="H66" s="87"/>
      <c r="I66" s="87"/>
      <c r="J66" s="87"/>
      <c r="K66" s="87"/>
    </row>
    <row r="67" spans="2:11">
      <c r="B67" s="87"/>
      <c r="C67" s="87"/>
      <c r="D67" s="87"/>
      <c r="E67" s="87"/>
      <c r="F67" s="87"/>
      <c r="G67" s="87"/>
      <c r="H67" s="87"/>
      <c r="I67" s="87"/>
      <c r="J67" s="87"/>
      <c r="K67" s="87"/>
    </row>
    <row r="68" spans="2:11">
      <c r="B68" s="87"/>
      <c r="C68" s="87"/>
      <c r="D68" s="87"/>
      <c r="E68" s="87"/>
      <c r="F68" s="87"/>
      <c r="G68" s="87"/>
      <c r="H68" s="87"/>
      <c r="I68" s="87"/>
      <c r="J68" s="87"/>
      <c r="K68" s="87"/>
    </row>
    <row r="69" spans="2:11">
      <c r="B69" s="87"/>
      <c r="C69" s="87"/>
      <c r="D69" s="87"/>
      <c r="E69" s="87"/>
      <c r="F69" s="87"/>
      <c r="G69" s="87"/>
      <c r="H69" s="87"/>
      <c r="I69" s="87"/>
      <c r="J69" s="87"/>
      <c r="K69" s="87"/>
    </row>
    <row r="70" spans="2:11">
      <c r="B70" s="87"/>
      <c r="C70" s="87"/>
      <c r="D70" s="87"/>
      <c r="E70" s="87"/>
      <c r="F70" s="87"/>
      <c r="G70" s="87"/>
      <c r="H70" s="87"/>
      <c r="I70" s="87"/>
      <c r="J70" s="87"/>
      <c r="K70" s="87"/>
    </row>
    <row r="71" spans="2:11">
      <c r="B71" s="87"/>
      <c r="C71" s="87"/>
      <c r="D71" s="87"/>
      <c r="E71" s="87"/>
      <c r="F71" s="87"/>
      <c r="G71" s="87"/>
      <c r="H71" s="87"/>
      <c r="I71" s="87"/>
      <c r="J71" s="87"/>
      <c r="K71" s="87"/>
    </row>
    <row r="72" spans="2:11">
      <c r="B72" s="87"/>
      <c r="C72" s="87"/>
      <c r="D72" s="87"/>
      <c r="E72" s="87"/>
      <c r="F72" s="87"/>
      <c r="G72" s="87"/>
      <c r="H72" s="87"/>
      <c r="I72" s="87"/>
      <c r="J72" s="87"/>
      <c r="K72" s="87"/>
    </row>
    <row r="73" spans="2:11">
      <c r="B73" s="87"/>
      <c r="C73" s="87"/>
      <c r="D73" s="87"/>
      <c r="E73" s="87"/>
      <c r="F73" s="87"/>
      <c r="G73" s="87"/>
      <c r="H73" s="87"/>
      <c r="I73" s="87"/>
      <c r="J73" s="87"/>
      <c r="K73" s="87"/>
    </row>
    <row r="74" spans="2:11">
      <c r="B74" s="87"/>
      <c r="C74" s="87"/>
      <c r="D74" s="87"/>
      <c r="E74" s="87"/>
      <c r="F74" s="87"/>
      <c r="G74" s="87"/>
      <c r="H74" s="87"/>
      <c r="I74" s="87"/>
      <c r="J74" s="87"/>
      <c r="K74" s="87"/>
    </row>
    <row r="75" spans="2:11">
      <c r="B75" s="87"/>
      <c r="C75" s="87"/>
      <c r="D75" s="87"/>
      <c r="E75" s="87"/>
      <c r="F75" s="87"/>
      <c r="G75" s="87"/>
      <c r="H75" s="87"/>
      <c r="I75" s="87"/>
      <c r="J75" s="87"/>
      <c r="K75" s="87"/>
    </row>
    <row r="76" spans="2:11">
      <c r="B76" s="87"/>
      <c r="C76" s="87"/>
      <c r="D76" s="87"/>
      <c r="E76" s="87"/>
      <c r="F76" s="87"/>
      <c r="G76" s="87"/>
      <c r="H76" s="87"/>
      <c r="I76" s="87"/>
      <c r="J76" s="87"/>
      <c r="K76" s="87"/>
    </row>
    <row r="77" spans="2:11">
      <c r="B77" s="87"/>
      <c r="C77" s="87"/>
      <c r="D77" s="87"/>
      <c r="E77" s="87"/>
      <c r="F77" s="87"/>
      <c r="G77" s="87"/>
      <c r="H77" s="87"/>
      <c r="I77" s="87"/>
      <c r="J77" s="87"/>
      <c r="K77" s="87"/>
    </row>
    <row r="78" spans="2:11">
      <c r="B78" s="87"/>
      <c r="C78" s="87"/>
      <c r="D78" s="87"/>
      <c r="E78" s="87"/>
      <c r="F78" s="87"/>
      <c r="G78" s="87"/>
      <c r="H78" s="87"/>
      <c r="I78" s="87"/>
      <c r="J78" s="87"/>
      <c r="K78" s="87"/>
    </row>
    <row r="79" spans="2:11">
      <c r="B79" s="87"/>
      <c r="C79" s="87"/>
      <c r="D79" s="87"/>
      <c r="E79" s="87"/>
      <c r="F79" s="87"/>
      <c r="G79" s="87"/>
      <c r="H79" s="87"/>
      <c r="I79" s="87"/>
      <c r="J79" s="87"/>
      <c r="K79" s="87"/>
    </row>
    <row r="80" spans="2:11">
      <c r="B80" s="87"/>
      <c r="C80" s="87"/>
      <c r="D80" s="87"/>
      <c r="E80" s="87"/>
      <c r="F80" s="87"/>
      <c r="G80" s="87"/>
      <c r="H80" s="87"/>
      <c r="I80" s="87"/>
      <c r="J80" s="87"/>
      <c r="K80" s="87"/>
    </row>
    <row r="81" spans="2:11">
      <c r="B81" s="87"/>
      <c r="C81" s="87"/>
      <c r="D81" s="87"/>
      <c r="E81" s="87"/>
      <c r="F81" s="87"/>
      <c r="G81" s="87"/>
      <c r="H81" s="87"/>
      <c r="I81" s="87"/>
      <c r="J81" s="87"/>
      <c r="K81" s="87"/>
    </row>
    <row r="82" spans="2:11">
      <c r="B82" s="87"/>
      <c r="C82" s="87"/>
      <c r="D82" s="87"/>
      <c r="E82" s="87"/>
      <c r="F82" s="87"/>
      <c r="G82" s="87"/>
      <c r="H82" s="87"/>
      <c r="I82" s="87"/>
      <c r="J82" s="87"/>
      <c r="K82" s="87"/>
    </row>
    <row r="83" spans="2:11">
      <c r="B83" s="87"/>
      <c r="C83" s="87"/>
      <c r="D83" s="87"/>
      <c r="E83" s="87"/>
      <c r="F83" s="87"/>
      <c r="G83" s="87"/>
      <c r="H83" s="87"/>
      <c r="I83" s="87"/>
      <c r="J83" s="87"/>
      <c r="K83" s="87"/>
    </row>
    <row r="84" spans="2:11">
      <c r="B84" s="87"/>
      <c r="C84" s="87"/>
      <c r="D84" s="87"/>
      <c r="E84" s="87"/>
      <c r="F84" s="87"/>
      <c r="G84" s="87"/>
      <c r="H84" s="87"/>
      <c r="I84" s="87"/>
      <c r="J84" s="87"/>
      <c r="K84" s="87"/>
    </row>
    <row r="85" spans="2:11">
      <c r="B85" s="87"/>
      <c r="C85" s="87"/>
      <c r="D85" s="87"/>
      <c r="E85" s="87"/>
      <c r="F85" s="87"/>
      <c r="G85" s="87"/>
      <c r="H85" s="87"/>
      <c r="I85" s="87"/>
      <c r="J85" s="87"/>
      <c r="K85" s="87"/>
    </row>
    <row r="86" spans="2:11">
      <c r="B86" s="87"/>
      <c r="C86" s="87"/>
      <c r="D86" s="87"/>
      <c r="E86" s="87"/>
      <c r="F86" s="87"/>
      <c r="G86" s="87"/>
      <c r="H86" s="87"/>
      <c r="I86" s="87"/>
      <c r="J86" s="87"/>
      <c r="K86" s="87"/>
    </row>
    <row r="87" spans="2:11">
      <c r="B87" s="87"/>
      <c r="C87" s="87"/>
      <c r="D87" s="87"/>
      <c r="E87" s="87"/>
      <c r="F87" s="87"/>
      <c r="G87" s="87"/>
      <c r="H87" s="87"/>
      <c r="I87" s="87"/>
      <c r="J87" s="87"/>
      <c r="K87" s="87"/>
    </row>
    <row r="88" spans="2:11">
      <c r="B88" s="87"/>
      <c r="C88" s="87"/>
      <c r="D88" s="87"/>
      <c r="E88" s="87"/>
      <c r="F88" s="87"/>
      <c r="G88" s="87"/>
      <c r="H88" s="87"/>
      <c r="I88" s="87"/>
      <c r="J88" s="87"/>
      <c r="K88" s="87"/>
    </row>
    <row r="89" spans="2:11">
      <c r="B89" s="87"/>
      <c r="C89" s="87"/>
      <c r="D89" s="87"/>
      <c r="E89" s="87"/>
      <c r="F89" s="87"/>
      <c r="G89" s="87"/>
      <c r="H89" s="87"/>
      <c r="I89" s="87"/>
      <c r="J89" s="87"/>
      <c r="K89" s="87"/>
    </row>
    <row r="90" spans="2:11">
      <c r="B90" s="87"/>
      <c r="C90" s="87"/>
      <c r="D90" s="87"/>
      <c r="E90" s="87"/>
      <c r="F90" s="87"/>
      <c r="G90" s="87"/>
      <c r="H90" s="87"/>
      <c r="I90" s="87"/>
      <c r="J90" s="87"/>
      <c r="K90" s="87"/>
    </row>
    <row r="91" spans="2:11">
      <c r="B91" s="87"/>
      <c r="C91" s="87"/>
      <c r="D91" s="87"/>
      <c r="E91" s="87"/>
      <c r="F91" s="87"/>
      <c r="G91" s="87"/>
      <c r="H91" s="87"/>
      <c r="I91" s="87"/>
      <c r="J91" s="87"/>
      <c r="K91" s="87"/>
    </row>
    <row r="92" spans="2:11">
      <c r="B92" s="87"/>
      <c r="C92" s="87"/>
      <c r="D92" s="87"/>
      <c r="E92" s="87"/>
      <c r="F92" s="87"/>
      <c r="G92" s="87"/>
      <c r="H92" s="87"/>
      <c r="I92" s="87"/>
      <c r="J92" s="87"/>
      <c r="K92" s="87"/>
    </row>
    <row r="93" spans="2:11">
      <c r="B93" s="87"/>
      <c r="C93" s="87"/>
      <c r="D93" s="87"/>
      <c r="E93" s="87"/>
      <c r="F93" s="87"/>
      <c r="G93" s="87"/>
      <c r="H93" s="87"/>
      <c r="I93" s="87"/>
      <c r="J93" s="87"/>
      <c r="K93" s="87"/>
    </row>
    <row r="94" spans="2:11">
      <c r="B94" s="87"/>
      <c r="C94" s="87"/>
      <c r="D94" s="87"/>
      <c r="E94" s="87"/>
      <c r="F94" s="87"/>
      <c r="G94" s="87"/>
      <c r="H94" s="87"/>
      <c r="I94" s="87"/>
      <c r="J94" s="87"/>
      <c r="K94" s="87"/>
    </row>
    <row r="95" spans="2:11">
      <c r="B95" s="87"/>
      <c r="C95" s="87"/>
      <c r="D95" s="87"/>
      <c r="E95" s="87"/>
      <c r="F95" s="87"/>
      <c r="G95" s="87"/>
      <c r="H95" s="87"/>
      <c r="I95" s="87"/>
      <c r="J95" s="87"/>
      <c r="K95" s="87"/>
    </row>
    <row r="96" spans="2:11">
      <c r="B96" s="87"/>
      <c r="C96" s="87"/>
      <c r="D96" s="87"/>
      <c r="E96" s="87"/>
      <c r="F96" s="87"/>
      <c r="G96" s="87"/>
      <c r="H96" s="87"/>
      <c r="I96" s="87"/>
      <c r="J96" s="87"/>
      <c r="K96" s="87"/>
    </row>
    <row r="97" spans="2:11">
      <c r="B97" s="87"/>
      <c r="C97" s="87"/>
      <c r="D97" s="87"/>
      <c r="E97" s="87"/>
      <c r="F97" s="87"/>
      <c r="G97" s="87"/>
      <c r="H97" s="87"/>
      <c r="I97" s="87"/>
      <c r="J97" s="87"/>
      <c r="K97" s="87"/>
    </row>
    <row r="98" spans="2:11">
      <c r="B98" s="87"/>
      <c r="C98" s="87"/>
      <c r="D98" s="87"/>
      <c r="E98" s="87"/>
      <c r="F98" s="87"/>
      <c r="G98" s="87"/>
      <c r="H98" s="87"/>
      <c r="I98" s="87"/>
      <c r="J98" s="87"/>
      <c r="K98" s="87"/>
    </row>
    <row r="99" spans="2:11">
      <c r="B99" s="87"/>
      <c r="C99" s="87"/>
      <c r="D99" s="87"/>
      <c r="E99" s="87"/>
      <c r="F99" s="87"/>
      <c r="G99" s="87"/>
      <c r="H99" s="87"/>
      <c r="I99" s="87"/>
      <c r="J99" s="87"/>
      <c r="K99" s="87"/>
    </row>
    <row r="100" spans="2:11">
      <c r="B100" s="87"/>
      <c r="C100" s="87"/>
      <c r="D100" s="87"/>
      <c r="E100" s="87"/>
      <c r="F100" s="87"/>
      <c r="G100" s="87"/>
      <c r="H100" s="87"/>
      <c r="I100" s="87"/>
      <c r="J100" s="87"/>
      <c r="K100" s="87"/>
    </row>
    <row r="101" spans="2:11">
      <c r="B101" s="87"/>
      <c r="C101" s="87"/>
      <c r="D101" s="87"/>
      <c r="E101" s="87"/>
      <c r="F101" s="87"/>
      <c r="G101" s="87"/>
      <c r="H101" s="87"/>
      <c r="I101" s="87"/>
      <c r="J101" s="87"/>
      <c r="K101" s="87"/>
    </row>
    <row r="102" spans="2:11">
      <c r="B102" s="87"/>
      <c r="C102" s="87"/>
      <c r="D102" s="87"/>
      <c r="E102" s="87"/>
      <c r="F102" s="87"/>
      <c r="G102" s="87"/>
      <c r="H102" s="87"/>
      <c r="I102" s="87"/>
      <c r="J102" s="87"/>
      <c r="K102" s="87"/>
    </row>
    <row r="103" spans="2:11">
      <c r="B103" s="87"/>
      <c r="C103" s="87"/>
      <c r="D103" s="87"/>
      <c r="E103" s="87"/>
      <c r="F103" s="87"/>
      <c r="G103" s="87"/>
      <c r="H103" s="87"/>
      <c r="I103" s="87"/>
      <c r="J103" s="87"/>
      <c r="K103" s="87"/>
    </row>
    <row r="104" spans="2:11">
      <c r="B104" s="87"/>
      <c r="C104" s="87"/>
      <c r="D104" s="87"/>
      <c r="E104" s="87"/>
      <c r="F104" s="87"/>
      <c r="G104" s="87"/>
      <c r="H104" s="87"/>
      <c r="I104" s="87"/>
      <c r="J104" s="87"/>
      <c r="K104" s="87"/>
    </row>
    <row r="105" spans="2:11">
      <c r="B105" s="87"/>
      <c r="C105" s="87"/>
      <c r="D105" s="87"/>
      <c r="E105" s="87"/>
      <c r="F105" s="87"/>
      <c r="G105" s="87"/>
      <c r="H105" s="87"/>
      <c r="I105" s="87"/>
      <c r="J105" s="87"/>
      <c r="K105" s="87"/>
    </row>
    <row r="106" spans="2:11">
      <c r="B106" s="87"/>
      <c r="C106" s="87"/>
      <c r="D106" s="87"/>
      <c r="E106" s="87"/>
      <c r="F106" s="87"/>
      <c r="G106" s="87"/>
      <c r="H106" s="87"/>
      <c r="I106" s="87"/>
      <c r="J106" s="87"/>
      <c r="K106" s="87"/>
    </row>
    <row r="107" spans="2:11">
      <c r="B107" s="87"/>
      <c r="C107" s="87"/>
      <c r="D107" s="87"/>
      <c r="E107" s="87"/>
      <c r="F107" s="87"/>
      <c r="G107" s="87"/>
      <c r="H107" s="87"/>
      <c r="I107" s="87"/>
      <c r="J107" s="87"/>
      <c r="K107" s="87"/>
    </row>
    <row r="108" spans="2:11">
      <c r="B108" s="87"/>
      <c r="C108" s="87"/>
      <c r="D108" s="87"/>
      <c r="E108" s="87"/>
      <c r="F108" s="87"/>
      <c r="G108" s="87"/>
      <c r="H108" s="87"/>
      <c r="I108" s="87"/>
      <c r="J108" s="87"/>
      <c r="K108" s="87"/>
    </row>
    <row r="109" spans="2:11">
      <c r="B109" s="87"/>
      <c r="C109" s="87"/>
      <c r="D109" s="87"/>
      <c r="E109" s="87"/>
      <c r="F109" s="87"/>
      <c r="G109" s="87"/>
      <c r="H109" s="87"/>
      <c r="I109" s="87"/>
      <c r="J109" s="87"/>
      <c r="K109" s="87"/>
    </row>
    <row r="110" spans="2:11">
      <c r="B110" s="87"/>
      <c r="C110" s="87"/>
      <c r="D110" s="87"/>
      <c r="E110" s="87"/>
      <c r="F110" s="87"/>
      <c r="G110" s="87"/>
      <c r="H110" s="87"/>
      <c r="I110" s="87"/>
      <c r="J110" s="87"/>
      <c r="K110" s="87"/>
    </row>
    <row r="111" spans="2:11">
      <c r="B111" s="87"/>
      <c r="C111" s="87"/>
      <c r="D111" s="87"/>
      <c r="E111" s="87"/>
      <c r="F111" s="87"/>
      <c r="G111" s="87"/>
      <c r="H111" s="87"/>
      <c r="I111" s="87"/>
      <c r="J111" s="87"/>
      <c r="K111" s="87"/>
    </row>
    <row r="112" spans="2:11">
      <c r="B112" s="87"/>
      <c r="C112" s="87"/>
      <c r="D112" s="87"/>
      <c r="E112" s="87"/>
      <c r="F112" s="87"/>
      <c r="G112" s="87"/>
      <c r="H112" s="87"/>
      <c r="I112" s="87"/>
      <c r="J112" s="87"/>
      <c r="K112" s="87"/>
    </row>
    <row r="113" spans="2:11">
      <c r="B113" s="87"/>
      <c r="C113" s="87"/>
      <c r="D113" s="87"/>
      <c r="E113" s="87"/>
      <c r="F113" s="87"/>
      <c r="G113" s="87"/>
      <c r="H113" s="87"/>
      <c r="I113" s="87"/>
      <c r="J113" s="87"/>
      <c r="K113" s="87"/>
    </row>
    <row r="114" spans="2:11">
      <c r="B114" s="87"/>
      <c r="C114" s="87"/>
      <c r="D114" s="87"/>
      <c r="E114" s="87"/>
      <c r="F114" s="87"/>
      <c r="G114" s="87"/>
      <c r="H114" s="87"/>
      <c r="I114" s="87"/>
      <c r="J114" s="87"/>
      <c r="K114" s="87"/>
    </row>
    <row r="115" spans="2:11">
      <c r="B115" s="87"/>
      <c r="C115" s="87"/>
      <c r="D115" s="87"/>
      <c r="E115" s="87"/>
      <c r="F115" s="87"/>
      <c r="G115" s="87"/>
      <c r="H115" s="87"/>
      <c r="I115" s="87"/>
      <c r="J115" s="87"/>
      <c r="K115" s="87"/>
    </row>
    <row r="116" spans="2:11">
      <c r="B116" s="87"/>
      <c r="C116" s="87"/>
      <c r="D116" s="87"/>
      <c r="E116" s="87"/>
      <c r="F116" s="87"/>
      <c r="G116" s="87"/>
      <c r="H116" s="87"/>
      <c r="I116" s="87"/>
      <c r="J116" s="87"/>
      <c r="K116" s="87"/>
    </row>
    <row r="117" spans="2:11">
      <c r="B117" s="87"/>
      <c r="C117" s="87"/>
      <c r="D117" s="87"/>
      <c r="E117" s="87"/>
      <c r="F117" s="87"/>
      <c r="G117" s="87"/>
      <c r="H117" s="87"/>
      <c r="I117" s="87"/>
      <c r="J117" s="87"/>
      <c r="K117" s="87"/>
    </row>
    <row r="118" spans="2:11">
      <c r="B118" s="93"/>
      <c r="C118" s="113"/>
      <c r="D118" s="113"/>
      <c r="E118" s="113"/>
      <c r="F118" s="113"/>
      <c r="G118" s="113"/>
      <c r="H118" s="113"/>
      <c r="I118" s="94"/>
      <c r="J118" s="94"/>
      <c r="K118" s="113"/>
    </row>
    <row r="119" spans="2:11">
      <c r="B119" s="93"/>
      <c r="C119" s="113"/>
      <c r="D119" s="113"/>
      <c r="E119" s="113"/>
      <c r="F119" s="113"/>
      <c r="G119" s="113"/>
      <c r="H119" s="113"/>
      <c r="I119" s="94"/>
      <c r="J119" s="94"/>
      <c r="K119" s="113"/>
    </row>
    <row r="120" spans="2:11">
      <c r="B120" s="93"/>
      <c r="C120" s="113"/>
      <c r="D120" s="113"/>
      <c r="E120" s="113"/>
      <c r="F120" s="113"/>
      <c r="G120" s="113"/>
      <c r="H120" s="113"/>
      <c r="I120" s="94"/>
      <c r="J120" s="94"/>
      <c r="K120" s="113"/>
    </row>
    <row r="121" spans="2:11">
      <c r="B121" s="93"/>
      <c r="C121" s="113"/>
      <c r="D121" s="113"/>
      <c r="E121" s="113"/>
      <c r="F121" s="113"/>
      <c r="G121" s="113"/>
      <c r="H121" s="113"/>
      <c r="I121" s="94"/>
      <c r="J121" s="94"/>
      <c r="K121" s="113"/>
    </row>
    <row r="122" spans="2:11">
      <c r="B122" s="93"/>
      <c r="C122" s="113"/>
      <c r="D122" s="113"/>
      <c r="E122" s="113"/>
      <c r="F122" s="113"/>
      <c r="G122" s="113"/>
      <c r="H122" s="113"/>
      <c r="I122" s="94"/>
      <c r="J122" s="94"/>
      <c r="K122" s="113"/>
    </row>
    <row r="123" spans="2:11">
      <c r="B123" s="93"/>
      <c r="C123" s="113"/>
      <c r="D123" s="113"/>
      <c r="E123" s="113"/>
      <c r="F123" s="113"/>
      <c r="G123" s="113"/>
      <c r="H123" s="113"/>
      <c r="I123" s="94"/>
      <c r="J123" s="94"/>
      <c r="K123" s="113"/>
    </row>
    <row r="124" spans="2:11">
      <c r="B124" s="93"/>
      <c r="C124" s="113"/>
      <c r="D124" s="113"/>
      <c r="E124" s="113"/>
      <c r="F124" s="113"/>
      <c r="G124" s="113"/>
      <c r="H124" s="113"/>
      <c r="I124" s="94"/>
      <c r="J124" s="94"/>
      <c r="K124" s="113"/>
    </row>
    <row r="125" spans="2:11">
      <c r="B125" s="93"/>
      <c r="C125" s="113"/>
      <c r="D125" s="113"/>
      <c r="E125" s="113"/>
      <c r="F125" s="113"/>
      <c r="G125" s="113"/>
      <c r="H125" s="113"/>
      <c r="I125" s="94"/>
      <c r="J125" s="94"/>
      <c r="K125" s="113"/>
    </row>
    <row r="126" spans="2:11">
      <c r="B126" s="93"/>
      <c r="C126" s="113"/>
      <c r="D126" s="113"/>
      <c r="E126" s="113"/>
      <c r="F126" s="113"/>
      <c r="G126" s="113"/>
      <c r="H126" s="113"/>
      <c r="I126" s="94"/>
      <c r="J126" s="94"/>
      <c r="K126" s="113"/>
    </row>
    <row r="127" spans="2:11">
      <c r="B127" s="93"/>
      <c r="C127" s="113"/>
      <c r="D127" s="113"/>
      <c r="E127" s="113"/>
      <c r="F127" s="113"/>
      <c r="G127" s="113"/>
      <c r="H127" s="113"/>
      <c r="I127" s="94"/>
      <c r="J127" s="94"/>
      <c r="K127" s="113"/>
    </row>
    <row r="128" spans="2:11">
      <c r="B128" s="93"/>
      <c r="C128" s="113"/>
      <c r="D128" s="113"/>
      <c r="E128" s="113"/>
      <c r="F128" s="113"/>
      <c r="G128" s="113"/>
      <c r="H128" s="113"/>
      <c r="I128" s="94"/>
      <c r="J128" s="94"/>
      <c r="K128" s="113"/>
    </row>
    <row r="129" spans="2:11">
      <c r="B129" s="93"/>
      <c r="C129" s="113"/>
      <c r="D129" s="113"/>
      <c r="E129" s="113"/>
      <c r="F129" s="113"/>
      <c r="G129" s="113"/>
      <c r="H129" s="113"/>
      <c r="I129" s="94"/>
      <c r="J129" s="94"/>
      <c r="K129" s="113"/>
    </row>
    <row r="130" spans="2:11">
      <c r="B130" s="93"/>
      <c r="C130" s="113"/>
      <c r="D130" s="113"/>
      <c r="E130" s="113"/>
      <c r="F130" s="113"/>
      <c r="G130" s="113"/>
      <c r="H130" s="113"/>
      <c r="I130" s="94"/>
      <c r="J130" s="94"/>
      <c r="K130" s="113"/>
    </row>
    <row r="131" spans="2:11">
      <c r="B131" s="93"/>
      <c r="C131" s="113"/>
      <c r="D131" s="113"/>
      <c r="E131" s="113"/>
      <c r="F131" s="113"/>
      <c r="G131" s="113"/>
      <c r="H131" s="113"/>
      <c r="I131" s="94"/>
      <c r="J131" s="94"/>
      <c r="K131" s="113"/>
    </row>
    <row r="132" spans="2:11">
      <c r="B132" s="93"/>
      <c r="C132" s="113"/>
      <c r="D132" s="113"/>
      <c r="E132" s="113"/>
      <c r="F132" s="113"/>
      <c r="G132" s="113"/>
      <c r="H132" s="113"/>
      <c r="I132" s="94"/>
      <c r="J132" s="94"/>
      <c r="K132" s="113"/>
    </row>
    <row r="133" spans="2:11">
      <c r="B133" s="93"/>
      <c r="C133" s="113"/>
      <c r="D133" s="113"/>
      <c r="E133" s="113"/>
      <c r="F133" s="113"/>
      <c r="G133" s="113"/>
      <c r="H133" s="113"/>
      <c r="I133" s="94"/>
      <c r="J133" s="94"/>
      <c r="K133" s="113"/>
    </row>
    <row r="134" spans="2:11">
      <c r="B134" s="93"/>
      <c r="C134" s="113"/>
      <c r="D134" s="113"/>
      <c r="E134" s="113"/>
      <c r="F134" s="113"/>
      <c r="G134" s="113"/>
      <c r="H134" s="113"/>
      <c r="I134" s="94"/>
      <c r="J134" s="94"/>
      <c r="K134" s="113"/>
    </row>
    <row r="135" spans="2:11">
      <c r="B135" s="93"/>
      <c r="C135" s="113"/>
      <c r="D135" s="113"/>
      <c r="E135" s="113"/>
      <c r="F135" s="113"/>
      <c r="G135" s="113"/>
      <c r="H135" s="113"/>
      <c r="I135" s="94"/>
      <c r="J135" s="94"/>
      <c r="K135" s="113"/>
    </row>
    <row r="136" spans="2:11">
      <c r="B136" s="93"/>
      <c r="C136" s="113"/>
      <c r="D136" s="113"/>
      <c r="E136" s="113"/>
      <c r="F136" s="113"/>
      <c r="G136" s="113"/>
      <c r="H136" s="113"/>
      <c r="I136" s="94"/>
      <c r="J136" s="94"/>
      <c r="K136" s="113"/>
    </row>
    <row r="137" spans="2:11">
      <c r="B137" s="93"/>
      <c r="C137" s="113"/>
      <c r="D137" s="113"/>
      <c r="E137" s="113"/>
      <c r="F137" s="113"/>
      <c r="G137" s="113"/>
      <c r="H137" s="113"/>
      <c r="I137" s="94"/>
      <c r="J137" s="94"/>
      <c r="K137" s="113"/>
    </row>
    <row r="138" spans="2:11">
      <c r="B138" s="93"/>
      <c r="C138" s="113"/>
      <c r="D138" s="113"/>
      <c r="E138" s="113"/>
      <c r="F138" s="113"/>
      <c r="G138" s="113"/>
      <c r="H138" s="113"/>
      <c r="I138" s="94"/>
      <c r="J138" s="94"/>
      <c r="K138" s="113"/>
    </row>
    <row r="139" spans="2:11">
      <c r="B139" s="93"/>
      <c r="C139" s="113"/>
      <c r="D139" s="113"/>
      <c r="E139" s="113"/>
      <c r="F139" s="113"/>
      <c r="G139" s="113"/>
      <c r="H139" s="113"/>
      <c r="I139" s="94"/>
      <c r="J139" s="94"/>
      <c r="K139" s="113"/>
    </row>
    <row r="140" spans="2:11">
      <c r="B140" s="93"/>
      <c r="C140" s="113"/>
      <c r="D140" s="113"/>
      <c r="E140" s="113"/>
      <c r="F140" s="113"/>
      <c r="G140" s="113"/>
      <c r="H140" s="113"/>
      <c r="I140" s="94"/>
      <c r="J140" s="94"/>
      <c r="K140" s="113"/>
    </row>
    <row r="141" spans="2:11">
      <c r="B141" s="93"/>
      <c r="C141" s="113"/>
      <c r="D141" s="113"/>
      <c r="E141" s="113"/>
      <c r="F141" s="113"/>
      <c r="G141" s="113"/>
      <c r="H141" s="113"/>
      <c r="I141" s="94"/>
      <c r="J141" s="94"/>
      <c r="K141" s="113"/>
    </row>
    <row r="142" spans="2:11">
      <c r="B142" s="93"/>
      <c r="C142" s="113"/>
      <c r="D142" s="113"/>
      <c r="E142" s="113"/>
      <c r="F142" s="113"/>
      <c r="G142" s="113"/>
      <c r="H142" s="113"/>
      <c r="I142" s="94"/>
      <c r="J142" s="94"/>
      <c r="K142" s="113"/>
    </row>
    <row r="143" spans="2:11">
      <c r="B143" s="93"/>
      <c r="C143" s="113"/>
      <c r="D143" s="113"/>
      <c r="E143" s="113"/>
      <c r="F143" s="113"/>
      <c r="G143" s="113"/>
      <c r="H143" s="113"/>
      <c r="I143" s="94"/>
      <c r="J143" s="94"/>
      <c r="K143" s="113"/>
    </row>
    <row r="144" spans="2:11">
      <c r="B144" s="93"/>
      <c r="C144" s="113"/>
      <c r="D144" s="113"/>
      <c r="E144" s="113"/>
      <c r="F144" s="113"/>
      <c r="G144" s="113"/>
      <c r="H144" s="113"/>
      <c r="I144" s="94"/>
      <c r="J144" s="94"/>
      <c r="K144" s="113"/>
    </row>
    <row r="145" spans="2:11">
      <c r="B145" s="93"/>
      <c r="C145" s="113"/>
      <c r="D145" s="113"/>
      <c r="E145" s="113"/>
      <c r="F145" s="113"/>
      <c r="G145" s="113"/>
      <c r="H145" s="113"/>
      <c r="I145" s="94"/>
      <c r="J145" s="94"/>
      <c r="K145" s="113"/>
    </row>
    <row r="146" spans="2:11">
      <c r="B146" s="93"/>
      <c r="C146" s="113"/>
      <c r="D146" s="113"/>
      <c r="E146" s="113"/>
      <c r="F146" s="113"/>
      <c r="G146" s="113"/>
      <c r="H146" s="113"/>
      <c r="I146" s="94"/>
      <c r="J146" s="94"/>
      <c r="K146" s="113"/>
    </row>
    <row r="147" spans="2:11">
      <c r="B147" s="93"/>
      <c r="C147" s="113"/>
      <c r="D147" s="113"/>
      <c r="E147" s="113"/>
      <c r="F147" s="113"/>
      <c r="G147" s="113"/>
      <c r="H147" s="113"/>
      <c r="I147" s="94"/>
      <c r="J147" s="94"/>
      <c r="K147" s="113"/>
    </row>
    <row r="148" spans="2:11">
      <c r="B148" s="93"/>
      <c r="C148" s="113"/>
      <c r="D148" s="113"/>
      <c r="E148" s="113"/>
      <c r="F148" s="113"/>
      <c r="G148" s="113"/>
      <c r="H148" s="113"/>
      <c r="I148" s="94"/>
      <c r="J148" s="94"/>
      <c r="K148" s="113"/>
    </row>
    <row r="149" spans="2:11">
      <c r="B149" s="93"/>
      <c r="C149" s="113"/>
      <c r="D149" s="113"/>
      <c r="E149" s="113"/>
      <c r="F149" s="113"/>
      <c r="G149" s="113"/>
      <c r="H149" s="113"/>
      <c r="I149" s="94"/>
      <c r="J149" s="94"/>
      <c r="K149" s="113"/>
    </row>
    <row r="150" spans="2:11">
      <c r="B150" s="93"/>
      <c r="C150" s="113"/>
      <c r="D150" s="113"/>
      <c r="E150" s="113"/>
      <c r="F150" s="113"/>
      <c r="G150" s="113"/>
      <c r="H150" s="113"/>
      <c r="I150" s="94"/>
      <c r="J150" s="94"/>
      <c r="K150" s="113"/>
    </row>
    <row r="151" spans="2:11">
      <c r="B151" s="93"/>
      <c r="C151" s="113"/>
      <c r="D151" s="113"/>
      <c r="E151" s="113"/>
      <c r="F151" s="113"/>
      <c r="G151" s="113"/>
      <c r="H151" s="113"/>
      <c r="I151" s="94"/>
      <c r="J151" s="94"/>
      <c r="K151" s="113"/>
    </row>
    <row r="152" spans="2:11">
      <c r="B152" s="93"/>
      <c r="C152" s="113"/>
      <c r="D152" s="113"/>
      <c r="E152" s="113"/>
      <c r="F152" s="113"/>
      <c r="G152" s="113"/>
      <c r="H152" s="113"/>
      <c r="I152" s="94"/>
      <c r="J152" s="94"/>
      <c r="K152" s="113"/>
    </row>
    <row r="153" spans="2:11">
      <c r="B153" s="93"/>
      <c r="C153" s="113"/>
      <c r="D153" s="113"/>
      <c r="E153" s="113"/>
      <c r="F153" s="113"/>
      <c r="G153" s="113"/>
      <c r="H153" s="113"/>
      <c r="I153" s="94"/>
      <c r="J153" s="94"/>
      <c r="K153" s="113"/>
    </row>
    <row r="154" spans="2:11">
      <c r="B154" s="93"/>
      <c r="C154" s="113"/>
      <c r="D154" s="113"/>
      <c r="E154" s="113"/>
      <c r="F154" s="113"/>
      <c r="G154" s="113"/>
      <c r="H154" s="113"/>
      <c r="I154" s="94"/>
      <c r="J154" s="94"/>
      <c r="K154" s="113"/>
    </row>
    <row r="155" spans="2:11">
      <c r="B155" s="93"/>
      <c r="C155" s="113"/>
      <c r="D155" s="113"/>
      <c r="E155" s="113"/>
      <c r="F155" s="113"/>
      <c r="G155" s="113"/>
      <c r="H155" s="113"/>
      <c r="I155" s="94"/>
      <c r="J155" s="94"/>
      <c r="K155" s="113"/>
    </row>
    <row r="156" spans="2:11">
      <c r="B156" s="93"/>
      <c r="C156" s="113"/>
      <c r="D156" s="113"/>
      <c r="E156" s="113"/>
      <c r="F156" s="113"/>
      <c r="G156" s="113"/>
      <c r="H156" s="113"/>
      <c r="I156" s="94"/>
      <c r="J156" s="94"/>
      <c r="K156" s="113"/>
    </row>
    <row r="157" spans="2:11">
      <c r="B157" s="93"/>
      <c r="C157" s="113"/>
      <c r="D157" s="113"/>
      <c r="E157" s="113"/>
      <c r="F157" s="113"/>
      <c r="G157" s="113"/>
      <c r="H157" s="113"/>
      <c r="I157" s="94"/>
      <c r="J157" s="94"/>
      <c r="K157" s="113"/>
    </row>
    <row r="158" spans="2:11">
      <c r="B158" s="93"/>
      <c r="C158" s="113"/>
      <c r="D158" s="113"/>
      <c r="E158" s="113"/>
      <c r="F158" s="113"/>
      <c r="G158" s="113"/>
      <c r="H158" s="113"/>
      <c r="I158" s="94"/>
      <c r="J158" s="94"/>
      <c r="K158" s="113"/>
    </row>
    <row r="159" spans="2:11">
      <c r="B159" s="93"/>
      <c r="C159" s="113"/>
      <c r="D159" s="113"/>
      <c r="E159" s="113"/>
      <c r="F159" s="113"/>
      <c r="G159" s="113"/>
      <c r="H159" s="113"/>
      <c r="I159" s="94"/>
      <c r="J159" s="94"/>
      <c r="K159" s="113"/>
    </row>
    <row r="160" spans="2:11">
      <c r="B160" s="93"/>
      <c r="C160" s="113"/>
      <c r="D160" s="113"/>
      <c r="E160" s="113"/>
      <c r="F160" s="113"/>
      <c r="G160" s="113"/>
      <c r="H160" s="113"/>
      <c r="I160" s="94"/>
      <c r="J160" s="94"/>
      <c r="K160" s="113"/>
    </row>
    <row r="161" spans="2:11">
      <c r="B161" s="93"/>
      <c r="C161" s="113"/>
      <c r="D161" s="113"/>
      <c r="E161" s="113"/>
      <c r="F161" s="113"/>
      <c r="G161" s="113"/>
      <c r="H161" s="113"/>
      <c r="I161" s="94"/>
      <c r="J161" s="94"/>
      <c r="K161" s="113"/>
    </row>
    <row r="162" spans="2:11">
      <c r="B162" s="93"/>
      <c r="C162" s="113"/>
      <c r="D162" s="113"/>
      <c r="E162" s="113"/>
      <c r="F162" s="113"/>
      <c r="G162" s="113"/>
      <c r="H162" s="113"/>
      <c r="I162" s="94"/>
      <c r="J162" s="94"/>
      <c r="K162" s="113"/>
    </row>
    <row r="163" spans="2:11">
      <c r="B163" s="93"/>
      <c r="C163" s="113"/>
      <c r="D163" s="113"/>
      <c r="E163" s="113"/>
      <c r="F163" s="113"/>
      <c r="G163" s="113"/>
      <c r="H163" s="113"/>
      <c r="I163" s="94"/>
      <c r="J163" s="94"/>
      <c r="K163" s="113"/>
    </row>
    <row r="164" spans="2:11">
      <c r="B164" s="93"/>
      <c r="C164" s="113"/>
      <c r="D164" s="113"/>
      <c r="E164" s="113"/>
      <c r="F164" s="113"/>
      <c r="G164" s="113"/>
      <c r="H164" s="113"/>
      <c r="I164" s="94"/>
      <c r="J164" s="94"/>
      <c r="K164" s="113"/>
    </row>
    <row r="165" spans="2:11">
      <c r="B165" s="93"/>
      <c r="C165" s="113"/>
      <c r="D165" s="113"/>
      <c r="E165" s="113"/>
      <c r="F165" s="113"/>
      <c r="G165" s="113"/>
      <c r="H165" s="113"/>
      <c r="I165" s="94"/>
      <c r="J165" s="94"/>
      <c r="K165" s="113"/>
    </row>
    <row r="166" spans="2:11">
      <c r="B166" s="93"/>
      <c r="C166" s="113"/>
      <c r="D166" s="113"/>
      <c r="E166" s="113"/>
      <c r="F166" s="113"/>
      <c r="G166" s="113"/>
      <c r="H166" s="113"/>
      <c r="I166" s="94"/>
      <c r="J166" s="94"/>
      <c r="K166" s="113"/>
    </row>
    <row r="167" spans="2:11">
      <c r="B167" s="93"/>
      <c r="C167" s="113"/>
      <c r="D167" s="113"/>
      <c r="E167" s="113"/>
      <c r="F167" s="113"/>
      <c r="G167" s="113"/>
      <c r="H167" s="113"/>
      <c r="I167" s="94"/>
      <c r="J167" s="94"/>
      <c r="K167" s="113"/>
    </row>
    <row r="168" spans="2:11">
      <c r="B168" s="93"/>
      <c r="C168" s="113"/>
      <c r="D168" s="113"/>
      <c r="E168" s="113"/>
      <c r="F168" s="113"/>
      <c r="G168" s="113"/>
      <c r="H168" s="113"/>
      <c r="I168" s="94"/>
      <c r="J168" s="94"/>
      <c r="K168" s="113"/>
    </row>
    <row r="169" spans="2:11">
      <c r="B169" s="93"/>
      <c r="C169" s="113"/>
      <c r="D169" s="113"/>
      <c r="E169" s="113"/>
      <c r="F169" s="113"/>
      <c r="G169" s="113"/>
      <c r="H169" s="113"/>
      <c r="I169" s="94"/>
      <c r="J169" s="94"/>
      <c r="K169" s="113"/>
    </row>
    <row r="170" spans="2:11">
      <c r="B170" s="93"/>
      <c r="C170" s="113"/>
      <c r="D170" s="113"/>
      <c r="E170" s="113"/>
      <c r="F170" s="113"/>
      <c r="G170" s="113"/>
      <c r="H170" s="113"/>
      <c r="I170" s="94"/>
      <c r="J170" s="94"/>
      <c r="K170" s="113"/>
    </row>
    <row r="171" spans="2:11">
      <c r="B171" s="93"/>
      <c r="C171" s="113"/>
      <c r="D171" s="113"/>
      <c r="E171" s="113"/>
      <c r="F171" s="113"/>
      <c r="G171" s="113"/>
      <c r="H171" s="113"/>
      <c r="I171" s="94"/>
      <c r="J171" s="94"/>
      <c r="K171" s="113"/>
    </row>
    <row r="172" spans="2:11">
      <c r="B172" s="93"/>
      <c r="C172" s="113"/>
      <c r="D172" s="113"/>
      <c r="E172" s="113"/>
      <c r="F172" s="113"/>
      <c r="G172" s="113"/>
      <c r="H172" s="113"/>
      <c r="I172" s="94"/>
      <c r="J172" s="94"/>
      <c r="K172" s="113"/>
    </row>
    <row r="173" spans="2:11">
      <c r="B173" s="93"/>
      <c r="C173" s="113"/>
      <c r="D173" s="113"/>
      <c r="E173" s="113"/>
      <c r="F173" s="113"/>
      <c r="G173" s="113"/>
      <c r="H173" s="113"/>
      <c r="I173" s="94"/>
      <c r="J173" s="94"/>
      <c r="K173" s="113"/>
    </row>
    <row r="174" spans="2:11">
      <c r="B174" s="93"/>
      <c r="C174" s="113"/>
      <c r="D174" s="113"/>
      <c r="E174" s="113"/>
      <c r="F174" s="113"/>
      <c r="G174" s="113"/>
      <c r="H174" s="113"/>
      <c r="I174" s="94"/>
      <c r="J174" s="94"/>
      <c r="K174" s="113"/>
    </row>
    <row r="175" spans="2:11">
      <c r="B175" s="93"/>
      <c r="C175" s="113"/>
      <c r="D175" s="113"/>
      <c r="E175" s="113"/>
      <c r="F175" s="113"/>
      <c r="G175" s="113"/>
      <c r="H175" s="113"/>
      <c r="I175" s="94"/>
      <c r="J175" s="94"/>
      <c r="K175" s="113"/>
    </row>
    <row r="176" spans="2:11">
      <c r="B176" s="93"/>
      <c r="C176" s="113"/>
      <c r="D176" s="113"/>
      <c r="E176" s="113"/>
      <c r="F176" s="113"/>
      <c r="G176" s="113"/>
      <c r="H176" s="113"/>
      <c r="I176" s="94"/>
      <c r="J176" s="94"/>
      <c r="K176" s="113"/>
    </row>
    <row r="177" spans="2:11">
      <c r="B177" s="93"/>
      <c r="C177" s="113"/>
      <c r="D177" s="113"/>
      <c r="E177" s="113"/>
      <c r="F177" s="113"/>
      <c r="G177" s="113"/>
      <c r="H177" s="113"/>
      <c r="I177" s="94"/>
      <c r="J177" s="94"/>
      <c r="K177" s="113"/>
    </row>
    <row r="178" spans="2:11">
      <c r="B178" s="93"/>
      <c r="C178" s="113"/>
      <c r="D178" s="113"/>
      <c r="E178" s="113"/>
      <c r="F178" s="113"/>
      <c r="G178" s="113"/>
      <c r="H178" s="113"/>
      <c r="I178" s="94"/>
      <c r="J178" s="94"/>
      <c r="K178" s="113"/>
    </row>
    <row r="179" spans="2:11">
      <c r="B179" s="93"/>
      <c r="C179" s="113"/>
      <c r="D179" s="113"/>
      <c r="E179" s="113"/>
      <c r="F179" s="113"/>
      <c r="G179" s="113"/>
      <c r="H179" s="113"/>
      <c r="I179" s="94"/>
      <c r="J179" s="94"/>
      <c r="K179" s="113"/>
    </row>
    <row r="180" spans="2:11">
      <c r="B180" s="93"/>
      <c r="C180" s="113"/>
      <c r="D180" s="113"/>
      <c r="E180" s="113"/>
      <c r="F180" s="113"/>
      <c r="G180" s="113"/>
      <c r="H180" s="113"/>
      <c r="I180" s="94"/>
      <c r="J180" s="94"/>
      <c r="K180" s="113"/>
    </row>
    <row r="181" spans="2:11">
      <c r="B181" s="93"/>
      <c r="C181" s="113"/>
      <c r="D181" s="113"/>
      <c r="E181" s="113"/>
      <c r="F181" s="113"/>
      <c r="G181" s="113"/>
      <c r="H181" s="113"/>
      <c r="I181" s="94"/>
      <c r="J181" s="94"/>
      <c r="K181" s="113"/>
    </row>
    <row r="182" spans="2:11">
      <c r="B182" s="93"/>
      <c r="C182" s="113"/>
      <c r="D182" s="113"/>
      <c r="E182" s="113"/>
      <c r="F182" s="113"/>
      <c r="G182" s="113"/>
      <c r="H182" s="113"/>
      <c r="I182" s="94"/>
      <c r="J182" s="94"/>
      <c r="K182" s="113"/>
    </row>
    <row r="183" spans="2:11">
      <c r="B183" s="93"/>
      <c r="C183" s="113"/>
      <c r="D183" s="113"/>
      <c r="E183" s="113"/>
      <c r="F183" s="113"/>
      <c r="G183" s="113"/>
      <c r="H183" s="113"/>
      <c r="I183" s="94"/>
      <c r="J183" s="94"/>
      <c r="K183" s="113"/>
    </row>
    <row r="184" spans="2:11">
      <c r="B184" s="93"/>
      <c r="C184" s="113"/>
      <c r="D184" s="113"/>
      <c r="E184" s="113"/>
      <c r="F184" s="113"/>
      <c r="G184" s="113"/>
      <c r="H184" s="113"/>
      <c r="I184" s="94"/>
      <c r="J184" s="94"/>
      <c r="K184" s="113"/>
    </row>
    <row r="185" spans="2:11">
      <c r="B185" s="93"/>
      <c r="C185" s="113"/>
      <c r="D185" s="113"/>
      <c r="E185" s="113"/>
      <c r="F185" s="113"/>
      <c r="G185" s="113"/>
      <c r="H185" s="113"/>
      <c r="I185" s="94"/>
      <c r="J185" s="94"/>
      <c r="K185" s="113"/>
    </row>
    <row r="186" spans="2:11">
      <c r="B186" s="93"/>
      <c r="C186" s="113"/>
      <c r="D186" s="113"/>
      <c r="E186" s="113"/>
      <c r="F186" s="113"/>
      <c r="G186" s="113"/>
      <c r="H186" s="113"/>
      <c r="I186" s="94"/>
      <c r="J186" s="94"/>
      <c r="K186" s="113"/>
    </row>
    <row r="187" spans="2:11">
      <c r="B187" s="93"/>
      <c r="C187" s="113"/>
      <c r="D187" s="113"/>
      <c r="E187" s="113"/>
      <c r="F187" s="113"/>
      <c r="G187" s="113"/>
      <c r="H187" s="113"/>
      <c r="I187" s="94"/>
      <c r="J187" s="94"/>
      <c r="K187" s="113"/>
    </row>
    <row r="188" spans="2:11">
      <c r="B188" s="93"/>
      <c r="C188" s="113"/>
      <c r="D188" s="113"/>
      <c r="E188" s="113"/>
      <c r="F188" s="113"/>
      <c r="G188" s="113"/>
      <c r="H188" s="113"/>
      <c r="I188" s="94"/>
      <c r="J188" s="94"/>
      <c r="K188" s="113"/>
    </row>
    <row r="189" spans="2:11">
      <c r="B189" s="93"/>
      <c r="C189" s="113"/>
      <c r="D189" s="113"/>
      <c r="E189" s="113"/>
      <c r="F189" s="113"/>
      <c r="G189" s="113"/>
      <c r="H189" s="113"/>
      <c r="I189" s="94"/>
      <c r="J189" s="94"/>
      <c r="K189" s="113"/>
    </row>
    <row r="190" spans="2:11">
      <c r="B190" s="93"/>
      <c r="C190" s="113"/>
      <c r="D190" s="113"/>
      <c r="E190" s="113"/>
      <c r="F190" s="113"/>
      <c r="G190" s="113"/>
      <c r="H190" s="113"/>
      <c r="I190" s="94"/>
      <c r="J190" s="94"/>
      <c r="K190" s="113"/>
    </row>
    <row r="191" spans="2:11">
      <c r="B191" s="93"/>
      <c r="C191" s="113"/>
      <c r="D191" s="113"/>
      <c r="E191" s="113"/>
      <c r="F191" s="113"/>
      <c r="G191" s="113"/>
      <c r="H191" s="113"/>
      <c r="I191" s="94"/>
      <c r="J191" s="94"/>
      <c r="K191" s="113"/>
    </row>
    <row r="192" spans="2:11">
      <c r="B192" s="93"/>
      <c r="C192" s="113"/>
      <c r="D192" s="113"/>
      <c r="E192" s="113"/>
      <c r="F192" s="113"/>
      <c r="G192" s="113"/>
      <c r="H192" s="113"/>
      <c r="I192" s="94"/>
      <c r="J192" s="94"/>
      <c r="K192" s="113"/>
    </row>
    <row r="193" spans="2:11">
      <c r="B193" s="93"/>
      <c r="C193" s="113"/>
      <c r="D193" s="113"/>
      <c r="E193" s="113"/>
      <c r="F193" s="113"/>
      <c r="G193" s="113"/>
      <c r="H193" s="113"/>
      <c r="I193" s="94"/>
      <c r="J193" s="94"/>
      <c r="K193" s="113"/>
    </row>
    <row r="194" spans="2:11">
      <c r="B194" s="93"/>
      <c r="C194" s="113"/>
      <c r="D194" s="113"/>
      <c r="E194" s="113"/>
      <c r="F194" s="113"/>
      <c r="G194" s="113"/>
      <c r="H194" s="113"/>
      <c r="I194" s="94"/>
      <c r="J194" s="94"/>
      <c r="K194" s="113"/>
    </row>
    <row r="195" spans="2:11">
      <c r="B195" s="93"/>
      <c r="C195" s="113"/>
      <c r="D195" s="113"/>
      <c r="E195" s="113"/>
      <c r="F195" s="113"/>
      <c r="G195" s="113"/>
      <c r="H195" s="113"/>
      <c r="I195" s="94"/>
      <c r="J195" s="94"/>
      <c r="K195" s="113"/>
    </row>
    <row r="196" spans="2:11">
      <c r="B196" s="93"/>
      <c r="C196" s="113"/>
      <c r="D196" s="113"/>
      <c r="E196" s="113"/>
      <c r="F196" s="113"/>
      <c r="G196" s="113"/>
      <c r="H196" s="113"/>
      <c r="I196" s="94"/>
      <c r="J196" s="94"/>
      <c r="K196" s="113"/>
    </row>
    <row r="197" spans="2:11">
      <c r="B197" s="93"/>
      <c r="C197" s="113"/>
      <c r="D197" s="113"/>
      <c r="E197" s="113"/>
      <c r="F197" s="113"/>
      <c r="G197" s="113"/>
      <c r="H197" s="113"/>
      <c r="I197" s="94"/>
      <c r="J197" s="94"/>
      <c r="K197" s="113"/>
    </row>
    <row r="198" spans="2:11">
      <c r="B198" s="93"/>
      <c r="C198" s="113"/>
      <c r="D198" s="113"/>
      <c r="E198" s="113"/>
      <c r="F198" s="113"/>
      <c r="G198" s="113"/>
      <c r="H198" s="113"/>
      <c r="I198" s="94"/>
      <c r="J198" s="94"/>
      <c r="K198" s="113"/>
    </row>
    <row r="199" spans="2:11">
      <c r="B199" s="93"/>
      <c r="C199" s="113"/>
      <c r="D199" s="113"/>
      <c r="E199" s="113"/>
      <c r="F199" s="113"/>
      <c r="G199" s="113"/>
      <c r="H199" s="113"/>
      <c r="I199" s="94"/>
      <c r="J199" s="94"/>
      <c r="K199" s="113"/>
    </row>
    <row r="200" spans="2:11">
      <c r="B200" s="93"/>
      <c r="C200" s="113"/>
      <c r="D200" s="113"/>
      <c r="E200" s="113"/>
      <c r="F200" s="113"/>
      <c r="G200" s="113"/>
      <c r="H200" s="113"/>
      <c r="I200" s="94"/>
      <c r="J200" s="94"/>
      <c r="K200" s="113"/>
    </row>
    <row r="201" spans="2:11">
      <c r="B201" s="93"/>
      <c r="C201" s="113"/>
      <c r="D201" s="113"/>
      <c r="E201" s="113"/>
      <c r="F201" s="113"/>
      <c r="G201" s="113"/>
      <c r="H201" s="113"/>
      <c r="I201" s="94"/>
      <c r="J201" s="94"/>
      <c r="K201" s="113"/>
    </row>
    <row r="202" spans="2:11">
      <c r="B202" s="93"/>
      <c r="C202" s="113"/>
      <c r="D202" s="113"/>
      <c r="E202" s="113"/>
      <c r="F202" s="113"/>
      <c r="G202" s="113"/>
      <c r="H202" s="113"/>
      <c r="I202" s="94"/>
      <c r="J202" s="94"/>
      <c r="K202" s="113"/>
    </row>
    <row r="203" spans="2:11">
      <c r="B203" s="93"/>
      <c r="C203" s="113"/>
      <c r="D203" s="113"/>
      <c r="E203" s="113"/>
      <c r="F203" s="113"/>
      <c r="G203" s="113"/>
      <c r="H203" s="113"/>
      <c r="I203" s="94"/>
      <c r="J203" s="94"/>
      <c r="K203" s="113"/>
    </row>
    <row r="204" spans="2:11">
      <c r="B204" s="93"/>
      <c r="C204" s="113"/>
      <c r="D204" s="113"/>
      <c r="E204" s="113"/>
      <c r="F204" s="113"/>
      <c r="G204" s="113"/>
      <c r="H204" s="113"/>
      <c r="I204" s="94"/>
      <c r="J204" s="94"/>
      <c r="K204" s="113"/>
    </row>
    <row r="205" spans="2:11">
      <c r="B205" s="93"/>
      <c r="C205" s="113"/>
      <c r="D205" s="113"/>
      <c r="E205" s="113"/>
      <c r="F205" s="113"/>
      <c r="G205" s="113"/>
      <c r="H205" s="113"/>
      <c r="I205" s="94"/>
      <c r="J205" s="94"/>
      <c r="K205" s="113"/>
    </row>
    <row r="206" spans="2:11">
      <c r="B206" s="93"/>
      <c r="C206" s="113"/>
      <c r="D206" s="113"/>
      <c r="E206" s="113"/>
      <c r="F206" s="113"/>
      <c r="G206" s="113"/>
      <c r="H206" s="113"/>
      <c r="I206" s="94"/>
      <c r="J206" s="94"/>
      <c r="K206" s="113"/>
    </row>
    <row r="207" spans="2:11">
      <c r="B207" s="93"/>
      <c r="C207" s="113"/>
      <c r="D207" s="113"/>
      <c r="E207" s="113"/>
      <c r="F207" s="113"/>
      <c r="G207" s="113"/>
      <c r="H207" s="113"/>
      <c r="I207" s="94"/>
      <c r="J207" s="94"/>
      <c r="K207" s="113"/>
    </row>
    <row r="208" spans="2:11">
      <c r="B208" s="93"/>
      <c r="C208" s="113"/>
      <c r="D208" s="113"/>
      <c r="E208" s="113"/>
      <c r="F208" s="113"/>
      <c r="G208" s="113"/>
      <c r="H208" s="113"/>
      <c r="I208" s="94"/>
      <c r="J208" s="94"/>
      <c r="K208" s="113"/>
    </row>
    <row r="209" spans="2:11">
      <c r="B209" s="93"/>
      <c r="C209" s="113"/>
      <c r="D209" s="113"/>
      <c r="E209" s="113"/>
      <c r="F209" s="113"/>
      <c r="G209" s="113"/>
      <c r="H209" s="113"/>
      <c r="I209" s="94"/>
      <c r="J209" s="94"/>
      <c r="K209" s="113"/>
    </row>
    <row r="210" spans="2:11">
      <c r="B210" s="93"/>
      <c r="C210" s="113"/>
      <c r="D210" s="113"/>
      <c r="E210" s="113"/>
      <c r="F210" s="113"/>
      <c r="G210" s="113"/>
      <c r="H210" s="113"/>
      <c r="I210" s="94"/>
      <c r="J210" s="94"/>
      <c r="K210" s="113"/>
    </row>
    <row r="211" spans="2:11">
      <c r="B211" s="93"/>
      <c r="C211" s="113"/>
      <c r="D211" s="113"/>
      <c r="E211" s="113"/>
      <c r="F211" s="113"/>
      <c r="G211" s="113"/>
      <c r="H211" s="113"/>
      <c r="I211" s="94"/>
      <c r="J211" s="94"/>
      <c r="K211" s="113"/>
    </row>
    <row r="212" spans="2:11">
      <c r="B212" s="93"/>
      <c r="C212" s="113"/>
      <c r="D212" s="113"/>
      <c r="E212" s="113"/>
      <c r="F212" s="113"/>
      <c r="G212" s="113"/>
      <c r="H212" s="113"/>
      <c r="I212" s="94"/>
      <c r="J212" s="94"/>
      <c r="K212" s="113"/>
    </row>
    <row r="213" spans="2:11">
      <c r="B213" s="93"/>
      <c r="C213" s="113"/>
      <c r="D213" s="113"/>
      <c r="E213" s="113"/>
      <c r="F213" s="113"/>
      <c r="G213" s="113"/>
      <c r="H213" s="113"/>
      <c r="I213" s="94"/>
      <c r="J213" s="94"/>
      <c r="K213" s="113"/>
    </row>
    <row r="214" spans="2:11">
      <c r="B214" s="93"/>
      <c r="C214" s="113"/>
      <c r="D214" s="113"/>
      <c r="E214" s="113"/>
      <c r="F214" s="113"/>
      <c r="G214" s="113"/>
      <c r="H214" s="113"/>
      <c r="I214" s="94"/>
      <c r="J214" s="94"/>
      <c r="K214" s="113"/>
    </row>
    <row r="215" spans="2:11">
      <c r="B215" s="93"/>
      <c r="C215" s="113"/>
      <c r="D215" s="113"/>
      <c r="E215" s="113"/>
      <c r="F215" s="113"/>
      <c r="G215" s="113"/>
      <c r="H215" s="113"/>
      <c r="I215" s="94"/>
      <c r="J215" s="94"/>
      <c r="K215" s="113"/>
    </row>
    <row r="216" spans="2:11">
      <c r="B216" s="93"/>
      <c r="C216" s="113"/>
      <c r="D216" s="113"/>
      <c r="E216" s="113"/>
      <c r="F216" s="113"/>
      <c r="G216" s="113"/>
      <c r="H216" s="113"/>
      <c r="I216" s="94"/>
      <c r="J216" s="94"/>
      <c r="K216" s="113"/>
    </row>
    <row r="217" spans="2:11">
      <c r="B217" s="93"/>
      <c r="C217" s="113"/>
      <c r="D217" s="113"/>
      <c r="E217" s="113"/>
      <c r="F217" s="113"/>
      <c r="G217" s="113"/>
      <c r="H217" s="113"/>
      <c r="I217" s="94"/>
      <c r="J217" s="94"/>
      <c r="K217" s="113"/>
    </row>
    <row r="218" spans="2:11">
      <c r="B218" s="93"/>
      <c r="C218" s="113"/>
      <c r="D218" s="113"/>
      <c r="E218" s="113"/>
      <c r="F218" s="113"/>
      <c r="G218" s="113"/>
      <c r="H218" s="113"/>
      <c r="I218" s="94"/>
      <c r="J218" s="94"/>
      <c r="K218" s="113"/>
    </row>
    <row r="219" spans="2:11">
      <c r="B219" s="93"/>
      <c r="C219" s="113"/>
      <c r="D219" s="113"/>
      <c r="E219" s="113"/>
      <c r="F219" s="113"/>
      <c r="G219" s="113"/>
      <c r="H219" s="113"/>
      <c r="I219" s="94"/>
      <c r="J219" s="94"/>
      <c r="K219" s="113"/>
    </row>
    <row r="220" spans="2:11">
      <c r="B220" s="93"/>
      <c r="C220" s="113"/>
      <c r="D220" s="113"/>
      <c r="E220" s="113"/>
      <c r="F220" s="113"/>
      <c r="G220" s="113"/>
      <c r="H220" s="113"/>
      <c r="I220" s="94"/>
      <c r="J220" s="94"/>
      <c r="K220" s="113"/>
    </row>
    <row r="221" spans="2:11">
      <c r="B221" s="93"/>
      <c r="C221" s="113"/>
      <c r="D221" s="113"/>
      <c r="E221" s="113"/>
      <c r="F221" s="113"/>
      <c r="G221" s="113"/>
      <c r="H221" s="113"/>
      <c r="I221" s="94"/>
      <c r="J221" s="94"/>
      <c r="K221" s="113"/>
    </row>
    <row r="222" spans="2:11">
      <c r="B222" s="93"/>
      <c r="C222" s="113"/>
      <c r="D222" s="113"/>
      <c r="E222" s="113"/>
      <c r="F222" s="113"/>
      <c r="G222" s="113"/>
      <c r="H222" s="113"/>
      <c r="I222" s="94"/>
      <c r="J222" s="94"/>
      <c r="K222" s="113"/>
    </row>
    <row r="223" spans="2:11">
      <c r="B223" s="93"/>
      <c r="C223" s="113"/>
      <c r="D223" s="113"/>
      <c r="E223" s="113"/>
      <c r="F223" s="113"/>
      <c r="G223" s="113"/>
      <c r="H223" s="113"/>
      <c r="I223" s="94"/>
      <c r="J223" s="94"/>
      <c r="K223" s="113"/>
    </row>
    <row r="224" spans="2:11">
      <c r="B224" s="93"/>
      <c r="C224" s="113"/>
      <c r="D224" s="113"/>
      <c r="E224" s="113"/>
      <c r="F224" s="113"/>
      <c r="G224" s="113"/>
      <c r="H224" s="113"/>
      <c r="I224" s="94"/>
      <c r="J224" s="94"/>
      <c r="K224" s="113"/>
    </row>
    <row r="225" spans="2:11">
      <c r="B225" s="93"/>
      <c r="C225" s="113"/>
      <c r="D225" s="113"/>
      <c r="E225" s="113"/>
      <c r="F225" s="113"/>
      <c r="G225" s="113"/>
      <c r="H225" s="113"/>
      <c r="I225" s="94"/>
      <c r="J225" s="94"/>
      <c r="K225" s="113"/>
    </row>
    <row r="226" spans="2:11">
      <c r="B226" s="93"/>
      <c r="C226" s="113"/>
      <c r="D226" s="113"/>
      <c r="E226" s="113"/>
      <c r="F226" s="113"/>
      <c r="G226" s="113"/>
      <c r="H226" s="113"/>
      <c r="I226" s="94"/>
      <c r="J226" s="94"/>
      <c r="K226" s="113"/>
    </row>
    <row r="227" spans="2:11">
      <c r="B227" s="93"/>
      <c r="C227" s="113"/>
      <c r="D227" s="113"/>
      <c r="E227" s="113"/>
      <c r="F227" s="113"/>
      <c r="G227" s="113"/>
      <c r="H227" s="113"/>
      <c r="I227" s="94"/>
      <c r="J227" s="94"/>
      <c r="K227" s="113"/>
    </row>
    <row r="228" spans="2:11">
      <c r="B228" s="93"/>
      <c r="C228" s="113"/>
      <c r="D228" s="113"/>
      <c r="E228" s="113"/>
      <c r="F228" s="113"/>
      <c r="G228" s="113"/>
      <c r="H228" s="113"/>
      <c r="I228" s="94"/>
      <c r="J228" s="94"/>
      <c r="K228" s="113"/>
    </row>
    <row r="229" spans="2:11">
      <c r="B229" s="93"/>
      <c r="C229" s="113"/>
      <c r="D229" s="113"/>
      <c r="E229" s="113"/>
      <c r="F229" s="113"/>
      <c r="G229" s="113"/>
      <c r="H229" s="113"/>
      <c r="I229" s="94"/>
      <c r="J229" s="94"/>
      <c r="K229" s="113"/>
    </row>
    <row r="230" spans="2:11">
      <c r="B230" s="93"/>
      <c r="C230" s="113"/>
      <c r="D230" s="113"/>
      <c r="E230" s="113"/>
      <c r="F230" s="113"/>
      <c r="G230" s="113"/>
      <c r="H230" s="113"/>
      <c r="I230" s="94"/>
      <c r="J230" s="94"/>
      <c r="K230" s="113"/>
    </row>
    <row r="231" spans="2:11">
      <c r="B231" s="93"/>
      <c r="C231" s="113"/>
      <c r="D231" s="113"/>
      <c r="E231" s="113"/>
      <c r="F231" s="113"/>
      <c r="G231" s="113"/>
      <c r="H231" s="113"/>
      <c r="I231" s="94"/>
      <c r="J231" s="94"/>
      <c r="K231" s="113"/>
    </row>
    <row r="232" spans="2:11">
      <c r="B232" s="93"/>
      <c r="C232" s="113"/>
      <c r="D232" s="113"/>
      <c r="E232" s="113"/>
      <c r="F232" s="113"/>
      <c r="G232" s="113"/>
      <c r="H232" s="113"/>
      <c r="I232" s="94"/>
      <c r="J232" s="94"/>
      <c r="K232" s="113"/>
    </row>
    <row r="233" spans="2:11">
      <c r="B233" s="93"/>
      <c r="C233" s="113"/>
      <c r="D233" s="113"/>
      <c r="E233" s="113"/>
      <c r="F233" s="113"/>
      <c r="G233" s="113"/>
      <c r="H233" s="113"/>
      <c r="I233" s="94"/>
      <c r="J233" s="94"/>
      <c r="K233" s="113"/>
    </row>
    <row r="234" spans="2:11">
      <c r="B234" s="93"/>
      <c r="C234" s="113"/>
      <c r="D234" s="113"/>
      <c r="E234" s="113"/>
      <c r="F234" s="113"/>
      <c r="G234" s="113"/>
      <c r="H234" s="113"/>
      <c r="I234" s="94"/>
      <c r="J234" s="94"/>
      <c r="K234" s="113"/>
    </row>
    <row r="235" spans="2:11">
      <c r="B235" s="93"/>
      <c r="C235" s="113"/>
      <c r="D235" s="113"/>
      <c r="E235" s="113"/>
      <c r="F235" s="113"/>
      <c r="G235" s="113"/>
      <c r="H235" s="113"/>
      <c r="I235" s="94"/>
      <c r="J235" s="94"/>
      <c r="K235" s="113"/>
    </row>
    <row r="236" spans="2:11">
      <c r="B236" s="93"/>
      <c r="C236" s="113"/>
      <c r="D236" s="113"/>
      <c r="E236" s="113"/>
      <c r="F236" s="113"/>
      <c r="G236" s="113"/>
      <c r="H236" s="113"/>
      <c r="I236" s="94"/>
      <c r="J236" s="94"/>
      <c r="K236" s="113"/>
    </row>
    <row r="237" spans="2:11">
      <c r="B237" s="93"/>
      <c r="C237" s="113"/>
      <c r="D237" s="113"/>
      <c r="E237" s="113"/>
      <c r="F237" s="113"/>
      <c r="G237" s="113"/>
      <c r="H237" s="113"/>
      <c r="I237" s="94"/>
      <c r="J237" s="94"/>
      <c r="K237" s="113"/>
    </row>
    <row r="238" spans="2:11">
      <c r="B238" s="93"/>
      <c r="C238" s="113"/>
      <c r="D238" s="113"/>
      <c r="E238" s="113"/>
      <c r="F238" s="113"/>
      <c r="G238" s="113"/>
      <c r="H238" s="113"/>
      <c r="I238" s="94"/>
      <c r="J238" s="94"/>
      <c r="K238" s="113"/>
    </row>
    <row r="239" spans="2:11">
      <c r="B239" s="93"/>
      <c r="C239" s="113"/>
      <c r="D239" s="113"/>
      <c r="E239" s="113"/>
      <c r="F239" s="113"/>
      <c r="G239" s="113"/>
      <c r="H239" s="113"/>
      <c r="I239" s="94"/>
      <c r="J239" s="94"/>
      <c r="K239" s="113"/>
    </row>
    <row r="240" spans="2:11">
      <c r="B240" s="93"/>
      <c r="C240" s="113"/>
      <c r="D240" s="113"/>
      <c r="E240" s="113"/>
      <c r="F240" s="113"/>
      <c r="G240" s="113"/>
      <c r="H240" s="113"/>
      <c r="I240" s="94"/>
      <c r="J240" s="94"/>
      <c r="K240" s="113"/>
    </row>
    <row r="241" spans="2:11">
      <c r="B241" s="93"/>
      <c r="C241" s="113"/>
      <c r="D241" s="113"/>
      <c r="E241" s="113"/>
      <c r="F241" s="113"/>
      <c r="G241" s="113"/>
      <c r="H241" s="113"/>
      <c r="I241" s="94"/>
      <c r="J241" s="94"/>
      <c r="K241" s="113"/>
    </row>
    <row r="242" spans="2:11">
      <c r="B242" s="93"/>
      <c r="C242" s="113"/>
      <c r="D242" s="113"/>
      <c r="E242" s="113"/>
      <c r="F242" s="113"/>
      <c r="G242" s="113"/>
      <c r="H242" s="113"/>
      <c r="I242" s="94"/>
      <c r="J242" s="94"/>
      <c r="K242" s="113"/>
    </row>
    <row r="243" spans="2:11">
      <c r="B243" s="93"/>
      <c r="C243" s="113"/>
      <c r="D243" s="113"/>
      <c r="E243" s="113"/>
      <c r="F243" s="113"/>
      <c r="G243" s="113"/>
      <c r="H243" s="113"/>
      <c r="I243" s="94"/>
      <c r="J243" s="94"/>
      <c r="K243" s="113"/>
    </row>
    <row r="244" spans="2:11">
      <c r="B244" s="93"/>
      <c r="C244" s="113"/>
      <c r="D244" s="113"/>
      <c r="E244" s="113"/>
      <c r="F244" s="113"/>
      <c r="G244" s="113"/>
      <c r="H244" s="113"/>
      <c r="I244" s="94"/>
      <c r="J244" s="94"/>
      <c r="K244" s="113"/>
    </row>
    <row r="245" spans="2:11">
      <c r="B245" s="93"/>
      <c r="C245" s="113"/>
      <c r="D245" s="113"/>
      <c r="E245" s="113"/>
      <c r="F245" s="113"/>
      <c r="G245" s="113"/>
      <c r="H245" s="113"/>
      <c r="I245" s="94"/>
      <c r="J245" s="94"/>
      <c r="K245" s="113"/>
    </row>
    <row r="246" spans="2:11">
      <c r="B246" s="93"/>
      <c r="C246" s="113"/>
      <c r="D246" s="113"/>
      <c r="E246" s="113"/>
      <c r="F246" s="113"/>
      <c r="G246" s="113"/>
      <c r="H246" s="113"/>
      <c r="I246" s="94"/>
      <c r="J246" s="94"/>
      <c r="K246" s="113"/>
    </row>
    <row r="247" spans="2:11">
      <c r="B247" s="93"/>
      <c r="C247" s="113"/>
      <c r="D247" s="113"/>
      <c r="E247" s="113"/>
      <c r="F247" s="113"/>
      <c r="G247" s="113"/>
      <c r="H247" s="113"/>
      <c r="I247" s="94"/>
      <c r="J247" s="94"/>
      <c r="K247" s="113"/>
    </row>
    <row r="248" spans="2:11">
      <c r="B248" s="93"/>
      <c r="C248" s="113"/>
      <c r="D248" s="113"/>
      <c r="E248" s="113"/>
      <c r="F248" s="113"/>
      <c r="G248" s="113"/>
      <c r="H248" s="113"/>
      <c r="I248" s="94"/>
      <c r="J248" s="94"/>
      <c r="K248" s="113"/>
    </row>
    <row r="249" spans="2:11">
      <c r="B249" s="93"/>
      <c r="C249" s="113"/>
      <c r="D249" s="113"/>
      <c r="E249" s="113"/>
      <c r="F249" s="113"/>
      <c r="G249" s="113"/>
      <c r="H249" s="113"/>
      <c r="I249" s="94"/>
      <c r="J249" s="94"/>
      <c r="K249" s="113"/>
    </row>
    <row r="250" spans="2:11">
      <c r="B250" s="93"/>
      <c r="C250" s="113"/>
      <c r="D250" s="113"/>
      <c r="E250" s="113"/>
      <c r="F250" s="113"/>
      <c r="G250" s="113"/>
      <c r="H250" s="113"/>
      <c r="I250" s="94"/>
      <c r="J250" s="94"/>
      <c r="K250" s="113"/>
    </row>
    <row r="251" spans="2:11">
      <c r="B251" s="93"/>
      <c r="C251" s="113"/>
      <c r="D251" s="113"/>
      <c r="E251" s="113"/>
      <c r="F251" s="113"/>
      <c r="G251" s="113"/>
      <c r="H251" s="113"/>
      <c r="I251" s="94"/>
      <c r="J251" s="94"/>
      <c r="K251" s="113"/>
    </row>
    <row r="252" spans="2:11">
      <c r="B252" s="93"/>
      <c r="C252" s="113"/>
      <c r="D252" s="113"/>
      <c r="E252" s="113"/>
      <c r="F252" s="113"/>
      <c r="G252" s="113"/>
      <c r="H252" s="113"/>
      <c r="I252" s="94"/>
      <c r="J252" s="94"/>
      <c r="K252" s="113"/>
    </row>
    <row r="253" spans="2:11">
      <c r="B253" s="93"/>
      <c r="C253" s="113"/>
      <c r="D253" s="113"/>
      <c r="E253" s="113"/>
      <c r="F253" s="113"/>
      <c r="G253" s="113"/>
      <c r="H253" s="113"/>
      <c r="I253" s="94"/>
      <c r="J253" s="94"/>
      <c r="K253" s="113"/>
    </row>
    <row r="254" spans="2:11">
      <c r="B254" s="93"/>
      <c r="C254" s="113"/>
      <c r="D254" s="113"/>
      <c r="E254" s="113"/>
      <c r="F254" s="113"/>
      <c r="G254" s="113"/>
      <c r="H254" s="113"/>
      <c r="I254" s="94"/>
      <c r="J254" s="94"/>
      <c r="K254" s="113"/>
    </row>
    <row r="255" spans="2:11">
      <c r="B255" s="93"/>
      <c r="C255" s="113"/>
      <c r="D255" s="113"/>
      <c r="E255" s="113"/>
      <c r="F255" s="113"/>
      <c r="G255" s="113"/>
      <c r="H255" s="113"/>
      <c r="I255" s="94"/>
      <c r="J255" s="94"/>
      <c r="K255" s="113"/>
    </row>
    <row r="256" spans="2:11">
      <c r="B256" s="93"/>
      <c r="C256" s="113"/>
      <c r="D256" s="113"/>
      <c r="E256" s="113"/>
      <c r="F256" s="113"/>
      <c r="G256" s="113"/>
      <c r="H256" s="113"/>
      <c r="I256" s="94"/>
      <c r="J256" s="94"/>
      <c r="K256" s="113"/>
    </row>
    <row r="257" spans="2:11">
      <c r="B257" s="93"/>
      <c r="C257" s="113"/>
      <c r="D257" s="113"/>
      <c r="E257" s="113"/>
      <c r="F257" s="113"/>
      <c r="G257" s="113"/>
      <c r="H257" s="113"/>
      <c r="I257" s="94"/>
      <c r="J257" s="94"/>
      <c r="K257" s="113"/>
    </row>
    <row r="258" spans="2:11">
      <c r="B258" s="93"/>
      <c r="C258" s="113"/>
      <c r="D258" s="113"/>
      <c r="E258" s="113"/>
      <c r="F258" s="113"/>
      <c r="G258" s="113"/>
      <c r="H258" s="113"/>
      <c r="I258" s="94"/>
      <c r="J258" s="94"/>
      <c r="K258" s="113"/>
    </row>
    <row r="259" spans="2:11">
      <c r="B259" s="93"/>
      <c r="C259" s="113"/>
      <c r="D259" s="113"/>
      <c r="E259" s="113"/>
      <c r="F259" s="113"/>
      <c r="G259" s="113"/>
      <c r="H259" s="113"/>
      <c r="I259" s="94"/>
      <c r="J259" s="94"/>
      <c r="K259" s="113"/>
    </row>
    <row r="260" spans="2:11">
      <c r="B260" s="93"/>
      <c r="C260" s="113"/>
      <c r="D260" s="113"/>
      <c r="E260" s="113"/>
      <c r="F260" s="113"/>
      <c r="G260" s="113"/>
      <c r="H260" s="113"/>
      <c r="I260" s="94"/>
      <c r="J260" s="94"/>
      <c r="K260" s="113"/>
    </row>
    <row r="261" spans="2:11">
      <c r="B261" s="93"/>
      <c r="C261" s="113"/>
      <c r="D261" s="113"/>
      <c r="E261" s="113"/>
      <c r="F261" s="113"/>
      <c r="G261" s="113"/>
      <c r="H261" s="113"/>
      <c r="I261" s="94"/>
      <c r="J261" s="94"/>
      <c r="K261" s="113"/>
    </row>
    <row r="262" spans="2:11">
      <c r="B262" s="93"/>
      <c r="C262" s="113"/>
      <c r="D262" s="113"/>
      <c r="E262" s="113"/>
      <c r="F262" s="113"/>
      <c r="G262" s="113"/>
      <c r="H262" s="113"/>
      <c r="I262" s="94"/>
      <c r="J262" s="94"/>
      <c r="K262" s="113"/>
    </row>
    <row r="263" spans="2:11">
      <c r="B263" s="93"/>
      <c r="C263" s="113"/>
      <c r="D263" s="113"/>
      <c r="E263" s="113"/>
      <c r="F263" s="113"/>
      <c r="G263" s="113"/>
      <c r="H263" s="113"/>
      <c r="I263" s="94"/>
      <c r="J263" s="94"/>
      <c r="K263" s="113"/>
    </row>
    <row r="264" spans="2:11">
      <c r="B264" s="93"/>
      <c r="C264" s="113"/>
      <c r="D264" s="113"/>
      <c r="E264" s="113"/>
      <c r="F264" s="113"/>
      <c r="G264" s="113"/>
      <c r="H264" s="113"/>
      <c r="I264" s="94"/>
      <c r="J264" s="94"/>
      <c r="K264" s="113"/>
    </row>
    <row r="265" spans="2:11">
      <c r="B265" s="93"/>
      <c r="C265" s="113"/>
      <c r="D265" s="113"/>
      <c r="E265" s="113"/>
      <c r="F265" s="113"/>
      <c r="G265" s="113"/>
      <c r="H265" s="113"/>
      <c r="I265" s="94"/>
      <c r="J265" s="94"/>
      <c r="K265" s="113"/>
    </row>
    <row r="266" spans="2:11">
      <c r="B266" s="93"/>
      <c r="C266" s="113"/>
      <c r="D266" s="113"/>
      <c r="E266" s="113"/>
      <c r="F266" s="113"/>
      <c r="G266" s="113"/>
      <c r="H266" s="113"/>
      <c r="I266" s="94"/>
      <c r="J266" s="94"/>
      <c r="K266" s="113"/>
    </row>
    <row r="267" spans="2:11">
      <c r="B267" s="93"/>
      <c r="C267" s="113"/>
      <c r="D267" s="113"/>
      <c r="E267" s="113"/>
      <c r="F267" s="113"/>
      <c r="G267" s="113"/>
      <c r="H267" s="113"/>
      <c r="I267" s="94"/>
      <c r="J267" s="94"/>
      <c r="K267" s="113"/>
    </row>
    <row r="268" spans="2:11">
      <c r="B268" s="93"/>
      <c r="C268" s="113"/>
      <c r="D268" s="113"/>
      <c r="E268" s="113"/>
      <c r="F268" s="113"/>
      <c r="G268" s="113"/>
      <c r="H268" s="113"/>
      <c r="I268" s="94"/>
      <c r="J268" s="94"/>
      <c r="K268" s="113"/>
    </row>
    <row r="269" spans="2:11">
      <c r="B269" s="93"/>
      <c r="C269" s="113"/>
      <c r="D269" s="113"/>
      <c r="E269" s="113"/>
      <c r="F269" s="113"/>
      <c r="G269" s="113"/>
      <c r="H269" s="113"/>
      <c r="I269" s="94"/>
      <c r="J269" s="94"/>
      <c r="K269" s="113"/>
    </row>
    <row r="270" spans="2:11">
      <c r="B270" s="93"/>
      <c r="C270" s="113"/>
      <c r="D270" s="113"/>
      <c r="E270" s="113"/>
      <c r="F270" s="113"/>
      <c r="G270" s="113"/>
      <c r="H270" s="113"/>
      <c r="I270" s="94"/>
      <c r="J270" s="94"/>
      <c r="K270" s="113"/>
    </row>
    <row r="271" spans="2:11">
      <c r="B271" s="93"/>
      <c r="C271" s="113"/>
      <c r="D271" s="113"/>
      <c r="E271" s="113"/>
      <c r="F271" s="113"/>
      <c r="G271" s="113"/>
      <c r="H271" s="113"/>
      <c r="I271" s="94"/>
      <c r="J271" s="94"/>
      <c r="K271" s="113"/>
    </row>
    <row r="272" spans="2:11">
      <c r="B272" s="93"/>
      <c r="C272" s="113"/>
      <c r="D272" s="113"/>
      <c r="E272" s="113"/>
      <c r="F272" s="113"/>
      <c r="G272" s="113"/>
      <c r="H272" s="113"/>
      <c r="I272" s="94"/>
      <c r="J272" s="94"/>
      <c r="K272" s="113"/>
    </row>
    <row r="273" spans="2:11">
      <c r="B273" s="93"/>
      <c r="C273" s="113"/>
      <c r="D273" s="113"/>
      <c r="E273" s="113"/>
      <c r="F273" s="113"/>
      <c r="G273" s="113"/>
      <c r="H273" s="113"/>
      <c r="I273" s="94"/>
      <c r="J273" s="94"/>
      <c r="K273" s="113"/>
    </row>
    <row r="274" spans="2:11">
      <c r="B274" s="93"/>
      <c r="C274" s="113"/>
      <c r="D274" s="113"/>
      <c r="E274" s="113"/>
      <c r="F274" s="113"/>
      <c r="G274" s="113"/>
      <c r="H274" s="113"/>
      <c r="I274" s="94"/>
      <c r="J274" s="94"/>
      <c r="K274" s="113"/>
    </row>
    <row r="275" spans="2:11">
      <c r="B275" s="93"/>
      <c r="C275" s="113"/>
      <c r="D275" s="113"/>
      <c r="E275" s="113"/>
      <c r="F275" s="113"/>
      <c r="G275" s="113"/>
      <c r="H275" s="113"/>
      <c r="I275" s="94"/>
      <c r="J275" s="94"/>
      <c r="K275" s="113"/>
    </row>
    <row r="276" spans="2:11">
      <c r="B276" s="93"/>
      <c r="C276" s="113"/>
      <c r="D276" s="113"/>
      <c r="E276" s="113"/>
      <c r="F276" s="113"/>
      <c r="G276" s="113"/>
      <c r="H276" s="113"/>
      <c r="I276" s="94"/>
      <c r="J276" s="94"/>
      <c r="K276" s="113"/>
    </row>
    <row r="277" spans="2:11">
      <c r="B277" s="93"/>
      <c r="C277" s="113"/>
      <c r="D277" s="113"/>
      <c r="E277" s="113"/>
      <c r="F277" s="113"/>
      <c r="G277" s="113"/>
      <c r="H277" s="113"/>
      <c r="I277" s="94"/>
      <c r="J277" s="94"/>
      <c r="K277" s="113"/>
    </row>
    <row r="278" spans="2:11">
      <c r="B278" s="93"/>
      <c r="C278" s="113"/>
      <c r="D278" s="113"/>
      <c r="E278" s="113"/>
      <c r="F278" s="113"/>
      <c r="G278" s="113"/>
      <c r="H278" s="113"/>
      <c r="I278" s="94"/>
      <c r="J278" s="94"/>
      <c r="K278" s="113"/>
    </row>
    <row r="279" spans="2:11">
      <c r="B279" s="93"/>
      <c r="C279" s="113"/>
      <c r="D279" s="113"/>
      <c r="E279" s="113"/>
      <c r="F279" s="113"/>
      <c r="G279" s="113"/>
      <c r="H279" s="113"/>
      <c r="I279" s="94"/>
      <c r="J279" s="94"/>
      <c r="K279" s="113"/>
    </row>
    <row r="280" spans="2:11">
      <c r="B280" s="93"/>
      <c r="C280" s="113"/>
      <c r="D280" s="113"/>
      <c r="E280" s="113"/>
      <c r="F280" s="113"/>
      <c r="G280" s="113"/>
      <c r="H280" s="113"/>
      <c r="I280" s="94"/>
      <c r="J280" s="94"/>
      <c r="K280" s="113"/>
    </row>
    <row r="281" spans="2:11">
      <c r="B281" s="93"/>
      <c r="C281" s="113"/>
      <c r="D281" s="113"/>
      <c r="E281" s="113"/>
      <c r="F281" s="113"/>
      <c r="G281" s="113"/>
      <c r="H281" s="113"/>
      <c r="I281" s="94"/>
      <c r="J281" s="94"/>
      <c r="K281" s="113"/>
    </row>
    <row r="282" spans="2:11">
      <c r="B282" s="93"/>
      <c r="C282" s="113"/>
      <c r="D282" s="113"/>
      <c r="E282" s="113"/>
      <c r="F282" s="113"/>
      <c r="G282" s="113"/>
      <c r="H282" s="113"/>
      <c r="I282" s="94"/>
      <c r="J282" s="94"/>
      <c r="K282" s="113"/>
    </row>
    <row r="283" spans="2:11">
      <c r="B283" s="93"/>
      <c r="C283" s="113"/>
      <c r="D283" s="113"/>
      <c r="E283" s="113"/>
      <c r="F283" s="113"/>
      <c r="G283" s="113"/>
      <c r="H283" s="113"/>
      <c r="I283" s="94"/>
      <c r="J283" s="94"/>
      <c r="K283" s="113"/>
    </row>
    <row r="284" spans="2:11">
      <c r="B284" s="93"/>
      <c r="C284" s="113"/>
      <c r="D284" s="113"/>
      <c r="E284" s="113"/>
      <c r="F284" s="113"/>
      <c r="G284" s="113"/>
      <c r="H284" s="113"/>
      <c r="I284" s="94"/>
      <c r="J284" s="94"/>
      <c r="K284" s="113"/>
    </row>
    <row r="285" spans="2:11">
      <c r="B285" s="93"/>
      <c r="C285" s="113"/>
      <c r="D285" s="113"/>
      <c r="E285" s="113"/>
      <c r="F285" s="113"/>
      <c r="G285" s="113"/>
      <c r="H285" s="113"/>
      <c r="I285" s="94"/>
      <c r="J285" s="94"/>
      <c r="K285" s="113"/>
    </row>
    <row r="286" spans="2:11">
      <c r="B286" s="93"/>
      <c r="C286" s="113"/>
      <c r="D286" s="113"/>
      <c r="E286" s="113"/>
      <c r="F286" s="113"/>
      <c r="G286" s="113"/>
      <c r="H286" s="113"/>
      <c r="I286" s="94"/>
      <c r="J286" s="94"/>
      <c r="K286" s="113"/>
    </row>
    <row r="287" spans="2:11">
      <c r="B287" s="93"/>
      <c r="C287" s="113"/>
      <c r="D287" s="113"/>
      <c r="E287" s="113"/>
      <c r="F287" s="113"/>
      <c r="G287" s="113"/>
      <c r="H287" s="113"/>
      <c r="I287" s="94"/>
      <c r="J287" s="94"/>
      <c r="K287" s="113"/>
    </row>
    <row r="288" spans="2:11">
      <c r="B288" s="93"/>
      <c r="C288" s="113"/>
      <c r="D288" s="113"/>
      <c r="E288" s="113"/>
      <c r="F288" s="113"/>
      <c r="G288" s="113"/>
      <c r="H288" s="113"/>
      <c r="I288" s="94"/>
      <c r="J288" s="94"/>
      <c r="K288" s="113"/>
    </row>
    <row r="289" spans="2:11">
      <c r="B289" s="93"/>
      <c r="C289" s="113"/>
      <c r="D289" s="113"/>
      <c r="E289" s="113"/>
      <c r="F289" s="113"/>
      <c r="G289" s="113"/>
      <c r="H289" s="113"/>
      <c r="I289" s="94"/>
      <c r="J289" s="94"/>
      <c r="K289" s="113"/>
    </row>
    <row r="290" spans="2:11">
      <c r="B290" s="93"/>
      <c r="C290" s="113"/>
      <c r="D290" s="113"/>
      <c r="E290" s="113"/>
      <c r="F290" s="113"/>
      <c r="G290" s="113"/>
      <c r="H290" s="113"/>
      <c r="I290" s="94"/>
      <c r="J290" s="94"/>
      <c r="K290" s="113"/>
    </row>
    <row r="291" spans="2:11">
      <c r="B291" s="93"/>
      <c r="C291" s="113"/>
      <c r="D291" s="113"/>
      <c r="E291" s="113"/>
      <c r="F291" s="113"/>
      <c r="G291" s="113"/>
      <c r="H291" s="113"/>
      <c r="I291" s="94"/>
      <c r="J291" s="94"/>
      <c r="K291" s="113"/>
    </row>
    <row r="292" spans="2:11">
      <c r="B292" s="93"/>
      <c r="C292" s="113"/>
      <c r="D292" s="113"/>
      <c r="E292" s="113"/>
      <c r="F292" s="113"/>
      <c r="G292" s="113"/>
      <c r="H292" s="113"/>
      <c r="I292" s="94"/>
      <c r="J292" s="94"/>
      <c r="K292" s="113"/>
    </row>
    <row r="293" spans="2:11">
      <c r="B293" s="93"/>
      <c r="C293" s="113"/>
      <c r="D293" s="113"/>
      <c r="E293" s="113"/>
      <c r="F293" s="113"/>
      <c r="G293" s="113"/>
      <c r="H293" s="113"/>
      <c r="I293" s="94"/>
      <c r="J293" s="94"/>
      <c r="K293" s="113"/>
    </row>
    <row r="294" spans="2:11">
      <c r="B294" s="93"/>
      <c r="C294" s="113"/>
      <c r="D294" s="113"/>
      <c r="E294" s="113"/>
      <c r="F294" s="113"/>
      <c r="G294" s="113"/>
      <c r="H294" s="113"/>
      <c r="I294" s="94"/>
      <c r="J294" s="94"/>
      <c r="K294" s="113"/>
    </row>
    <row r="295" spans="2:11">
      <c r="B295" s="93"/>
      <c r="C295" s="113"/>
      <c r="D295" s="113"/>
      <c r="E295" s="113"/>
      <c r="F295" s="113"/>
      <c r="G295" s="113"/>
      <c r="H295" s="113"/>
      <c r="I295" s="94"/>
      <c r="J295" s="94"/>
      <c r="K295" s="113"/>
    </row>
    <row r="296" spans="2:11">
      <c r="B296" s="93"/>
      <c r="C296" s="113"/>
      <c r="D296" s="113"/>
      <c r="E296" s="113"/>
      <c r="F296" s="113"/>
      <c r="G296" s="113"/>
      <c r="H296" s="113"/>
      <c r="I296" s="94"/>
      <c r="J296" s="94"/>
      <c r="K296" s="113"/>
    </row>
    <row r="297" spans="2:11">
      <c r="B297" s="93"/>
      <c r="C297" s="113"/>
      <c r="D297" s="113"/>
      <c r="E297" s="113"/>
      <c r="F297" s="113"/>
      <c r="G297" s="113"/>
      <c r="H297" s="113"/>
      <c r="I297" s="94"/>
      <c r="J297" s="94"/>
      <c r="K297" s="113"/>
    </row>
    <row r="298" spans="2:11">
      <c r="B298" s="93"/>
      <c r="C298" s="113"/>
      <c r="D298" s="113"/>
      <c r="E298" s="113"/>
      <c r="F298" s="113"/>
      <c r="G298" s="113"/>
      <c r="H298" s="113"/>
      <c r="I298" s="94"/>
      <c r="J298" s="94"/>
      <c r="K298" s="113"/>
    </row>
    <row r="299" spans="2:11">
      <c r="B299" s="93"/>
      <c r="C299" s="113"/>
      <c r="D299" s="113"/>
      <c r="E299" s="113"/>
      <c r="F299" s="113"/>
      <c r="G299" s="113"/>
      <c r="H299" s="113"/>
      <c r="I299" s="94"/>
      <c r="J299" s="94"/>
      <c r="K299" s="113"/>
    </row>
    <row r="300" spans="2:11">
      <c r="B300" s="93"/>
      <c r="C300" s="113"/>
      <c r="D300" s="113"/>
      <c r="E300" s="113"/>
      <c r="F300" s="113"/>
      <c r="G300" s="113"/>
      <c r="H300" s="113"/>
      <c r="I300" s="94"/>
      <c r="J300" s="94"/>
      <c r="K300" s="113"/>
    </row>
    <row r="301" spans="2:11">
      <c r="B301" s="93"/>
      <c r="C301" s="113"/>
      <c r="D301" s="113"/>
      <c r="E301" s="113"/>
      <c r="F301" s="113"/>
      <c r="G301" s="113"/>
      <c r="H301" s="113"/>
      <c r="I301" s="94"/>
      <c r="J301" s="94"/>
      <c r="K301" s="113"/>
    </row>
    <row r="302" spans="2:11">
      <c r="B302" s="93"/>
      <c r="C302" s="113"/>
      <c r="D302" s="113"/>
      <c r="E302" s="113"/>
      <c r="F302" s="113"/>
      <c r="G302" s="113"/>
      <c r="H302" s="113"/>
      <c r="I302" s="94"/>
      <c r="J302" s="94"/>
      <c r="K302" s="113"/>
    </row>
    <row r="303" spans="2:11">
      <c r="B303" s="93"/>
      <c r="C303" s="113"/>
      <c r="D303" s="113"/>
      <c r="E303" s="113"/>
      <c r="F303" s="113"/>
      <c r="G303" s="113"/>
      <c r="H303" s="113"/>
      <c r="I303" s="94"/>
      <c r="J303" s="94"/>
      <c r="K303" s="113"/>
    </row>
    <row r="304" spans="2:11">
      <c r="B304" s="93"/>
      <c r="C304" s="113"/>
      <c r="D304" s="113"/>
      <c r="E304" s="113"/>
      <c r="F304" s="113"/>
      <c r="G304" s="113"/>
      <c r="H304" s="113"/>
      <c r="I304" s="94"/>
      <c r="J304" s="94"/>
      <c r="K304" s="113"/>
    </row>
    <row r="305" spans="2:11">
      <c r="B305" s="93"/>
      <c r="C305" s="113"/>
      <c r="D305" s="113"/>
      <c r="E305" s="113"/>
      <c r="F305" s="113"/>
      <c r="G305" s="113"/>
      <c r="H305" s="113"/>
      <c r="I305" s="94"/>
      <c r="J305" s="94"/>
      <c r="K305" s="113"/>
    </row>
    <row r="306" spans="2:11">
      <c r="B306" s="93"/>
      <c r="C306" s="113"/>
      <c r="D306" s="113"/>
      <c r="E306" s="113"/>
      <c r="F306" s="113"/>
      <c r="G306" s="113"/>
      <c r="H306" s="113"/>
      <c r="I306" s="94"/>
      <c r="J306" s="94"/>
      <c r="K306" s="113"/>
    </row>
    <row r="307" spans="2:11">
      <c r="B307" s="93"/>
      <c r="C307" s="113"/>
      <c r="D307" s="113"/>
      <c r="E307" s="113"/>
      <c r="F307" s="113"/>
      <c r="G307" s="113"/>
      <c r="H307" s="113"/>
      <c r="I307" s="94"/>
      <c r="J307" s="94"/>
      <c r="K307" s="113"/>
    </row>
    <row r="308" spans="2:11">
      <c r="B308" s="93"/>
      <c r="C308" s="113"/>
      <c r="D308" s="113"/>
      <c r="E308" s="113"/>
      <c r="F308" s="113"/>
      <c r="G308" s="113"/>
      <c r="H308" s="113"/>
      <c r="I308" s="94"/>
      <c r="J308" s="94"/>
      <c r="K308" s="113"/>
    </row>
    <row r="309" spans="2:11">
      <c r="B309" s="93"/>
      <c r="C309" s="113"/>
      <c r="D309" s="113"/>
      <c r="E309" s="113"/>
      <c r="F309" s="113"/>
      <c r="G309" s="113"/>
      <c r="H309" s="113"/>
      <c r="I309" s="94"/>
      <c r="J309" s="94"/>
      <c r="K309" s="113"/>
    </row>
    <row r="310" spans="2:11">
      <c r="B310" s="93"/>
      <c r="C310" s="113"/>
      <c r="D310" s="113"/>
      <c r="E310" s="113"/>
      <c r="F310" s="113"/>
      <c r="G310" s="113"/>
      <c r="H310" s="113"/>
      <c r="I310" s="94"/>
      <c r="J310" s="94"/>
      <c r="K310" s="113"/>
    </row>
    <row r="311" spans="2:11">
      <c r="B311" s="93"/>
      <c r="C311" s="113"/>
      <c r="D311" s="113"/>
      <c r="E311" s="113"/>
      <c r="F311" s="113"/>
      <c r="G311" s="113"/>
      <c r="H311" s="113"/>
      <c r="I311" s="94"/>
      <c r="J311" s="94"/>
      <c r="K311" s="113"/>
    </row>
    <row r="312" spans="2:11">
      <c r="B312" s="93"/>
      <c r="C312" s="113"/>
      <c r="D312" s="113"/>
      <c r="E312" s="113"/>
      <c r="F312" s="113"/>
      <c r="G312" s="113"/>
      <c r="H312" s="113"/>
      <c r="I312" s="94"/>
      <c r="J312" s="94"/>
      <c r="K312" s="113"/>
    </row>
    <row r="313" spans="2:11">
      <c r="B313" s="93"/>
      <c r="C313" s="113"/>
      <c r="D313" s="113"/>
      <c r="E313" s="113"/>
      <c r="F313" s="113"/>
      <c r="G313" s="113"/>
      <c r="H313" s="113"/>
      <c r="I313" s="94"/>
      <c r="J313" s="94"/>
      <c r="K313" s="113"/>
    </row>
    <row r="314" spans="2:11">
      <c r="B314" s="93"/>
      <c r="C314" s="113"/>
      <c r="D314" s="113"/>
      <c r="E314" s="113"/>
      <c r="F314" s="113"/>
      <c r="G314" s="113"/>
      <c r="H314" s="113"/>
      <c r="I314" s="94"/>
      <c r="J314" s="94"/>
      <c r="K314" s="113"/>
    </row>
    <row r="315" spans="2:11">
      <c r="B315" s="93"/>
      <c r="C315" s="113"/>
      <c r="D315" s="113"/>
      <c r="E315" s="113"/>
      <c r="F315" s="113"/>
      <c r="G315" s="113"/>
      <c r="H315" s="113"/>
      <c r="I315" s="94"/>
      <c r="J315" s="94"/>
      <c r="K315" s="113"/>
    </row>
    <row r="316" spans="2:11">
      <c r="B316" s="93"/>
      <c r="C316" s="113"/>
      <c r="D316" s="113"/>
      <c r="E316" s="113"/>
      <c r="F316" s="113"/>
      <c r="G316" s="113"/>
      <c r="H316" s="113"/>
      <c r="I316" s="94"/>
      <c r="J316" s="94"/>
      <c r="K316" s="113"/>
    </row>
    <row r="317" spans="2:11">
      <c r="B317" s="93"/>
      <c r="C317" s="113"/>
      <c r="D317" s="113"/>
      <c r="E317" s="113"/>
      <c r="F317" s="113"/>
      <c r="G317" s="113"/>
      <c r="H317" s="113"/>
      <c r="I317" s="94"/>
      <c r="J317" s="94"/>
      <c r="K317" s="113"/>
    </row>
    <row r="318" spans="2:11">
      <c r="B318" s="93"/>
      <c r="C318" s="113"/>
      <c r="D318" s="113"/>
      <c r="E318" s="113"/>
      <c r="F318" s="113"/>
      <c r="G318" s="113"/>
      <c r="H318" s="113"/>
      <c r="I318" s="94"/>
      <c r="J318" s="94"/>
      <c r="K318" s="113"/>
    </row>
    <row r="319" spans="2:11">
      <c r="B319" s="93"/>
      <c r="C319" s="113"/>
      <c r="D319" s="113"/>
      <c r="E319" s="113"/>
      <c r="F319" s="113"/>
      <c r="G319" s="113"/>
      <c r="H319" s="113"/>
      <c r="I319" s="94"/>
      <c r="J319" s="94"/>
      <c r="K319" s="113"/>
    </row>
    <row r="320" spans="2:11">
      <c r="B320" s="93"/>
      <c r="C320" s="113"/>
      <c r="D320" s="113"/>
      <c r="E320" s="113"/>
      <c r="F320" s="113"/>
      <c r="G320" s="113"/>
      <c r="H320" s="113"/>
      <c r="I320" s="94"/>
      <c r="J320" s="94"/>
      <c r="K320" s="113"/>
    </row>
    <row r="321" spans="2:11">
      <c r="B321" s="93"/>
      <c r="C321" s="113"/>
      <c r="D321" s="113"/>
      <c r="E321" s="113"/>
      <c r="F321" s="113"/>
      <c r="G321" s="113"/>
      <c r="H321" s="113"/>
      <c r="I321" s="94"/>
      <c r="J321" s="94"/>
      <c r="K321" s="113"/>
    </row>
    <row r="322" spans="2:11">
      <c r="B322" s="93"/>
      <c r="C322" s="113"/>
      <c r="D322" s="113"/>
      <c r="E322" s="113"/>
      <c r="F322" s="113"/>
      <c r="G322" s="113"/>
      <c r="H322" s="113"/>
      <c r="I322" s="94"/>
      <c r="J322" s="94"/>
      <c r="K322" s="113"/>
    </row>
    <row r="323" spans="2:11">
      <c r="B323" s="93"/>
      <c r="C323" s="113"/>
      <c r="D323" s="113"/>
      <c r="E323" s="113"/>
      <c r="F323" s="113"/>
      <c r="G323" s="113"/>
      <c r="H323" s="113"/>
      <c r="I323" s="94"/>
      <c r="J323" s="94"/>
      <c r="K323" s="113"/>
    </row>
    <row r="324" spans="2:11">
      <c r="B324" s="93"/>
      <c r="C324" s="113"/>
      <c r="D324" s="113"/>
      <c r="E324" s="113"/>
      <c r="F324" s="113"/>
      <c r="G324" s="113"/>
      <c r="H324" s="113"/>
      <c r="I324" s="94"/>
      <c r="J324" s="94"/>
      <c r="K324" s="113"/>
    </row>
    <row r="325" spans="2:11">
      <c r="B325" s="93"/>
      <c r="C325" s="113"/>
      <c r="D325" s="113"/>
      <c r="E325" s="113"/>
      <c r="F325" s="113"/>
      <c r="G325" s="113"/>
      <c r="H325" s="113"/>
      <c r="I325" s="94"/>
      <c r="J325" s="94"/>
      <c r="K325" s="113"/>
    </row>
    <row r="326" spans="2:11">
      <c r="B326" s="93"/>
      <c r="C326" s="113"/>
      <c r="D326" s="113"/>
      <c r="E326" s="113"/>
      <c r="F326" s="113"/>
      <c r="G326" s="113"/>
      <c r="H326" s="113"/>
      <c r="I326" s="94"/>
      <c r="J326" s="94"/>
      <c r="K326" s="113"/>
    </row>
    <row r="327" spans="2:11">
      <c r="B327" s="93"/>
      <c r="C327" s="113"/>
      <c r="D327" s="113"/>
      <c r="E327" s="113"/>
      <c r="F327" s="113"/>
      <c r="G327" s="113"/>
      <c r="H327" s="113"/>
      <c r="I327" s="94"/>
      <c r="J327" s="94"/>
      <c r="K327" s="113"/>
    </row>
    <row r="328" spans="2:11">
      <c r="B328" s="93"/>
      <c r="C328" s="113"/>
      <c r="D328" s="113"/>
      <c r="E328" s="113"/>
      <c r="F328" s="113"/>
      <c r="G328" s="113"/>
      <c r="H328" s="113"/>
      <c r="I328" s="94"/>
      <c r="J328" s="94"/>
      <c r="K328" s="113"/>
    </row>
    <row r="329" spans="2:11">
      <c r="B329" s="93"/>
      <c r="C329" s="113"/>
      <c r="D329" s="113"/>
      <c r="E329" s="113"/>
      <c r="F329" s="113"/>
      <c r="G329" s="113"/>
      <c r="H329" s="113"/>
      <c r="I329" s="94"/>
      <c r="J329" s="94"/>
      <c r="K329" s="113"/>
    </row>
    <row r="330" spans="2:11">
      <c r="B330" s="93"/>
      <c r="C330" s="113"/>
      <c r="D330" s="113"/>
      <c r="E330" s="113"/>
      <c r="F330" s="113"/>
      <c r="G330" s="113"/>
      <c r="H330" s="113"/>
      <c r="I330" s="94"/>
      <c r="J330" s="94"/>
      <c r="K330" s="113"/>
    </row>
    <row r="331" spans="2:11">
      <c r="B331" s="93"/>
      <c r="C331" s="113"/>
      <c r="D331" s="113"/>
      <c r="E331" s="113"/>
      <c r="F331" s="113"/>
      <c r="G331" s="113"/>
      <c r="H331" s="113"/>
      <c r="I331" s="94"/>
      <c r="J331" s="94"/>
      <c r="K331" s="113"/>
    </row>
    <row r="332" spans="2:11">
      <c r="B332" s="93"/>
      <c r="C332" s="113"/>
      <c r="D332" s="113"/>
      <c r="E332" s="113"/>
      <c r="F332" s="113"/>
      <c r="G332" s="113"/>
      <c r="H332" s="113"/>
      <c r="I332" s="94"/>
      <c r="J332" s="94"/>
      <c r="K332" s="113"/>
    </row>
    <row r="333" spans="2:11">
      <c r="B333" s="93"/>
      <c r="C333" s="113"/>
      <c r="D333" s="113"/>
      <c r="E333" s="113"/>
      <c r="F333" s="113"/>
      <c r="G333" s="113"/>
      <c r="H333" s="113"/>
      <c r="I333" s="94"/>
      <c r="J333" s="94"/>
      <c r="K333" s="113"/>
    </row>
    <row r="334" spans="2:11">
      <c r="B334" s="93"/>
      <c r="C334" s="113"/>
      <c r="D334" s="113"/>
      <c r="E334" s="113"/>
      <c r="F334" s="113"/>
      <c r="G334" s="113"/>
      <c r="H334" s="113"/>
      <c r="I334" s="94"/>
      <c r="J334" s="94"/>
      <c r="K334" s="113"/>
    </row>
    <row r="335" spans="2:11">
      <c r="B335" s="93"/>
      <c r="C335" s="113"/>
      <c r="D335" s="113"/>
      <c r="E335" s="113"/>
      <c r="F335" s="113"/>
      <c r="G335" s="113"/>
      <c r="H335" s="113"/>
      <c r="I335" s="94"/>
      <c r="J335" s="94"/>
      <c r="K335" s="113"/>
    </row>
    <row r="336" spans="2:11">
      <c r="B336" s="93"/>
      <c r="C336" s="113"/>
      <c r="D336" s="113"/>
      <c r="E336" s="113"/>
      <c r="F336" s="113"/>
      <c r="G336" s="113"/>
      <c r="H336" s="113"/>
      <c r="I336" s="94"/>
      <c r="J336" s="94"/>
      <c r="K336" s="113"/>
    </row>
    <row r="337" spans="2:11">
      <c r="B337" s="93"/>
      <c r="C337" s="113"/>
      <c r="D337" s="113"/>
      <c r="E337" s="113"/>
      <c r="F337" s="113"/>
      <c r="G337" s="113"/>
      <c r="H337" s="113"/>
      <c r="I337" s="94"/>
      <c r="J337" s="94"/>
      <c r="K337" s="113"/>
    </row>
    <row r="338" spans="2:11">
      <c r="B338" s="93"/>
      <c r="C338" s="113"/>
      <c r="D338" s="113"/>
      <c r="E338" s="113"/>
      <c r="F338" s="113"/>
      <c r="G338" s="113"/>
      <c r="H338" s="113"/>
      <c r="I338" s="94"/>
      <c r="J338" s="94"/>
      <c r="K338" s="113"/>
    </row>
    <row r="339" spans="2:11">
      <c r="B339" s="93"/>
      <c r="C339" s="113"/>
      <c r="D339" s="113"/>
      <c r="E339" s="113"/>
      <c r="F339" s="113"/>
      <c r="G339" s="113"/>
      <c r="H339" s="113"/>
      <c r="I339" s="94"/>
      <c r="J339" s="94"/>
      <c r="K339" s="113"/>
    </row>
    <row r="340" spans="2:11">
      <c r="B340" s="93"/>
      <c r="C340" s="113"/>
      <c r="D340" s="113"/>
      <c r="E340" s="113"/>
      <c r="F340" s="113"/>
      <c r="G340" s="113"/>
      <c r="H340" s="113"/>
      <c r="I340" s="94"/>
      <c r="J340" s="94"/>
      <c r="K340" s="113"/>
    </row>
    <row r="341" spans="2:11">
      <c r="B341" s="93"/>
      <c r="C341" s="113"/>
      <c r="D341" s="113"/>
      <c r="E341" s="113"/>
      <c r="F341" s="113"/>
      <c r="G341" s="113"/>
      <c r="H341" s="113"/>
      <c r="I341" s="94"/>
      <c r="J341" s="94"/>
      <c r="K341" s="113"/>
    </row>
    <row r="342" spans="2:11">
      <c r="B342" s="93"/>
      <c r="C342" s="113"/>
      <c r="D342" s="113"/>
      <c r="E342" s="113"/>
      <c r="F342" s="113"/>
      <c r="G342" s="113"/>
      <c r="H342" s="113"/>
      <c r="I342" s="94"/>
      <c r="J342" s="94"/>
      <c r="K342" s="113"/>
    </row>
    <row r="343" spans="2:11">
      <c r="B343" s="93"/>
      <c r="C343" s="113"/>
      <c r="D343" s="113"/>
      <c r="E343" s="113"/>
      <c r="F343" s="113"/>
      <c r="G343" s="113"/>
      <c r="H343" s="113"/>
      <c r="I343" s="94"/>
      <c r="J343" s="94"/>
      <c r="K343" s="113"/>
    </row>
    <row r="344" spans="2:11">
      <c r="B344" s="93"/>
      <c r="C344" s="113"/>
      <c r="D344" s="113"/>
      <c r="E344" s="113"/>
      <c r="F344" s="113"/>
      <c r="G344" s="113"/>
      <c r="H344" s="113"/>
      <c r="I344" s="94"/>
      <c r="J344" s="94"/>
      <c r="K344" s="113"/>
    </row>
    <row r="345" spans="2:11">
      <c r="B345" s="93"/>
      <c r="C345" s="113"/>
      <c r="D345" s="113"/>
      <c r="E345" s="113"/>
      <c r="F345" s="113"/>
      <c r="G345" s="113"/>
      <c r="H345" s="113"/>
      <c r="I345" s="94"/>
      <c r="J345" s="94"/>
      <c r="K345" s="113"/>
    </row>
    <row r="346" spans="2:11">
      <c r="B346" s="93"/>
      <c r="C346" s="113"/>
      <c r="D346" s="113"/>
      <c r="E346" s="113"/>
      <c r="F346" s="113"/>
      <c r="G346" s="113"/>
      <c r="H346" s="113"/>
      <c r="I346" s="94"/>
      <c r="J346" s="94"/>
      <c r="K346" s="113"/>
    </row>
    <row r="347" spans="2:11">
      <c r="B347" s="93"/>
      <c r="C347" s="113"/>
      <c r="D347" s="113"/>
      <c r="E347" s="113"/>
      <c r="F347" s="113"/>
      <c r="G347" s="113"/>
      <c r="H347" s="113"/>
      <c r="I347" s="94"/>
      <c r="J347" s="94"/>
      <c r="K347" s="113"/>
    </row>
    <row r="348" spans="2:11">
      <c r="B348" s="93"/>
      <c r="C348" s="113"/>
      <c r="D348" s="113"/>
      <c r="E348" s="113"/>
      <c r="F348" s="113"/>
      <c r="G348" s="113"/>
      <c r="H348" s="113"/>
      <c r="I348" s="94"/>
      <c r="J348" s="94"/>
      <c r="K348" s="113"/>
    </row>
    <row r="349" spans="2:11">
      <c r="B349" s="93"/>
      <c r="C349" s="113"/>
      <c r="D349" s="113"/>
      <c r="E349" s="113"/>
      <c r="F349" s="113"/>
      <c r="G349" s="113"/>
      <c r="H349" s="113"/>
      <c r="I349" s="94"/>
      <c r="J349" s="94"/>
      <c r="K349" s="113"/>
    </row>
    <row r="350" spans="2:11">
      <c r="B350" s="93"/>
      <c r="C350" s="113"/>
      <c r="D350" s="113"/>
      <c r="E350" s="113"/>
      <c r="F350" s="113"/>
      <c r="G350" s="113"/>
      <c r="H350" s="113"/>
      <c r="I350" s="94"/>
      <c r="J350" s="94"/>
      <c r="K350" s="113"/>
    </row>
    <row r="351" spans="2:11">
      <c r="B351" s="93"/>
      <c r="C351" s="113"/>
      <c r="D351" s="113"/>
      <c r="E351" s="113"/>
      <c r="F351" s="113"/>
      <c r="G351" s="113"/>
      <c r="H351" s="113"/>
      <c r="I351" s="94"/>
      <c r="J351" s="94"/>
      <c r="K351" s="113"/>
    </row>
    <row r="352" spans="2:11">
      <c r="B352" s="93"/>
      <c r="C352" s="113"/>
      <c r="D352" s="113"/>
      <c r="E352" s="113"/>
      <c r="F352" s="113"/>
      <c r="G352" s="113"/>
      <c r="H352" s="113"/>
      <c r="I352" s="94"/>
      <c r="J352" s="94"/>
      <c r="K352" s="113"/>
    </row>
    <row r="353" spans="2:11">
      <c r="B353" s="93"/>
      <c r="C353" s="113"/>
      <c r="D353" s="113"/>
      <c r="E353" s="113"/>
      <c r="F353" s="113"/>
      <c r="G353" s="113"/>
      <c r="H353" s="113"/>
      <c r="I353" s="94"/>
      <c r="J353" s="94"/>
      <c r="K353" s="113"/>
    </row>
    <row r="354" spans="2:11">
      <c r="B354" s="93"/>
      <c r="C354" s="113"/>
      <c r="D354" s="113"/>
      <c r="E354" s="113"/>
      <c r="F354" s="113"/>
      <c r="G354" s="113"/>
      <c r="H354" s="113"/>
      <c r="I354" s="94"/>
      <c r="J354" s="94"/>
      <c r="K354" s="113"/>
    </row>
    <row r="355" spans="2:11">
      <c r="B355" s="93"/>
      <c r="C355" s="113"/>
      <c r="D355" s="113"/>
      <c r="E355" s="113"/>
      <c r="F355" s="113"/>
      <c r="G355" s="113"/>
      <c r="H355" s="113"/>
      <c r="I355" s="94"/>
      <c r="J355" s="94"/>
      <c r="K355" s="113"/>
    </row>
    <row r="356" spans="2:11">
      <c r="B356" s="93"/>
      <c r="C356" s="113"/>
      <c r="D356" s="113"/>
      <c r="E356" s="113"/>
      <c r="F356" s="113"/>
      <c r="G356" s="113"/>
      <c r="H356" s="113"/>
      <c r="I356" s="94"/>
      <c r="J356" s="94"/>
      <c r="K356" s="113"/>
    </row>
    <row r="357" spans="2:11">
      <c r="B357" s="93"/>
      <c r="C357" s="113"/>
      <c r="D357" s="113"/>
      <c r="E357" s="113"/>
      <c r="F357" s="113"/>
      <c r="G357" s="113"/>
      <c r="H357" s="113"/>
      <c r="I357" s="94"/>
      <c r="J357" s="94"/>
      <c r="K357" s="113"/>
    </row>
    <row r="358" spans="2:11">
      <c r="B358" s="93"/>
      <c r="C358" s="113"/>
      <c r="D358" s="113"/>
      <c r="E358" s="113"/>
      <c r="F358" s="113"/>
      <c r="G358" s="113"/>
      <c r="H358" s="113"/>
      <c r="I358" s="94"/>
      <c r="J358" s="94"/>
      <c r="K358" s="113"/>
    </row>
    <row r="359" spans="2:11">
      <c r="B359" s="93"/>
      <c r="C359" s="113"/>
      <c r="D359" s="113"/>
      <c r="E359" s="113"/>
      <c r="F359" s="113"/>
      <c r="G359" s="113"/>
      <c r="H359" s="113"/>
      <c r="I359" s="94"/>
      <c r="J359" s="94"/>
      <c r="K359" s="113"/>
    </row>
    <row r="360" spans="2:11">
      <c r="B360" s="93"/>
      <c r="C360" s="113"/>
      <c r="D360" s="113"/>
      <c r="E360" s="113"/>
      <c r="F360" s="113"/>
      <c r="G360" s="113"/>
      <c r="H360" s="113"/>
      <c r="I360" s="94"/>
      <c r="J360" s="94"/>
      <c r="K360" s="113"/>
    </row>
    <row r="361" spans="2:11">
      <c r="B361" s="93"/>
      <c r="C361" s="113"/>
      <c r="D361" s="113"/>
      <c r="E361" s="113"/>
      <c r="F361" s="113"/>
      <c r="G361" s="113"/>
      <c r="H361" s="113"/>
      <c r="I361" s="94"/>
      <c r="J361" s="94"/>
      <c r="K361" s="113"/>
    </row>
    <row r="362" spans="2:11">
      <c r="B362" s="93"/>
      <c r="C362" s="113"/>
      <c r="D362" s="113"/>
      <c r="E362" s="113"/>
      <c r="F362" s="113"/>
      <c r="G362" s="113"/>
      <c r="H362" s="113"/>
      <c r="I362" s="94"/>
      <c r="J362" s="94"/>
      <c r="K362" s="113"/>
    </row>
    <row r="363" spans="2:11">
      <c r="B363" s="93"/>
      <c r="C363" s="113"/>
      <c r="D363" s="113"/>
      <c r="E363" s="113"/>
      <c r="F363" s="113"/>
      <c r="G363" s="113"/>
      <c r="H363" s="113"/>
      <c r="I363" s="94"/>
      <c r="J363" s="94"/>
      <c r="K363" s="113"/>
    </row>
    <row r="364" spans="2:11">
      <c r="B364" s="93"/>
      <c r="C364" s="113"/>
      <c r="D364" s="113"/>
      <c r="E364" s="113"/>
      <c r="F364" s="113"/>
      <c r="G364" s="113"/>
      <c r="H364" s="113"/>
      <c r="I364" s="94"/>
      <c r="J364" s="94"/>
      <c r="K364" s="113"/>
    </row>
    <row r="365" spans="2:11">
      <c r="B365" s="93"/>
      <c r="C365" s="113"/>
      <c r="D365" s="113"/>
      <c r="E365" s="113"/>
      <c r="F365" s="113"/>
      <c r="G365" s="113"/>
      <c r="H365" s="113"/>
      <c r="I365" s="94"/>
      <c r="J365" s="94"/>
      <c r="K365" s="113"/>
    </row>
    <row r="366" spans="2:11">
      <c r="B366" s="93"/>
      <c r="C366" s="113"/>
      <c r="D366" s="113"/>
      <c r="E366" s="113"/>
      <c r="F366" s="113"/>
      <c r="G366" s="113"/>
      <c r="H366" s="113"/>
      <c r="I366" s="94"/>
      <c r="J366" s="94"/>
      <c r="K366" s="113"/>
    </row>
    <row r="367" spans="2:11">
      <c r="B367" s="93"/>
      <c r="C367" s="113"/>
      <c r="D367" s="113"/>
      <c r="E367" s="113"/>
      <c r="F367" s="113"/>
      <c r="G367" s="113"/>
      <c r="H367" s="113"/>
      <c r="I367" s="94"/>
      <c r="J367" s="94"/>
      <c r="K367" s="113"/>
    </row>
    <row r="368" spans="2:11">
      <c r="B368" s="93"/>
      <c r="C368" s="113"/>
      <c r="D368" s="113"/>
      <c r="E368" s="113"/>
      <c r="F368" s="113"/>
      <c r="G368" s="113"/>
      <c r="H368" s="113"/>
      <c r="I368" s="94"/>
      <c r="J368" s="94"/>
      <c r="K368" s="113"/>
    </row>
    <row r="369" spans="2:11">
      <c r="B369" s="93"/>
      <c r="C369" s="113"/>
      <c r="D369" s="113"/>
      <c r="E369" s="113"/>
      <c r="F369" s="113"/>
      <c r="G369" s="113"/>
      <c r="H369" s="113"/>
      <c r="I369" s="94"/>
      <c r="J369" s="94"/>
      <c r="K369" s="113"/>
    </row>
    <row r="370" spans="2:11">
      <c r="B370" s="93"/>
      <c r="C370" s="113"/>
      <c r="D370" s="113"/>
      <c r="E370" s="113"/>
      <c r="F370" s="113"/>
      <c r="G370" s="113"/>
      <c r="H370" s="113"/>
      <c r="I370" s="94"/>
      <c r="J370" s="94"/>
      <c r="K370" s="113"/>
    </row>
    <row r="371" spans="2:11">
      <c r="B371" s="93"/>
      <c r="C371" s="113"/>
      <c r="D371" s="113"/>
      <c r="E371" s="113"/>
      <c r="F371" s="113"/>
      <c r="G371" s="113"/>
      <c r="H371" s="113"/>
      <c r="I371" s="94"/>
      <c r="J371" s="94"/>
      <c r="K371" s="113"/>
    </row>
    <row r="372" spans="2:11">
      <c r="B372" s="93"/>
      <c r="C372" s="113"/>
      <c r="D372" s="113"/>
      <c r="E372" s="113"/>
      <c r="F372" s="113"/>
      <c r="G372" s="113"/>
      <c r="H372" s="113"/>
      <c r="I372" s="94"/>
      <c r="J372" s="94"/>
      <c r="K372" s="113"/>
    </row>
    <row r="373" spans="2:11">
      <c r="B373" s="93"/>
      <c r="C373" s="113"/>
      <c r="D373" s="113"/>
      <c r="E373" s="113"/>
      <c r="F373" s="113"/>
      <c r="G373" s="113"/>
      <c r="H373" s="113"/>
      <c r="I373" s="94"/>
      <c r="J373" s="94"/>
      <c r="K373" s="113"/>
    </row>
    <row r="374" spans="2:11">
      <c r="B374" s="93"/>
      <c r="C374" s="113"/>
      <c r="D374" s="113"/>
      <c r="E374" s="113"/>
      <c r="F374" s="113"/>
      <c r="G374" s="113"/>
      <c r="H374" s="113"/>
      <c r="I374" s="94"/>
      <c r="J374" s="94"/>
      <c r="K374" s="113"/>
    </row>
    <row r="375" spans="2:11">
      <c r="B375" s="93"/>
      <c r="C375" s="113"/>
      <c r="D375" s="113"/>
      <c r="E375" s="113"/>
      <c r="F375" s="113"/>
      <c r="G375" s="113"/>
      <c r="H375" s="113"/>
      <c r="I375" s="94"/>
      <c r="J375" s="94"/>
      <c r="K375" s="113"/>
    </row>
    <row r="376" spans="2:11">
      <c r="B376" s="93"/>
      <c r="C376" s="113"/>
      <c r="D376" s="113"/>
      <c r="E376" s="113"/>
      <c r="F376" s="113"/>
      <c r="G376" s="113"/>
      <c r="H376" s="113"/>
      <c r="I376" s="94"/>
      <c r="J376" s="94"/>
      <c r="K376" s="113"/>
    </row>
    <row r="377" spans="2:11">
      <c r="B377" s="93"/>
      <c r="C377" s="113"/>
      <c r="D377" s="113"/>
      <c r="E377" s="113"/>
      <c r="F377" s="113"/>
      <c r="G377" s="113"/>
      <c r="H377" s="113"/>
      <c r="I377" s="94"/>
      <c r="J377" s="94"/>
      <c r="K377" s="113"/>
    </row>
    <row r="378" spans="2:11">
      <c r="B378" s="93"/>
      <c r="C378" s="113"/>
      <c r="D378" s="113"/>
      <c r="E378" s="113"/>
      <c r="F378" s="113"/>
      <c r="G378" s="113"/>
      <c r="H378" s="113"/>
      <c r="I378" s="94"/>
      <c r="J378" s="94"/>
      <c r="K378" s="113"/>
    </row>
    <row r="379" spans="2:11">
      <c r="B379" s="93"/>
      <c r="C379" s="113"/>
      <c r="D379" s="113"/>
      <c r="E379" s="113"/>
      <c r="F379" s="113"/>
      <c r="G379" s="113"/>
      <c r="H379" s="113"/>
      <c r="I379" s="94"/>
      <c r="J379" s="94"/>
      <c r="K379" s="113"/>
    </row>
    <row r="380" spans="2:11">
      <c r="B380" s="93"/>
      <c r="C380" s="113"/>
      <c r="D380" s="113"/>
      <c r="E380" s="113"/>
      <c r="F380" s="113"/>
      <c r="G380" s="113"/>
      <c r="H380" s="113"/>
      <c r="I380" s="94"/>
      <c r="J380" s="94"/>
      <c r="K380" s="113"/>
    </row>
    <row r="381" spans="2:11">
      <c r="B381" s="93"/>
      <c r="C381" s="113"/>
      <c r="D381" s="113"/>
      <c r="E381" s="113"/>
      <c r="F381" s="113"/>
      <c r="G381" s="113"/>
      <c r="H381" s="113"/>
      <c r="I381" s="94"/>
      <c r="J381" s="94"/>
      <c r="K381" s="113"/>
    </row>
    <row r="382" spans="2:11">
      <c r="B382" s="93"/>
      <c r="C382" s="113"/>
      <c r="D382" s="113"/>
      <c r="E382" s="113"/>
      <c r="F382" s="113"/>
      <c r="G382" s="113"/>
      <c r="H382" s="113"/>
      <c r="I382" s="94"/>
      <c r="J382" s="94"/>
      <c r="K382" s="113"/>
    </row>
    <row r="383" spans="2:11">
      <c r="B383" s="93"/>
      <c r="C383" s="113"/>
      <c r="D383" s="113"/>
      <c r="E383" s="113"/>
      <c r="F383" s="113"/>
      <c r="G383" s="113"/>
      <c r="H383" s="113"/>
      <c r="I383" s="94"/>
      <c r="J383" s="94"/>
      <c r="K383" s="113"/>
    </row>
    <row r="384" spans="2:11">
      <c r="B384" s="93"/>
      <c r="C384" s="113"/>
      <c r="D384" s="113"/>
      <c r="E384" s="113"/>
      <c r="F384" s="113"/>
      <c r="G384" s="113"/>
      <c r="H384" s="113"/>
      <c r="I384" s="94"/>
      <c r="J384" s="94"/>
      <c r="K384" s="113"/>
    </row>
    <row r="385" spans="2:11">
      <c r="B385" s="93"/>
      <c r="C385" s="113"/>
      <c r="D385" s="113"/>
      <c r="E385" s="113"/>
      <c r="F385" s="113"/>
      <c r="G385" s="113"/>
      <c r="H385" s="113"/>
      <c r="I385" s="94"/>
      <c r="J385" s="94"/>
      <c r="K385" s="113"/>
    </row>
    <row r="386" spans="2:11">
      <c r="B386" s="93"/>
      <c r="C386" s="113"/>
      <c r="D386" s="113"/>
      <c r="E386" s="113"/>
      <c r="F386" s="113"/>
      <c r="G386" s="113"/>
      <c r="H386" s="113"/>
      <c r="I386" s="94"/>
      <c r="J386" s="94"/>
      <c r="K386" s="113"/>
    </row>
    <row r="387" spans="2:11">
      <c r="B387" s="93"/>
      <c r="C387" s="113"/>
      <c r="D387" s="113"/>
      <c r="E387" s="113"/>
      <c r="F387" s="113"/>
      <c r="G387" s="113"/>
      <c r="H387" s="113"/>
      <c r="I387" s="94"/>
      <c r="J387" s="94"/>
      <c r="K387" s="113"/>
    </row>
    <row r="388" spans="2:11">
      <c r="B388" s="93"/>
      <c r="C388" s="113"/>
      <c r="D388" s="113"/>
      <c r="E388" s="113"/>
      <c r="F388" s="113"/>
      <c r="G388" s="113"/>
      <c r="H388" s="113"/>
      <c r="I388" s="94"/>
      <c r="J388" s="94"/>
      <c r="K388" s="113"/>
    </row>
    <row r="389" spans="2:11">
      <c r="B389" s="93"/>
      <c r="C389" s="113"/>
      <c r="D389" s="113"/>
      <c r="E389" s="113"/>
      <c r="F389" s="113"/>
      <c r="G389" s="113"/>
      <c r="H389" s="113"/>
      <c r="I389" s="94"/>
      <c r="J389" s="94"/>
      <c r="K389" s="113"/>
    </row>
    <row r="390" spans="2:11">
      <c r="B390" s="93"/>
      <c r="C390" s="113"/>
      <c r="D390" s="113"/>
      <c r="E390" s="113"/>
      <c r="F390" s="113"/>
      <c r="G390" s="113"/>
      <c r="H390" s="113"/>
      <c r="I390" s="94"/>
      <c r="J390" s="94"/>
      <c r="K390" s="113"/>
    </row>
    <row r="391" spans="2:11">
      <c r="B391" s="93"/>
      <c r="C391" s="113"/>
      <c r="D391" s="113"/>
      <c r="E391" s="113"/>
      <c r="F391" s="113"/>
      <c r="G391" s="113"/>
      <c r="H391" s="113"/>
      <c r="I391" s="94"/>
      <c r="J391" s="94"/>
      <c r="K391" s="113"/>
    </row>
    <row r="392" spans="2:11">
      <c r="B392" s="93"/>
      <c r="C392" s="113"/>
      <c r="D392" s="113"/>
      <c r="E392" s="113"/>
      <c r="F392" s="113"/>
      <c r="G392" s="113"/>
      <c r="H392" s="113"/>
      <c r="I392" s="94"/>
      <c r="J392" s="94"/>
      <c r="K392" s="113"/>
    </row>
    <row r="393" spans="2:11">
      <c r="B393" s="93"/>
      <c r="C393" s="113"/>
      <c r="D393" s="113"/>
      <c r="E393" s="113"/>
      <c r="F393" s="113"/>
      <c r="G393" s="113"/>
      <c r="H393" s="113"/>
      <c r="I393" s="94"/>
      <c r="J393" s="94"/>
      <c r="K393" s="113"/>
    </row>
    <row r="394" spans="2:11">
      <c r="B394" s="93"/>
      <c r="C394" s="113"/>
      <c r="D394" s="113"/>
      <c r="E394" s="113"/>
      <c r="F394" s="113"/>
      <c r="G394" s="113"/>
      <c r="H394" s="113"/>
      <c r="I394" s="94"/>
      <c r="J394" s="94"/>
      <c r="K394" s="113"/>
    </row>
    <row r="395" spans="2:11">
      <c r="B395" s="93"/>
      <c r="C395" s="113"/>
      <c r="D395" s="113"/>
      <c r="E395" s="113"/>
      <c r="F395" s="113"/>
      <c r="G395" s="113"/>
      <c r="H395" s="113"/>
      <c r="I395" s="94"/>
      <c r="J395" s="94"/>
      <c r="K395" s="113"/>
    </row>
    <row r="396" spans="2:11">
      <c r="B396" s="93"/>
      <c r="C396" s="113"/>
      <c r="D396" s="113"/>
      <c r="E396" s="113"/>
      <c r="F396" s="113"/>
      <c r="G396" s="113"/>
      <c r="H396" s="113"/>
      <c r="I396" s="94"/>
      <c r="J396" s="94"/>
      <c r="K396" s="113"/>
    </row>
    <row r="397" spans="2:11">
      <c r="B397" s="93"/>
      <c r="C397" s="113"/>
      <c r="D397" s="113"/>
      <c r="E397" s="113"/>
      <c r="F397" s="113"/>
      <c r="G397" s="113"/>
      <c r="H397" s="113"/>
      <c r="I397" s="94"/>
      <c r="J397" s="94"/>
      <c r="K397" s="113"/>
    </row>
    <row r="398" spans="2:11">
      <c r="B398" s="93"/>
      <c r="C398" s="113"/>
      <c r="D398" s="113"/>
      <c r="E398" s="113"/>
      <c r="F398" s="113"/>
      <c r="G398" s="113"/>
      <c r="H398" s="113"/>
      <c r="I398" s="94"/>
      <c r="J398" s="94"/>
      <c r="K398" s="113"/>
    </row>
    <row r="399" spans="2:11">
      <c r="B399" s="93"/>
      <c r="C399" s="113"/>
      <c r="D399" s="113"/>
      <c r="E399" s="113"/>
      <c r="F399" s="113"/>
      <c r="G399" s="113"/>
      <c r="H399" s="113"/>
      <c r="I399" s="94"/>
      <c r="J399" s="94"/>
      <c r="K399" s="113"/>
    </row>
    <row r="400" spans="2:11">
      <c r="B400" s="93"/>
      <c r="C400" s="113"/>
      <c r="D400" s="113"/>
      <c r="E400" s="113"/>
      <c r="F400" s="113"/>
      <c r="G400" s="113"/>
      <c r="H400" s="113"/>
      <c r="I400" s="94"/>
      <c r="J400" s="94"/>
      <c r="K400" s="113"/>
    </row>
    <row r="401" spans="2:11">
      <c r="B401" s="93"/>
      <c r="C401" s="113"/>
      <c r="D401" s="113"/>
      <c r="E401" s="113"/>
      <c r="F401" s="113"/>
      <c r="G401" s="113"/>
      <c r="H401" s="113"/>
      <c r="I401" s="94"/>
      <c r="J401" s="94"/>
      <c r="K401" s="113"/>
    </row>
    <row r="402" spans="2:11">
      <c r="B402" s="93"/>
      <c r="C402" s="113"/>
      <c r="D402" s="113"/>
      <c r="E402" s="113"/>
      <c r="F402" s="113"/>
      <c r="G402" s="113"/>
      <c r="H402" s="113"/>
      <c r="I402" s="94"/>
      <c r="J402" s="94"/>
      <c r="K402" s="113"/>
    </row>
    <row r="403" spans="2:11">
      <c r="B403" s="93"/>
      <c r="C403" s="113"/>
      <c r="D403" s="113"/>
      <c r="E403" s="113"/>
      <c r="F403" s="113"/>
      <c r="G403" s="113"/>
      <c r="H403" s="113"/>
      <c r="I403" s="94"/>
      <c r="J403" s="94"/>
      <c r="K403" s="113"/>
    </row>
    <row r="404" spans="2:11">
      <c r="B404" s="93"/>
      <c r="C404" s="113"/>
      <c r="D404" s="113"/>
      <c r="E404" s="113"/>
      <c r="F404" s="113"/>
      <c r="G404" s="113"/>
      <c r="H404" s="113"/>
      <c r="I404" s="94"/>
      <c r="J404" s="94"/>
      <c r="K404" s="113"/>
    </row>
    <row r="405" spans="2:11">
      <c r="B405" s="93"/>
      <c r="C405" s="113"/>
      <c r="D405" s="113"/>
      <c r="E405" s="113"/>
      <c r="F405" s="113"/>
      <c r="G405" s="113"/>
      <c r="H405" s="113"/>
      <c r="I405" s="94"/>
      <c r="J405" s="94"/>
      <c r="K405" s="113"/>
    </row>
    <row r="406" spans="2:11">
      <c r="B406" s="93"/>
      <c r="C406" s="113"/>
      <c r="D406" s="113"/>
      <c r="E406" s="113"/>
      <c r="F406" s="113"/>
      <c r="G406" s="113"/>
      <c r="H406" s="113"/>
      <c r="I406" s="94"/>
      <c r="J406" s="94"/>
      <c r="K406" s="113"/>
    </row>
    <row r="407" spans="2:11">
      <c r="B407" s="93"/>
      <c r="C407" s="113"/>
      <c r="D407" s="113"/>
      <c r="E407" s="113"/>
      <c r="F407" s="113"/>
      <c r="G407" s="113"/>
      <c r="H407" s="113"/>
      <c r="I407" s="94"/>
      <c r="J407" s="94"/>
      <c r="K407" s="113"/>
    </row>
    <row r="408" spans="2:11">
      <c r="B408" s="93"/>
      <c r="C408" s="113"/>
      <c r="D408" s="113"/>
      <c r="E408" s="113"/>
      <c r="F408" s="113"/>
      <c r="G408" s="113"/>
      <c r="H408" s="113"/>
      <c r="I408" s="94"/>
      <c r="J408" s="94"/>
      <c r="K408" s="113"/>
    </row>
    <row r="409" spans="2:11">
      <c r="B409" s="93"/>
      <c r="C409" s="113"/>
      <c r="D409" s="113"/>
      <c r="E409" s="113"/>
      <c r="F409" s="113"/>
      <c r="G409" s="113"/>
      <c r="H409" s="113"/>
      <c r="I409" s="94"/>
      <c r="J409" s="94"/>
      <c r="K409" s="113"/>
    </row>
    <row r="410" spans="2:11">
      <c r="B410" s="93"/>
      <c r="C410" s="113"/>
      <c r="D410" s="113"/>
      <c r="E410" s="113"/>
      <c r="F410" s="113"/>
      <c r="G410" s="113"/>
      <c r="H410" s="113"/>
      <c r="I410" s="94"/>
      <c r="J410" s="94"/>
      <c r="K410" s="113"/>
    </row>
    <row r="411" spans="2:11">
      <c r="B411" s="93"/>
      <c r="C411" s="113"/>
      <c r="D411" s="113"/>
      <c r="E411" s="113"/>
      <c r="F411" s="113"/>
      <c r="G411" s="113"/>
      <c r="H411" s="113"/>
      <c r="I411" s="94"/>
      <c r="J411" s="94"/>
      <c r="K411" s="113"/>
    </row>
    <row r="412" spans="2:11">
      <c r="B412" s="93"/>
      <c r="C412" s="113"/>
      <c r="D412" s="113"/>
      <c r="E412" s="113"/>
      <c r="F412" s="113"/>
      <c r="G412" s="113"/>
      <c r="H412" s="113"/>
      <c r="I412" s="94"/>
      <c r="J412" s="94"/>
      <c r="K412" s="113"/>
    </row>
    <row r="413" spans="2:11">
      <c r="B413" s="93"/>
      <c r="C413" s="113"/>
      <c r="D413" s="113"/>
      <c r="E413" s="113"/>
      <c r="F413" s="113"/>
      <c r="G413" s="113"/>
      <c r="H413" s="113"/>
      <c r="I413" s="94"/>
      <c r="J413" s="94"/>
      <c r="K413" s="113"/>
    </row>
    <row r="414" spans="2:11">
      <c r="B414" s="93"/>
      <c r="C414" s="113"/>
      <c r="D414" s="113"/>
      <c r="E414" s="113"/>
      <c r="F414" s="113"/>
      <c r="G414" s="113"/>
      <c r="H414" s="113"/>
      <c r="I414" s="94"/>
      <c r="J414" s="94"/>
      <c r="K414" s="113"/>
    </row>
    <row r="415" spans="2:11">
      <c r="B415" s="93"/>
      <c r="C415" s="113"/>
      <c r="D415" s="113"/>
      <c r="E415" s="113"/>
      <c r="F415" s="113"/>
      <c r="G415" s="113"/>
      <c r="H415" s="113"/>
      <c r="I415" s="94"/>
      <c r="J415" s="94"/>
      <c r="K415" s="113"/>
    </row>
    <row r="416" spans="2:11">
      <c r="B416" s="93"/>
      <c r="C416" s="113"/>
      <c r="D416" s="113"/>
      <c r="E416" s="113"/>
      <c r="F416" s="113"/>
      <c r="G416" s="113"/>
      <c r="H416" s="113"/>
      <c r="I416" s="94"/>
      <c r="J416" s="94"/>
      <c r="K416" s="113"/>
    </row>
    <row r="417" spans="2:11">
      <c r="B417" s="93"/>
      <c r="C417" s="113"/>
      <c r="D417" s="113"/>
      <c r="E417" s="113"/>
      <c r="F417" s="113"/>
      <c r="G417" s="113"/>
      <c r="H417" s="113"/>
      <c r="I417" s="94"/>
      <c r="J417" s="94"/>
      <c r="K417" s="113"/>
    </row>
    <row r="418" spans="2:11">
      <c r="B418" s="93"/>
      <c r="C418" s="113"/>
      <c r="D418" s="113"/>
      <c r="E418" s="113"/>
      <c r="F418" s="113"/>
      <c r="G418" s="113"/>
      <c r="H418" s="113"/>
      <c r="I418" s="94"/>
      <c r="J418" s="94"/>
      <c r="K418" s="113"/>
    </row>
    <row r="419" spans="2:11">
      <c r="B419" s="93"/>
      <c r="C419" s="113"/>
      <c r="D419" s="113"/>
      <c r="E419" s="113"/>
      <c r="F419" s="113"/>
      <c r="G419" s="113"/>
      <c r="H419" s="113"/>
      <c r="I419" s="94"/>
      <c r="J419" s="94"/>
      <c r="K419" s="113"/>
    </row>
    <row r="420" spans="2:11">
      <c r="B420" s="93"/>
      <c r="C420" s="113"/>
      <c r="D420" s="113"/>
      <c r="E420" s="113"/>
      <c r="F420" s="113"/>
      <c r="G420" s="113"/>
      <c r="H420" s="113"/>
      <c r="I420" s="94"/>
      <c r="J420" s="94"/>
      <c r="K420" s="113"/>
    </row>
    <row r="421" spans="2:11">
      <c r="B421" s="93"/>
      <c r="C421" s="113"/>
      <c r="D421" s="113"/>
      <c r="E421" s="113"/>
      <c r="F421" s="113"/>
      <c r="G421" s="113"/>
      <c r="H421" s="113"/>
      <c r="I421" s="94"/>
      <c r="J421" s="94"/>
      <c r="K421" s="113"/>
    </row>
    <row r="422" spans="2:11">
      <c r="B422" s="93"/>
      <c r="C422" s="113"/>
      <c r="D422" s="113"/>
      <c r="E422" s="113"/>
      <c r="F422" s="113"/>
      <c r="G422" s="113"/>
      <c r="H422" s="113"/>
      <c r="I422" s="94"/>
      <c r="J422" s="94"/>
      <c r="K422" s="113"/>
    </row>
    <row r="423" spans="2:11">
      <c r="B423" s="93"/>
      <c r="C423" s="113"/>
      <c r="D423" s="113"/>
      <c r="E423" s="113"/>
      <c r="F423" s="113"/>
      <c r="G423" s="113"/>
      <c r="H423" s="113"/>
      <c r="I423" s="94"/>
      <c r="J423" s="94"/>
      <c r="K423" s="113"/>
    </row>
    <row r="424" spans="2:11">
      <c r="B424" s="93"/>
      <c r="C424" s="113"/>
      <c r="D424" s="113"/>
      <c r="E424" s="113"/>
      <c r="F424" s="113"/>
      <c r="G424" s="113"/>
      <c r="H424" s="113"/>
      <c r="I424" s="94"/>
      <c r="J424" s="94"/>
      <c r="K424" s="113"/>
    </row>
    <row r="425" spans="2:11">
      <c r="B425" s="93"/>
      <c r="C425" s="113"/>
      <c r="D425" s="113"/>
      <c r="E425" s="113"/>
      <c r="F425" s="113"/>
      <c r="G425" s="113"/>
      <c r="H425" s="113"/>
      <c r="I425" s="94"/>
      <c r="J425" s="94"/>
      <c r="K425" s="113"/>
    </row>
    <row r="426" spans="2:11">
      <c r="B426" s="93"/>
      <c r="C426" s="113"/>
      <c r="D426" s="113"/>
      <c r="E426" s="113"/>
      <c r="F426" s="113"/>
      <c r="G426" s="113"/>
      <c r="H426" s="113"/>
      <c r="I426" s="94"/>
      <c r="J426" s="94"/>
      <c r="K426" s="113"/>
    </row>
    <row r="427" spans="2:11">
      <c r="B427" s="93"/>
      <c r="C427" s="113"/>
      <c r="D427" s="113"/>
      <c r="E427" s="113"/>
      <c r="F427" s="113"/>
      <c r="G427" s="113"/>
      <c r="H427" s="113"/>
      <c r="I427" s="94"/>
      <c r="J427" s="94"/>
      <c r="K427" s="113"/>
    </row>
    <row r="428" spans="2:11">
      <c r="B428" s="93"/>
      <c r="C428" s="113"/>
      <c r="D428" s="113"/>
      <c r="E428" s="113"/>
      <c r="F428" s="113"/>
      <c r="G428" s="113"/>
      <c r="H428" s="113"/>
      <c r="I428" s="94"/>
      <c r="J428" s="94"/>
      <c r="K428" s="113"/>
    </row>
    <row r="429" spans="2:11">
      <c r="B429" s="93"/>
      <c r="C429" s="113"/>
      <c r="D429" s="113"/>
      <c r="E429" s="113"/>
      <c r="F429" s="113"/>
      <c r="G429" s="113"/>
      <c r="H429" s="113"/>
      <c r="I429" s="94"/>
      <c r="J429" s="94"/>
      <c r="K429" s="113"/>
    </row>
    <row r="430" spans="2:11">
      <c r="B430" s="93"/>
      <c r="C430" s="113"/>
      <c r="D430" s="113"/>
      <c r="E430" s="113"/>
      <c r="F430" s="113"/>
      <c r="G430" s="113"/>
      <c r="H430" s="113"/>
      <c r="I430" s="94"/>
      <c r="J430" s="94"/>
      <c r="K430" s="113"/>
    </row>
    <row r="431" spans="2:11">
      <c r="B431" s="93"/>
      <c r="C431" s="113"/>
      <c r="D431" s="113"/>
      <c r="E431" s="113"/>
      <c r="F431" s="113"/>
      <c r="G431" s="113"/>
      <c r="H431" s="113"/>
      <c r="I431" s="94"/>
      <c r="J431" s="94"/>
      <c r="K431" s="113"/>
    </row>
    <row r="432" spans="2:11">
      <c r="B432" s="93"/>
      <c r="C432" s="113"/>
      <c r="D432" s="113"/>
      <c r="E432" s="113"/>
      <c r="F432" s="113"/>
      <c r="G432" s="113"/>
      <c r="H432" s="113"/>
      <c r="I432" s="94"/>
      <c r="J432" s="94"/>
      <c r="K432" s="113"/>
    </row>
    <row r="433" spans="2:11">
      <c r="B433" s="93"/>
      <c r="C433" s="113"/>
      <c r="D433" s="113"/>
      <c r="E433" s="113"/>
      <c r="F433" s="113"/>
      <c r="G433" s="113"/>
      <c r="H433" s="113"/>
      <c r="I433" s="94"/>
      <c r="J433" s="94"/>
      <c r="K433" s="113"/>
    </row>
    <row r="434" spans="2:11">
      <c r="B434" s="93"/>
      <c r="C434" s="113"/>
      <c r="D434" s="113"/>
      <c r="E434" s="113"/>
      <c r="F434" s="113"/>
      <c r="G434" s="113"/>
      <c r="H434" s="113"/>
      <c r="I434" s="94"/>
      <c r="J434" s="94"/>
      <c r="K434" s="113"/>
    </row>
    <row r="435" spans="2:11">
      <c r="B435" s="93"/>
      <c r="C435" s="113"/>
      <c r="D435" s="113"/>
      <c r="E435" s="113"/>
      <c r="F435" s="113"/>
      <c r="G435" s="113"/>
      <c r="H435" s="113"/>
      <c r="I435" s="94"/>
      <c r="J435" s="94"/>
      <c r="K435" s="113"/>
    </row>
    <row r="436" spans="2:11">
      <c r="B436" s="93"/>
      <c r="C436" s="113"/>
      <c r="D436" s="113"/>
      <c r="E436" s="113"/>
      <c r="F436" s="113"/>
      <c r="G436" s="113"/>
      <c r="H436" s="113"/>
      <c r="I436" s="94"/>
      <c r="J436" s="94"/>
      <c r="K436" s="113"/>
    </row>
    <row r="437" spans="2:11">
      <c r="B437" s="93"/>
      <c r="C437" s="113"/>
      <c r="D437" s="113"/>
      <c r="E437" s="113"/>
      <c r="F437" s="113"/>
      <c r="G437" s="113"/>
      <c r="H437" s="113"/>
      <c r="I437" s="94"/>
      <c r="J437" s="94"/>
      <c r="K437" s="113"/>
    </row>
    <row r="438" spans="2:11">
      <c r="B438" s="93"/>
      <c r="C438" s="113"/>
      <c r="D438" s="113"/>
      <c r="E438" s="113"/>
      <c r="F438" s="113"/>
      <c r="G438" s="113"/>
      <c r="H438" s="113"/>
      <c r="I438" s="94"/>
      <c r="J438" s="94"/>
      <c r="K438" s="113"/>
    </row>
    <row r="439" spans="2:11">
      <c r="B439" s="93"/>
      <c r="C439" s="113"/>
      <c r="D439" s="113"/>
      <c r="E439" s="113"/>
      <c r="F439" s="113"/>
      <c r="G439" s="113"/>
      <c r="H439" s="113"/>
      <c r="I439" s="94"/>
      <c r="J439" s="94"/>
      <c r="K439" s="113"/>
    </row>
    <row r="440" spans="2:11">
      <c r="B440" s="93"/>
      <c r="C440" s="113"/>
      <c r="D440" s="113"/>
      <c r="E440" s="113"/>
      <c r="F440" s="113"/>
      <c r="G440" s="113"/>
      <c r="H440" s="113"/>
      <c r="I440" s="94"/>
      <c r="J440" s="94"/>
      <c r="K440" s="113"/>
    </row>
    <row r="441" spans="2:11">
      <c r="B441" s="93"/>
      <c r="C441" s="113"/>
      <c r="D441" s="113"/>
      <c r="E441" s="113"/>
      <c r="F441" s="113"/>
      <c r="G441" s="113"/>
      <c r="H441" s="113"/>
      <c r="I441" s="94"/>
      <c r="J441" s="94"/>
      <c r="K441" s="113"/>
    </row>
    <row r="442" spans="2:11">
      <c r="B442" s="93"/>
      <c r="C442" s="113"/>
      <c r="D442" s="113"/>
      <c r="E442" s="113"/>
      <c r="F442" s="113"/>
      <c r="G442" s="113"/>
      <c r="H442" s="113"/>
      <c r="I442" s="94"/>
      <c r="J442" s="94"/>
      <c r="K442" s="113"/>
    </row>
    <row r="443" spans="2:11">
      <c r="B443" s="93"/>
      <c r="C443" s="113"/>
      <c r="D443" s="113"/>
      <c r="E443" s="113"/>
      <c r="F443" s="113"/>
      <c r="G443" s="113"/>
      <c r="H443" s="113"/>
      <c r="I443" s="94"/>
      <c r="J443" s="94"/>
      <c r="K443" s="113"/>
    </row>
    <row r="444" spans="2:11">
      <c r="B444" s="93"/>
      <c r="C444" s="113"/>
      <c r="D444" s="113"/>
      <c r="E444" s="113"/>
      <c r="F444" s="113"/>
      <c r="G444" s="113"/>
      <c r="H444" s="113"/>
      <c r="I444" s="94"/>
      <c r="J444" s="94"/>
      <c r="K444" s="113"/>
    </row>
    <row r="445" spans="2:11">
      <c r="B445" s="93"/>
      <c r="C445" s="113"/>
      <c r="D445" s="113"/>
      <c r="E445" s="113"/>
      <c r="F445" s="113"/>
      <c r="G445" s="113"/>
      <c r="H445" s="113"/>
      <c r="I445" s="94"/>
      <c r="J445" s="94"/>
      <c r="K445" s="113"/>
    </row>
    <row r="446" spans="2:11">
      <c r="B446" s="93"/>
      <c r="C446" s="113"/>
      <c r="D446" s="113"/>
      <c r="E446" s="113"/>
      <c r="F446" s="113"/>
      <c r="G446" s="113"/>
      <c r="H446" s="113"/>
      <c r="I446" s="94"/>
      <c r="J446" s="94"/>
      <c r="K446" s="113"/>
    </row>
    <row r="447" spans="2:11">
      <c r="B447" s="93"/>
      <c r="C447" s="113"/>
      <c r="D447" s="113"/>
      <c r="E447" s="113"/>
      <c r="F447" s="113"/>
      <c r="G447" s="113"/>
      <c r="H447" s="113"/>
      <c r="I447" s="94"/>
      <c r="J447" s="94"/>
      <c r="K447" s="113"/>
    </row>
    <row r="448" spans="2:11">
      <c r="B448" s="93"/>
      <c r="C448" s="113"/>
      <c r="D448" s="113"/>
      <c r="E448" s="113"/>
      <c r="F448" s="113"/>
      <c r="G448" s="113"/>
      <c r="H448" s="113"/>
      <c r="I448" s="94"/>
      <c r="J448" s="94"/>
      <c r="K448" s="113"/>
    </row>
    <row r="449" spans="2:11">
      <c r="B449" s="93"/>
      <c r="C449" s="113"/>
      <c r="D449" s="113"/>
      <c r="E449" s="113"/>
      <c r="F449" s="113"/>
      <c r="G449" s="113"/>
      <c r="H449" s="113"/>
      <c r="I449" s="94"/>
      <c r="J449" s="94"/>
      <c r="K449" s="113"/>
    </row>
    <row r="450" spans="2:11">
      <c r="B450" s="93"/>
      <c r="C450" s="113"/>
      <c r="D450" s="113"/>
      <c r="E450" s="113"/>
      <c r="F450" s="113"/>
      <c r="G450" s="113"/>
      <c r="H450" s="113"/>
      <c r="I450" s="94"/>
      <c r="J450" s="94"/>
      <c r="K450" s="113"/>
    </row>
    <row r="451" spans="2:11">
      <c r="B451" s="93"/>
      <c r="C451" s="113"/>
      <c r="D451" s="113"/>
      <c r="E451" s="113"/>
      <c r="F451" s="113"/>
      <c r="G451" s="113"/>
      <c r="H451" s="113"/>
      <c r="I451" s="94"/>
      <c r="J451" s="94"/>
      <c r="K451" s="113"/>
    </row>
    <row r="452" spans="2:11">
      <c r="B452" s="93"/>
      <c r="C452" s="113"/>
      <c r="D452" s="113"/>
      <c r="E452" s="113"/>
      <c r="F452" s="113"/>
      <c r="G452" s="113"/>
      <c r="H452" s="113"/>
      <c r="I452" s="94"/>
      <c r="J452" s="94"/>
      <c r="K452" s="113"/>
    </row>
    <row r="453" spans="2:11">
      <c r="B453" s="93"/>
      <c r="C453" s="113"/>
      <c r="D453" s="113"/>
      <c r="E453" s="113"/>
      <c r="F453" s="113"/>
      <c r="G453" s="113"/>
      <c r="H453" s="113"/>
      <c r="I453" s="94"/>
      <c r="J453" s="94"/>
      <c r="K453" s="113"/>
    </row>
    <row r="454" spans="2:11">
      <c r="B454" s="93"/>
      <c r="C454" s="113"/>
      <c r="D454" s="113"/>
      <c r="E454" s="113"/>
      <c r="F454" s="113"/>
      <c r="G454" s="113"/>
      <c r="H454" s="113"/>
      <c r="I454" s="94"/>
      <c r="J454" s="94"/>
      <c r="K454" s="113"/>
    </row>
    <row r="455" spans="2:11">
      <c r="B455" s="93"/>
      <c r="C455" s="113"/>
      <c r="D455" s="113"/>
      <c r="E455" s="113"/>
      <c r="F455" s="113"/>
      <c r="G455" s="113"/>
      <c r="H455" s="113"/>
      <c r="I455" s="94"/>
      <c r="J455" s="94"/>
      <c r="K455" s="113"/>
    </row>
    <row r="456" spans="2:11">
      <c r="B456" s="93"/>
      <c r="C456" s="113"/>
      <c r="D456" s="113"/>
      <c r="E456" s="113"/>
      <c r="F456" s="113"/>
      <c r="G456" s="113"/>
      <c r="H456" s="113"/>
      <c r="I456" s="94"/>
      <c r="J456" s="94"/>
      <c r="K456" s="113"/>
    </row>
    <row r="457" spans="2:11">
      <c r="B457" s="93"/>
      <c r="C457" s="113"/>
      <c r="D457" s="113"/>
      <c r="E457" s="113"/>
      <c r="F457" s="113"/>
      <c r="G457" s="113"/>
      <c r="H457" s="113"/>
      <c r="I457" s="94"/>
      <c r="J457" s="94"/>
      <c r="K457" s="113"/>
    </row>
    <row r="458" spans="2:11">
      <c r="B458" s="93"/>
      <c r="C458" s="113"/>
      <c r="D458" s="113"/>
      <c r="E458" s="113"/>
      <c r="F458" s="113"/>
      <c r="G458" s="113"/>
      <c r="H458" s="113"/>
      <c r="I458" s="94"/>
      <c r="J458" s="94"/>
      <c r="K458" s="113"/>
    </row>
    <row r="459" spans="2:11">
      <c r="B459" s="93"/>
      <c r="C459" s="113"/>
      <c r="D459" s="113"/>
      <c r="E459" s="113"/>
      <c r="F459" s="113"/>
      <c r="G459" s="113"/>
      <c r="H459" s="113"/>
      <c r="I459" s="94"/>
      <c r="J459" s="94"/>
      <c r="K459" s="113"/>
    </row>
    <row r="460" spans="2:11">
      <c r="B460" s="93"/>
      <c r="C460" s="113"/>
      <c r="D460" s="113"/>
      <c r="E460" s="113"/>
      <c r="F460" s="113"/>
      <c r="G460" s="113"/>
      <c r="H460" s="113"/>
      <c r="I460" s="94"/>
      <c r="J460" s="94"/>
      <c r="K460" s="113"/>
    </row>
    <row r="461" spans="2:11">
      <c r="B461" s="93"/>
      <c r="C461" s="113"/>
      <c r="D461" s="113"/>
      <c r="E461" s="113"/>
      <c r="F461" s="113"/>
      <c r="G461" s="113"/>
      <c r="H461" s="113"/>
      <c r="I461" s="94"/>
      <c r="J461" s="94"/>
      <c r="K461" s="113"/>
    </row>
    <row r="462" spans="2:11">
      <c r="B462" s="93"/>
      <c r="C462" s="113"/>
      <c r="D462" s="113"/>
      <c r="E462" s="113"/>
      <c r="F462" s="113"/>
      <c r="G462" s="113"/>
      <c r="H462" s="113"/>
      <c r="I462" s="94"/>
      <c r="J462" s="94"/>
      <c r="K462" s="113"/>
    </row>
    <row r="463" spans="2:11">
      <c r="B463" s="93"/>
      <c r="C463" s="113"/>
      <c r="D463" s="113"/>
      <c r="E463" s="113"/>
      <c r="F463" s="113"/>
      <c r="G463" s="113"/>
      <c r="H463" s="113"/>
      <c r="I463" s="94"/>
      <c r="J463" s="94"/>
      <c r="K463" s="113"/>
    </row>
    <row r="464" spans="2:11">
      <c r="B464" s="93"/>
      <c r="C464" s="113"/>
      <c r="D464" s="113"/>
      <c r="E464" s="113"/>
      <c r="F464" s="113"/>
      <c r="G464" s="113"/>
      <c r="H464" s="113"/>
      <c r="I464" s="94"/>
      <c r="J464" s="94"/>
      <c r="K464" s="113"/>
    </row>
    <row r="465" spans="2:11">
      <c r="B465" s="93"/>
      <c r="C465" s="113"/>
      <c r="D465" s="113"/>
      <c r="E465" s="113"/>
      <c r="F465" s="113"/>
      <c r="G465" s="113"/>
      <c r="H465" s="113"/>
      <c r="I465" s="94"/>
      <c r="J465" s="94"/>
      <c r="K465" s="113"/>
    </row>
    <row r="466" spans="2:11">
      <c r="B466" s="93"/>
      <c r="C466" s="113"/>
      <c r="D466" s="113"/>
      <c r="E466" s="113"/>
      <c r="F466" s="113"/>
      <c r="G466" s="113"/>
      <c r="H466" s="113"/>
      <c r="I466" s="94"/>
      <c r="J466" s="94"/>
      <c r="K466" s="113"/>
    </row>
    <row r="467" spans="2:11">
      <c r="B467" s="93"/>
      <c r="C467" s="113"/>
      <c r="D467" s="113"/>
      <c r="E467" s="113"/>
      <c r="F467" s="113"/>
      <c r="G467" s="113"/>
      <c r="H467" s="113"/>
      <c r="I467" s="94"/>
      <c r="J467" s="94"/>
      <c r="K467" s="113"/>
    </row>
    <row r="468" spans="2:11">
      <c r="B468" s="93"/>
      <c r="C468" s="113"/>
      <c r="D468" s="113"/>
      <c r="E468" s="113"/>
      <c r="F468" s="113"/>
      <c r="G468" s="113"/>
      <c r="H468" s="113"/>
      <c r="I468" s="94"/>
      <c r="J468" s="94"/>
      <c r="K468" s="113"/>
    </row>
    <row r="469" spans="2:11">
      <c r="B469" s="93"/>
      <c r="C469" s="113"/>
      <c r="D469" s="113"/>
      <c r="E469" s="113"/>
      <c r="F469" s="113"/>
      <c r="G469" s="113"/>
      <c r="H469" s="113"/>
      <c r="I469" s="94"/>
      <c r="J469" s="94"/>
      <c r="K469" s="113"/>
    </row>
    <row r="470" spans="2:11">
      <c r="B470" s="93"/>
      <c r="C470" s="113"/>
      <c r="D470" s="113"/>
      <c r="E470" s="113"/>
      <c r="F470" s="113"/>
      <c r="G470" s="113"/>
      <c r="H470" s="113"/>
      <c r="I470" s="94"/>
      <c r="J470" s="94"/>
      <c r="K470" s="113"/>
    </row>
    <row r="471" spans="2:11">
      <c r="B471" s="93"/>
      <c r="C471" s="113"/>
      <c r="D471" s="113"/>
      <c r="E471" s="113"/>
      <c r="F471" s="113"/>
      <c r="G471" s="113"/>
      <c r="H471" s="113"/>
      <c r="I471" s="94"/>
      <c r="J471" s="94"/>
      <c r="K471" s="113"/>
    </row>
    <row r="472" spans="2:11">
      <c r="B472" s="93"/>
      <c r="C472" s="113"/>
      <c r="D472" s="113"/>
      <c r="E472" s="113"/>
      <c r="F472" s="113"/>
      <c r="G472" s="113"/>
      <c r="H472" s="113"/>
      <c r="I472" s="94"/>
      <c r="J472" s="94"/>
      <c r="K472" s="113"/>
    </row>
    <row r="473" spans="2:11">
      <c r="B473" s="93"/>
      <c r="C473" s="113"/>
      <c r="D473" s="113"/>
      <c r="E473" s="113"/>
      <c r="F473" s="113"/>
      <c r="G473" s="113"/>
      <c r="H473" s="113"/>
      <c r="I473" s="94"/>
      <c r="J473" s="94"/>
      <c r="K473" s="113"/>
    </row>
    <row r="474" spans="2:11">
      <c r="B474" s="93"/>
      <c r="C474" s="113"/>
      <c r="D474" s="113"/>
      <c r="E474" s="113"/>
      <c r="F474" s="113"/>
      <c r="G474" s="113"/>
      <c r="H474" s="113"/>
      <c r="I474" s="94"/>
      <c r="J474" s="94"/>
      <c r="K474" s="113"/>
    </row>
    <row r="475" spans="2:11">
      <c r="B475" s="93"/>
      <c r="C475" s="113"/>
      <c r="D475" s="113"/>
      <c r="E475" s="113"/>
      <c r="F475" s="113"/>
      <c r="G475" s="113"/>
      <c r="H475" s="113"/>
      <c r="I475" s="94"/>
      <c r="J475" s="94"/>
      <c r="K475" s="113"/>
    </row>
    <row r="476" spans="2:11">
      <c r="B476" s="93"/>
      <c r="C476" s="113"/>
      <c r="D476" s="113"/>
      <c r="E476" s="113"/>
      <c r="F476" s="113"/>
      <c r="G476" s="113"/>
      <c r="H476" s="113"/>
      <c r="I476" s="94"/>
      <c r="J476" s="94"/>
      <c r="K476" s="113"/>
    </row>
    <row r="477" spans="2:11">
      <c r="B477" s="93"/>
      <c r="C477" s="113"/>
      <c r="D477" s="113"/>
      <c r="E477" s="113"/>
      <c r="F477" s="113"/>
      <c r="G477" s="113"/>
      <c r="H477" s="113"/>
      <c r="I477" s="94"/>
      <c r="J477" s="94"/>
      <c r="K477" s="113"/>
    </row>
    <row r="478" spans="2:11">
      <c r="B478" s="93"/>
      <c r="C478" s="113"/>
      <c r="D478" s="113"/>
      <c r="E478" s="113"/>
      <c r="F478" s="113"/>
      <c r="G478" s="113"/>
      <c r="H478" s="113"/>
      <c r="I478" s="94"/>
      <c r="J478" s="94"/>
      <c r="K478" s="113"/>
    </row>
    <row r="479" spans="2:11">
      <c r="B479" s="93"/>
      <c r="C479" s="113"/>
      <c r="D479" s="113"/>
      <c r="E479" s="113"/>
      <c r="F479" s="113"/>
      <c r="G479" s="113"/>
      <c r="H479" s="113"/>
      <c r="I479" s="94"/>
      <c r="J479" s="94"/>
      <c r="K479" s="113"/>
    </row>
    <row r="480" spans="2:11">
      <c r="B480" s="93"/>
      <c r="C480" s="113"/>
      <c r="D480" s="113"/>
      <c r="E480" s="113"/>
      <c r="F480" s="113"/>
      <c r="G480" s="113"/>
      <c r="H480" s="113"/>
      <c r="I480" s="94"/>
      <c r="J480" s="94"/>
      <c r="K480" s="113"/>
    </row>
    <row r="481" spans="2:11">
      <c r="B481" s="93"/>
      <c r="C481" s="113"/>
      <c r="D481" s="113"/>
      <c r="E481" s="113"/>
      <c r="F481" s="113"/>
      <c r="G481" s="113"/>
      <c r="H481" s="113"/>
      <c r="I481" s="94"/>
      <c r="J481" s="94"/>
      <c r="K481" s="113"/>
    </row>
    <row r="482" spans="2:11">
      <c r="B482" s="93"/>
      <c r="C482" s="113"/>
      <c r="D482" s="113"/>
      <c r="E482" s="113"/>
      <c r="F482" s="113"/>
      <c r="G482" s="113"/>
      <c r="H482" s="113"/>
      <c r="I482" s="94"/>
      <c r="J482" s="94"/>
      <c r="K482" s="113"/>
    </row>
    <row r="483" spans="2:11">
      <c r="B483" s="93"/>
      <c r="C483" s="113"/>
      <c r="D483" s="113"/>
      <c r="E483" s="113"/>
      <c r="F483" s="113"/>
      <c r="G483" s="113"/>
      <c r="H483" s="113"/>
      <c r="I483" s="94"/>
      <c r="J483" s="94"/>
      <c r="K483" s="113"/>
    </row>
    <row r="484" spans="2:11">
      <c r="B484" s="93"/>
      <c r="C484" s="113"/>
      <c r="D484" s="113"/>
      <c r="E484" s="113"/>
      <c r="F484" s="113"/>
      <c r="G484" s="113"/>
      <c r="H484" s="113"/>
      <c r="I484" s="94"/>
      <c r="J484" s="94"/>
      <c r="K484" s="113"/>
    </row>
    <row r="485" spans="2:11">
      <c r="B485" s="93"/>
      <c r="C485" s="113"/>
      <c r="D485" s="113"/>
      <c r="E485" s="113"/>
      <c r="F485" s="113"/>
      <c r="G485" s="113"/>
      <c r="H485" s="113"/>
      <c r="I485" s="94"/>
      <c r="J485" s="94"/>
      <c r="K485" s="113"/>
    </row>
    <row r="486" spans="2:11">
      <c r="B486" s="93"/>
      <c r="C486" s="113"/>
      <c r="D486" s="113"/>
      <c r="E486" s="113"/>
      <c r="F486" s="113"/>
      <c r="G486" s="113"/>
      <c r="H486" s="113"/>
      <c r="I486" s="94"/>
      <c r="J486" s="94"/>
      <c r="K486" s="113"/>
    </row>
    <row r="487" spans="2:11">
      <c r="B487" s="93"/>
      <c r="C487" s="113"/>
      <c r="D487" s="113"/>
      <c r="E487" s="113"/>
      <c r="F487" s="113"/>
      <c r="G487" s="113"/>
      <c r="H487" s="113"/>
      <c r="I487" s="94"/>
      <c r="J487" s="94"/>
      <c r="K487" s="113"/>
    </row>
    <row r="488" spans="2:11">
      <c r="B488" s="93"/>
      <c r="C488" s="113"/>
      <c r="D488" s="113"/>
      <c r="E488" s="113"/>
      <c r="F488" s="113"/>
      <c r="G488" s="113"/>
      <c r="H488" s="113"/>
      <c r="I488" s="94"/>
      <c r="J488" s="94"/>
      <c r="K488" s="113"/>
    </row>
    <row r="489" spans="2:11">
      <c r="B489" s="93"/>
      <c r="C489" s="113"/>
      <c r="D489" s="113"/>
      <c r="E489" s="113"/>
      <c r="F489" s="113"/>
      <c r="G489" s="113"/>
      <c r="H489" s="113"/>
      <c r="I489" s="94"/>
      <c r="J489" s="94"/>
      <c r="K489" s="113"/>
    </row>
    <row r="490" spans="2:11">
      <c r="B490" s="93"/>
      <c r="C490" s="113"/>
      <c r="D490" s="113"/>
      <c r="E490" s="113"/>
      <c r="F490" s="113"/>
      <c r="G490" s="113"/>
      <c r="H490" s="113"/>
      <c r="I490" s="94"/>
      <c r="J490" s="94"/>
      <c r="K490" s="113"/>
    </row>
    <row r="491" spans="2:11">
      <c r="B491" s="93"/>
      <c r="C491" s="113"/>
      <c r="D491" s="113"/>
      <c r="E491" s="113"/>
      <c r="F491" s="113"/>
      <c r="G491" s="113"/>
      <c r="H491" s="113"/>
      <c r="I491" s="94"/>
      <c r="J491" s="94"/>
      <c r="K491" s="113"/>
    </row>
    <row r="492" spans="2:11">
      <c r="B492" s="93"/>
      <c r="C492" s="113"/>
      <c r="D492" s="113"/>
      <c r="E492" s="113"/>
      <c r="F492" s="113"/>
      <c r="G492" s="113"/>
      <c r="H492" s="113"/>
      <c r="I492" s="94"/>
      <c r="J492" s="94"/>
      <c r="K492" s="113"/>
    </row>
    <row r="493" spans="2:11">
      <c r="B493" s="93"/>
      <c r="C493" s="113"/>
      <c r="D493" s="113"/>
      <c r="E493" s="113"/>
      <c r="F493" s="113"/>
      <c r="G493" s="113"/>
      <c r="H493" s="113"/>
      <c r="I493" s="94"/>
      <c r="J493" s="94"/>
      <c r="K493" s="113"/>
    </row>
    <row r="494" spans="2:11">
      <c r="B494" s="93"/>
      <c r="C494" s="113"/>
      <c r="D494" s="113"/>
      <c r="E494" s="113"/>
      <c r="F494" s="113"/>
      <c r="G494" s="113"/>
      <c r="H494" s="113"/>
      <c r="I494" s="94"/>
      <c r="J494" s="94"/>
      <c r="K494" s="113"/>
    </row>
    <row r="495" spans="2:11">
      <c r="B495" s="93"/>
      <c r="C495" s="113"/>
      <c r="D495" s="113"/>
      <c r="E495" s="113"/>
      <c r="F495" s="113"/>
      <c r="G495" s="113"/>
      <c r="H495" s="113"/>
      <c r="I495" s="94"/>
      <c r="J495" s="94"/>
      <c r="K495" s="113"/>
    </row>
    <row r="496" spans="2:11">
      <c r="B496" s="93"/>
      <c r="C496" s="113"/>
      <c r="D496" s="113"/>
      <c r="E496" s="113"/>
      <c r="F496" s="113"/>
      <c r="G496" s="113"/>
      <c r="H496" s="113"/>
      <c r="I496" s="94"/>
      <c r="J496" s="94"/>
      <c r="K496" s="113"/>
    </row>
    <row r="497" spans="2:11">
      <c r="B497" s="93"/>
      <c r="C497" s="113"/>
      <c r="D497" s="113"/>
      <c r="E497" s="113"/>
      <c r="F497" s="113"/>
      <c r="G497" s="113"/>
      <c r="H497" s="113"/>
      <c r="I497" s="94"/>
      <c r="J497" s="94"/>
      <c r="K497" s="113"/>
    </row>
    <row r="498" spans="2:11">
      <c r="B498" s="93"/>
      <c r="C498" s="113"/>
      <c r="D498" s="113"/>
      <c r="E498" s="113"/>
      <c r="F498" s="113"/>
      <c r="G498" s="113"/>
      <c r="H498" s="113"/>
      <c r="I498" s="94"/>
      <c r="J498" s="94"/>
      <c r="K498" s="113"/>
    </row>
    <row r="499" spans="2:11">
      <c r="B499" s="93"/>
      <c r="C499" s="113"/>
      <c r="D499" s="113"/>
      <c r="E499" s="113"/>
      <c r="F499" s="113"/>
      <c r="G499" s="113"/>
      <c r="H499" s="113"/>
      <c r="I499" s="94"/>
      <c r="J499" s="94"/>
      <c r="K499" s="113"/>
    </row>
    <row r="500" spans="2:11">
      <c r="B500" s="93"/>
      <c r="C500" s="113"/>
      <c r="D500" s="113"/>
      <c r="E500" s="113"/>
      <c r="F500" s="113"/>
      <c r="G500" s="113"/>
      <c r="H500" s="113"/>
      <c r="I500" s="94"/>
      <c r="J500" s="94"/>
      <c r="K500" s="113"/>
    </row>
    <row r="501" spans="2:11">
      <c r="B501" s="93"/>
      <c r="C501" s="113"/>
      <c r="D501" s="113"/>
      <c r="E501" s="113"/>
      <c r="F501" s="113"/>
      <c r="G501" s="113"/>
      <c r="H501" s="113"/>
      <c r="I501" s="94"/>
      <c r="J501" s="94"/>
      <c r="K501" s="113"/>
    </row>
    <row r="502" spans="2:11">
      <c r="B502" s="93"/>
      <c r="C502" s="113"/>
      <c r="D502" s="113"/>
      <c r="E502" s="113"/>
      <c r="F502" s="113"/>
      <c r="G502" s="113"/>
      <c r="H502" s="113"/>
      <c r="I502" s="94"/>
      <c r="J502" s="94"/>
      <c r="K502" s="113"/>
    </row>
    <row r="503" spans="2:11">
      <c r="B503" s="93"/>
      <c r="C503" s="113"/>
      <c r="D503" s="113"/>
      <c r="E503" s="113"/>
      <c r="F503" s="113"/>
      <c r="G503" s="113"/>
      <c r="H503" s="113"/>
      <c r="I503" s="94"/>
      <c r="J503" s="94"/>
      <c r="K503" s="113"/>
    </row>
    <row r="504" spans="2:11">
      <c r="B504" s="93"/>
      <c r="C504" s="113"/>
      <c r="D504" s="113"/>
      <c r="E504" s="113"/>
      <c r="F504" s="113"/>
      <c r="G504" s="113"/>
      <c r="H504" s="113"/>
      <c r="I504" s="94"/>
      <c r="J504" s="94"/>
      <c r="K504" s="113"/>
    </row>
    <row r="505" spans="2:11">
      <c r="B505" s="93"/>
      <c r="C505" s="113"/>
      <c r="D505" s="113"/>
      <c r="E505" s="113"/>
      <c r="F505" s="113"/>
      <c r="G505" s="113"/>
      <c r="H505" s="113"/>
      <c r="I505" s="94"/>
      <c r="J505" s="94"/>
      <c r="K505" s="113"/>
    </row>
    <row r="506" spans="2:11">
      <c r="B506" s="93"/>
      <c r="C506" s="113"/>
      <c r="D506" s="113"/>
      <c r="E506" s="113"/>
      <c r="F506" s="113"/>
      <c r="G506" s="113"/>
      <c r="H506" s="113"/>
      <c r="I506" s="94"/>
      <c r="J506" s="94"/>
      <c r="K506" s="113"/>
    </row>
    <row r="507" spans="2:11">
      <c r="B507" s="93"/>
      <c r="C507" s="113"/>
      <c r="D507" s="113"/>
      <c r="E507" s="113"/>
      <c r="F507" s="113"/>
      <c r="G507" s="113"/>
      <c r="H507" s="113"/>
      <c r="I507" s="94"/>
      <c r="J507" s="94"/>
      <c r="K507" s="113"/>
    </row>
    <row r="508" spans="2:11">
      <c r="B508" s="93"/>
      <c r="C508" s="113"/>
      <c r="D508" s="113"/>
      <c r="E508" s="113"/>
      <c r="F508" s="113"/>
      <c r="G508" s="113"/>
      <c r="H508" s="113"/>
      <c r="I508" s="94"/>
      <c r="J508" s="94"/>
      <c r="K508" s="113"/>
    </row>
    <row r="509" spans="2:11">
      <c r="B509" s="93"/>
      <c r="C509" s="113"/>
      <c r="D509" s="113"/>
      <c r="E509" s="113"/>
      <c r="F509" s="113"/>
      <c r="G509" s="113"/>
      <c r="H509" s="113"/>
      <c r="I509" s="94"/>
      <c r="J509" s="94"/>
      <c r="K509" s="113"/>
    </row>
    <row r="510" spans="2:11">
      <c r="B510" s="93"/>
      <c r="C510" s="113"/>
      <c r="D510" s="113"/>
      <c r="E510" s="113"/>
      <c r="F510" s="113"/>
      <c r="G510" s="113"/>
      <c r="H510" s="113"/>
      <c r="I510" s="94"/>
      <c r="J510" s="94"/>
      <c r="K510" s="113"/>
    </row>
    <row r="511" spans="2:11">
      <c r="B511" s="93"/>
      <c r="C511" s="113"/>
      <c r="D511" s="113"/>
      <c r="E511" s="113"/>
      <c r="F511" s="113"/>
      <c r="G511" s="113"/>
      <c r="H511" s="113"/>
      <c r="I511" s="94"/>
      <c r="J511" s="94"/>
      <c r="K511" s="113"/>
    </row>
    <row r="512" spans="2:11">
      <c r="B512" s="93"/>
      <c r="C512" s="113"/>
      <c r="D512" s="113"/>
      <c r="E512" s="113"/>
      <c r="F512" s="113"/>
      <c r="G512" s="113"/>
      <c r="H512" s="113"/>
      <c r="I512" s="94"/>
      <c r="J512" s="94"/>
      <c r="K512" s="113"/>
    </row>
    <row r="513" spans="2:11">
      <c r="B513" s="93"/>
      <c r="C513" s="113"/>
      <c r="D513" s="113"/>
      <c r="E513" s="113"/>
      <c r="F513" s="113"/>
      <c r="G513" s="113"/>
      <c r="H513" s="113"/>
      <c r="I513" s="94"/>
      <c r="J513" s="94"/>
      <c r="K513" s="113"/>
    </row>
    <row r="514" spans="2:11">
      <c r="B514" s="93"/>
      <c r="C514" s="113"/>
      <c r="D514" s="113"/>
      <c r="E514" s="113"/>
      <c r="F514" s="113"/>
      <c r="G514" s="113"/>
      <c r="H514" s="113"/>
      <c r="I514" s="94"/>
      <c r="J514" s="94"/>
      <c r="K514" s="113"/>
    </row>
    <row r="515" spans="2:11">
      <c r="B515" s="93"/>
      <c r="C515" s="113"/>
      <c r="D515" s="113"/>
      <c r="E515" s="113"/>
      <c r="F515" s="113"/>
      <c r="G515" s="113"/>
      <c r="H515" s="113"/>
      <c r="I515" s="94"/>
      <c r="J515" s="94"/>
      <c r="K515" s="113"/>
    </row>
    <row r="516" spans="2:11">
      <c r="B516" s="93"/>
      <c r="C516" s="113"/>
      <c r="D516" s="113"/>
      <c r="E516" s="113"/>
      <c r="F516" s="113"/>
      <c r="G516" s="113"/>
      <c r="H516" s="113"/>
      <c r="I516" s="94"/>
      <c r="J516" s="94"/>
      <c r="K516" s="113"/>
    </row>
    <row r="517" spans="2:11">
      <c r="B517" s="93"/>
      <c r="C517" s="113"/>
      <c r="D517" s="113"/>
      <c r="E517" s="113"/>
      <c r="F517" s="113"/>
      <c r="G517" s="113"/>
      <c r="H517" s="113"/>
      <c r="I517" s="94"/>
      <c r="J517" s="94"/>
      <c r="K517" s="113"/>
    </row>
    <row r="518" spans="2:11">
      <c r="B518" s="93"/>
      <c r="C518" s="113"/>
      <c r="D518" s="113"/>
      <c r="E518" s="113"/>
      <c r="F518" s="113"/>
      <c r="G518" s="113"/>
      <c r="H518" s="113"/>
      <c r="I518" s="94"/>
      <c r="J518" s="94"/>
      <c r="K518" s="113"/>
    </row>
    <row r="519" spans="2:11">
      <c r="B519" s="93"/>
      <c r="C519" s="113"/>
      <c r="D519" s="113"/>
      <c r="E519" s="113"/>
      <c r="F519" s="113"/>
      <c r="G519" s="113"/>
      <c r="H519" s="113"/>
      <c r="I519" s="94"/>
      <c r="J519" s="94"/>
      <c r="K519" s="113"/>
    </row>
    <row r="520" spans="2:11">
      <c r="B520" s="93"/>
      <c r="C520" s="113"/>
      <c r="D520" s="113"/>
      <c r="E520" s="113"/>
      <c r="F520" s="113"/>
      <c r="G520" s="113"/>
      <c r="H520" s="113"/>
      <c r="I520" s="94"/>
      <c r="J520" s="94"/>
      <c r="K520" s="113"/>
    </row>
    <row r="521" spans="2:11">
      <c r="B521" s="93"/>
      <c r="C521" s="113"/>
      <c r="D521" s="113"/>
      <c r="E521" s="113"/>
      <c r="F521" s="113"/>
      <c r="G521" s="113"/>
      <c r="H521" s="113"/>
      <c r="I521" s="94"/>
      <c r="J521" s="94"/>
      <c r="K521" s="113"/>
    </row>
    <row r="522" spans="2:11">
      <c r="B522" s="93"/>
      <c r="C522" s="113"/>
      <c r="D522" s="113"/>
      <c r="E522" s="113"/>
      <c r="F522" s="113"/>
      <c r="G522" s="113"/>
      <c r="H522" s="113"/>
      <c r="I522" s="94"/>
      <c r="J522" s="94"/>
      <c r="K522" s="113"/>
    </row>
    <row r="523" spans="2:11">
      <c r="B523" s="93"/>
      <c r="C523" s="113"/>
      <c r="D523" s="113"/>
      <c r="E523" s="113"/>
      <c r="F523" s="113"/>
      <c r="G523" s="113"/>
      <c r="H523" s="113"/>
      <c r="I523" s="94"/>
      <c r="J523" s="94"/>
      <c r="K523" s="113"/>
    </row>
    <row r="524" spans="2:11">
      <c r="B524" s="93"/>
      <c r="C524" s="113"/>
      <c r="D524" s="113"/>
      <c r="E524" s="113"/>
      <c r="F524" s="113"/>
      <c r="G524" s="113"/>
      <c r="H524" s="113"/>
      <c r="I524" s="94"/>
      <c r="J524" s="94"/>
      <c r="K524" s="113"/>
    </row>
    <row r="525" spans="2:11">
      <c r="B525" s="93"/>
      <c r="C525" s="113"/>
      <c r="D525" s="113"/>
      <c r="E525" s="113"/>
      <c r="F525" s="113"/>
      <c r="G525" s="113"/>
      <c r="H525" s="113"/>
      <c r="I525" s="94"/>
      <c r="J525" s="94"/>
      <c r="K525" s="113"/>
    </row>
    <row r="526" spans="2:11">
      <c r="B526" s="93"/>
      <c r="C526" s="113"/>
      <c r="D526" s="113"/>
      <c r="E526" s="113"/>
      <c r="F526" s="113"/>
      <c r="G526" s="113"/>
      <c r="H526" s="113"/>
      <c r="I526" s="94"/>
      <c r="J526" s="94"/>
      <c r="K526" s="113"/>
    </row>
    <row r="527" spans="2:11">
      <c r="B527" s="93"/>
      <c r="C527" s="113"/>
      <c r="D527" s="113"/>
      <c r="E527" s="113"/>
      <c r="F527" s="113"/>
      <c r="G527" s="113"/>
      <c r="H527" s="113"/>
      <c r="I527" s="94"/>
      <c r="J527" s="94"/>
      <c r="K527" s="113"/>
    </row>
    <row r="528" spans="2:11">
      <c r="B528" s="93"/>
      <c r="C528" s="113"/>
      <c r="D528" s="113"/>
      <c r="E528" s="113"/>
      <c r="F528" s="113"/>
      <c r="G528" s="113"/>
      <c r="H528" s="113"/>
      <c r="I528" s="94"/>
      <c r="J528" s="94"/>
      <c r="K528" s="113"/>
    </row>
    <row r="529" spans="2:11">
      <c r="B529" s="93"/>
      <c r="C529" s="113"/>
      <c r="D529" s="113"/>
      <c r="E529" s="113"/>
      <c r="F529" s="113"/>
      <c r="G529" s="113"/>
      <c r="H529" s="113"/>
      <c r="I529" s="94"/>
      <c r="J529" s="94"/>
      <c r="K529" s="113"/>
    </row>
    <row r="530" spans="2:11">
      <c r="B530" s="93"/>
      <c r="C530" s="113"/>
      <c r="D530" s="113"/>
      <c r="E530" s="113"/>
      <c r="F530" s="113"/>
      <c r="G530" s="113"/>
      <c r="H530" s="113"/>
      <c r="I530" s="94"/>
      <c r="J530" s="94"/>
      <c r="K530" s="113"/>
    </row>
    <row r="531" spans="2:11">
      <c r="B531" s="93"/>
      <c r="C531" s="113"/>
      <c r="D531" s="113"/>
      <c r="E531" s="113"/>
      <c r="F531" s="113"/>
      <c r="G531" s="113"/>
      <c r="H531" s="113"/>
      <c r="I531" s="94"/>
      <c r="J531" s="94"/>
      <c r="K531" s="113"/>
    </row>
    <row r="532" spans="2:11">
      <c r="B532" s="93"/>
      <c r="C532" s="113"/>
      <c r="D532" s="113"/>
      <c r="E532" s="113"/>
      <c r="F532" s="113"/>
      <c r="G532" s="113"/>
      <c r="H532" s="113"/>
      <c r="I532" s="94"/>
      <c r="J532" s="94"/>
      <c r="K532" s="113"/>
    </row>
    <row r="533" spans="2:11">
      <c r="B533" s="93"/>
      <c r="C533" s="113"/>
      <c r="D533" s="113"/>
      <c r="E533" s="113"/>
      <c r="F533" s="113"/>
      <c r="G533" s="113"/>
      <c r="H533" s="113"/>
      <c r="I533" s="94"/>
      <c r="J533" s="94"/>
      <c r="K533" s="113"/>
    </row>
    <row r="534" spans="2:11">
      <c r="B534" s="93"/>
      <c r="C534" s="113"/>
      <c r="D534" s="113"/>
      <c r="E534" s="113"/>
      <c r="F534" s="113"/>
      <c r="G534" s="113"/>
      <c r="H534" s="113"/>
      <c r="I534" s="94"/>
      <c r="J534" s="94"/>
      <c r="K534" s="113"/>
    </row>
    <row r="535" spans="2:11">
      <c r="B535" s="93"/>
      <c r="C535" s="113"/>
      <c r="D535" s="113"/>
      <c r="E535" s="113"/>
      <c r="F535" s="113"/>
      <c r="G535" s="113"/>
      <c r="H535" s="113"/>
      <c r="I535" s="94"/>
      <c r="J535" s="94"/>
      <c r="K535" s="113"/>
    </row>
    <row r="536" spans="2:11">
      <c r="B536" s="93"/>
      <c r="C536" s="113"/>
      <c r="D536" s="113"/>
      <c r="E536" s="113"/>
      <c r="F536" s="113"/>
      <c r="G536" s="113"/>
      <c r="H536" s="113"/>
      <c r="I536" s="94"/>
      <c r="J536" s="94"/>
      <c r="K536" s="113"/>
    </row>
    <row r="537" spans="2:11">
      <c r="B537" s="93"/>
      <c r="C537" s="113"/>
      <c r="D537" s="113"/>
      <c r="E537" s="113"/>
      <c r="F537" s="113"/>
      <c r="G537" s="113"/>
      <c r="H537" s="113"/>
      <c r="I537" s="94"/>
      <c r="J537" s="94"/>
      <c r="K537" s="113"/>
    </row>
    <row r="538" spans="2:11">
      <c r="B538" s="93"/>
      <c r="C538" s="113"/>
      <c r="D538" s="113"/>
      <c r="E538" s="113"/>
      <c r="F538" s="113"/>
      <c r="G538" s="113"/>
      <c r="H538" s="113"/>
      <c r="I538" s="94"/>
      <c r="J538" s="94"/>
      <c r="K538" s="113"/>
    </row>
    <row r="539" spans="2:11">
      <c r="B539" s="93"/>
      <c r="C539" s="113"/>
      <c r="D539" s="113"/>
      <c r="E539" s="113"/>
      <c r="F539" s="113"/>
      <c r="G539" s="113"/>
      <c r="H539" s="113"/>
      <c r="I539" s="94"/>
      <c r="J539" s="94"/>
      <c r="K539" s="113"/>
    </row>
    <row r="540" spans="2:11">
      <c r="B540" s="93"/>
      <c r="C540" s="113"/>
      <c r="D540" s="113"/>
      <c r="E540" s="113"/>
      <c r="F540" s="113"/>
      <c r="G540" s="113"/>
      <c r="H540" s="113"/>
      <c r="I540" s="94"/>
      <c r="J540" s="94"/>
      <c r="K540" s="113"/>
    </row>
    <row r="541" spans="2:11">
      <c r="B541" s="93"/>
      <c r="C541" s="113"/>
      <c r="D541" s="113"/>
      <c r="E541" s="113"/>
      <c r="F541" s="113"/>
      <c r="G541" s="113"/>
      <c r="H541" s="113"/>
      <c r="I541" s="94"/>
      <c r="J541" s="94"/>
      <c r="K541" s="113"/>
    </row>
    <row r="542" spans="2:11">
      <c r="B542" s="93"/>
      <c r="C542" s="113"/>
      <c r="D542" s="113"/>
      <c r="E542" s="113"/>
      <c r="F542" s="113"/>
      <c r="G542" s="113"/>
      <c r="H542" s="113"/>
      <c r="I542" s="94"/>
      <c r="J542" s="94"/>
      <c r="K542" s="113"/>
    </row>
    <row r="543" spans="2:11">
      <c r="B543" s="93"/>
      <c r="C543" s="113"/>
      <c r="D543" s="113"/>
      <c r="E543" s="113"/>
      <c r="F543" s="113"/>
      <c r="G543" s="113"/>
      <c r="H543" s="113"/>
      <c r="I543" s="94"/>
      <c r="J543" s="94"/>
      <c r="K543" s="113"/>
    </row>
    <row r="544" spans="2:11">
      <c r="B544" s="93"/>
      <c r="C544" s="113"/>
      <c r="D544" s="113"/>
      <c r="E544" s="113"/>
      <c r="F544" s="113"/>
      <c r="G544" s="113"/>
      <c r="H544" s="113"/>
      <c r="I544" s="94"/>
      <c r="J544" s="94"/>
      <c r="K544" s="113"/>
    </row>
    <row r="545" spans="2:11">
      <c r="B545" s="93"/>
      <c r="C545" s="113"/>
      <c r="D545" s="113"/>
      <c r="E545" s="113"/>
      <c r="F545" s="113"/>
      <c r="G545" s="113"/>
      <c r="H545" s="113"/>
      <c r="I545" s="94"/>
      <c r="J545" s="94"/>
      <c r="K545" s="113"/>
    </row>
    <row r="546" spans="2:11">
      <c r="B546" s="93"/>
      <c r="C546" s="113"/>
      <c r="D546" s="113"/>
      <c r="E546" s="113"/>
      <c r="F546" s="113"/>
      <c r="G546" s="113"/>
      <c r="H546" s="113"/>
      <c r="I546" s="94"/>
      <c r="J546" s="94"/>
      <c r="K546" s="113"/>
    </row>
    <row r="547" spans="2:11">
      <c r="B547" s="93"/>
      <c r="C547" s="113"/>
      <c r="D547" s="113"/>
      <c r="E547" s="113"/>
      <c r="F547" s="113"/>
      <c r="G547" s="113"/>
      <c r="H547" s="113"/>
      <c r="I547" s="94"/>
      <c r="J547" s="94"/>
      <c r="K547" s="113"/>
    </row>
    <row r="548" spans="2:11">
      <c r="B548" s="93"/>
      <c r="C548" s="113"/>
      <c r="D548" s="113"/>
      <c r="E548" s="113"/>
      <c r="F548" s="113"/>
      <c r="G548" s="113"/>
      <c r="H548" s="113"/>
      <c r="I548" s="94"/>
      <c r="J548" s="94"/>
      <c r="K548" s="113"/>
    </row>
    <row r="549" spans="2:11">
      <c r="B549" s="93"/>
      <c r="C549" s="113"/>
      <c r="D549" s="113"/>
      <c r="E549" s="113"/>
      <c r="F549" s="113"/>
      <c r="G549" s="113"/>
      <c r="H549" s="113"/>
      <c r="I549" s="94"/>
      <c r="J549" s="94"/>
      <c r="K549" s="113"/>
    </row>
    <row r="550" spans="2:11">
      <c r="B550" s="93"/>
      <c r="C550" s="113"/>
      <c r="D550" s="113"/>
      <c r="E550" s="113"/>
      <c r="F550" s="113"/>
      <c r="G550" s="113"/>
      <c r="H550" s="113"/>
      <c r="I550" s="94"/>
      <c r="J550" s="94"/>
      <c r="K550" s="113"/>
    </row>
    <row r="551" spans="2:11">
      <c r="B551" s="93"/>
      <c r="C551" s="113"/>
      <c r="D551" s="113"/>
      <c r="E551" s="113"/>
      <c r="F551" s="113"/>
      <c r="G551" s="113"/>
      <c r="H551" s="113"/>
      <c r="I551" s="94"/>
      <c r="J551" s="94"/>
      <c r="K551" s="113"/>
    </row>
    <row r="552" spans="2:11">
      <c r="B552" s="93"/>
      <c r="C552" s="113"/>
      <c r="D552" s="113"/>
      <c r="E552" s="113"/>
      <c r="F552" s="113"/>
      <c r="G552" s="113"/>
      <c r="H552" s="113"/>
      <c r="I552" s="94"/>
      <c r="J552" s="94"/>
      <c r="K552" s="113"/>
    </row>
    <row r="553" spans="2:11">
      <c r="B553" s="93"/>
      <c r="C553" s="113"/>
      <c r="D553" s="113"/>
      <c r="E553" s="113"/>
      <c r="F553" s="113"/>
      <c r="G553" s="113"/>
      <c r="H553" s="113"/>
      <c r="I553" s="94"/>
      <c r="J553" s="94"/>
      <c r="K553" s="113"/>
    </row>
    <row r="554" spans="2:11">
      <c r="B554" s="93"/>
      <c r="C554" s="113"/>
      <c r="D554" s="113"/>
      <c r="E554" s="113"/>
      <c r="F554" s="113"/>
      <c r="G554" s="113"/>
      <c r="H554" s="113"/>
      <c r="I554" s="94"/>
      <c r="J554" s="94"/>
      <c r="K554" s="113"/>
    </row>
    <row r="555" spans="2:11">
      <c r="B555" s="93"/>
      <c r="C555" s="113"/>
      <c r="D555" s="113"/>
      <c r="E555" s="113"/>
      <c r="F555" s="113"/>
      <c r="G555" s="113"/>
      <c r="H555" s="113"/>
      <c r="I555" s="94"/>
      <c r="J555" s="94"/>
      <c r="K555" s="113"/>
    </row>
    <row r="556" spans="2:11">
      <c r="B556" s="93"/>
      <c r="C556" s="113"/>
      <c r="D556" s="113"/>
      <c r="E556" s="113"/>
      <c r="F556" s="113"/>
      <c r="G556" s="113"/>
      <c r="H556" s="113"/>
      <c r="I556" s="94"/>
      <c r="J556" s="94"/>
      <c r="K556" s="113"/>
    </row>
    <row r="557" spans="2:11">
      <c r="B557" s="93"/>
      <c r="C557" s="113"/>
      <c r="D557" s="113"/>
      <c r="E557" s="113"/>
      <c r="F557" s="113"/>
      <c r="G557" s="113"/>
      <c r="H557" s="113"/>
      <c r="I557" s="94"/>
      <c r="J557" s="94"/>
      <c r="K557" s="113"/>
    </row>
    <row r="558" spans="2:11">
      <c r="B558" s="93"/>
      <c r="C558" s="113"/>
      <c r="D558" s="113"/>
      <c r="E558" s="113"/>
      <c r="F558" s="113"/>
      <c r="G558" s="113"/>
      <c r="H558" s="113"/>
      <c r="I558" s="94"/>
      <c r="J558" s="94"/>
      <c r="K558" s="113"/>
    </row>
    <row r="559" spans="2:11">
      <c r="B559" s="93"/>
      <c r="C559" s="113"/>
      <c r="D559" s="113"/>
      <c r="E559" s="113"/>
      <c r="F559" s="113"/>
      <c r="G559" s="113"/>
      <c r="H559" s="113"/>
      <c r="I559" s="94"/>
      <c r="J559" s="94"/>
      <c r="K559" s="113"/>
    </row>
    <row r="560" spans="2:11">
      <c r="B560" s="93"/>
      <c r="C560" s="113"/>
      <c r="D560" s="113"/>
      <c r="E560" s="113"/>
      <c r="F560" s="113"/>
      <c r="G560" s="113"/>
      <c r="H560" s="113"/>
      <c r="I560" s="94"/>
      <c r="J560" s="94"/>
      <c r="K560" s="113"/>
    </row>
    <row r="561" spans="2:11">
      <c r="B561" s="93"/>
      <c r="C561" s="113"/>
      <c r="D561" s="113"/>
      <c r="E561" s="113"/>
      <c r="F561" s="113"/>
      <c r="G561" s="113"/>
      <c r="H561" s="113"/>
      <c r="I561" s="94"/>
      <c r="J561" s="94"/>
      <c r="K561" s="113"/>
    </row>
    <row r="562" spans="2:11">
      <c r="B562" s="93"/>
      <c r="C562" s="113"/>
      <c r="D562" s="113"/>
      <c r="E562" s="113"/>
      <c r="F562" s="113"/>
      <c r="G562" s="113"/>
      <c r="H562" s="113"/>
      <c r="I562" s="94"/>
      <c r="J562" s="94"/>
      <c r="K562" s="113"/>
    </row>
    <row r="563" spans="2:11">
      <c r="B563" s="93"/>
      <c r="C563" s="113"/>
      <c r="D563" s="113"/>
      <c r="E563" s="113"/>
      <c r="F563" s="113"/>
      <c r="G563" s="113"/>
      <c r="H563" s="113"/>
      <c r="I563" s="94"/>
      <c r="J563" s="94"/>
      <c r="K563" s="113"/>
    </row>
    <row r="564" spans="2:11">
      <c r="B564" s="93"/>
      <c r="C564" s="113"/>
      <c r="D564" s="113"/>
      <c r="E564" s="113"/>
      <c r="F564" s="113"/>
      <c r="G564" s="113"/>
      <c r="H564" s="113"/>
      <c r="I564" s="94"/>
      <c r="J564" s="94"/>
      <c r="K564" s="113"/>
    </row>
    <row r="565" spans="2:11">
      <c r="C565" s="3"/>
      <c r="D565" s="3"/>
      <c r="E565" s="3"/>
      <c r="F565" s="3"/>
      <c r="G565" s="3"/>
      <c r="H565" s="3"/>
    </row>
    <row r="566" spans="2:11">
      <c r="C566" s="3"/>
      <c r="D566" s="3"/>
      <c r="E566" s="3"/>
      <c r="F566" s="3"/>
      <c r="G566" s="3"/>
      <c r="H566" s="3"/>
    </row>
    <row r="567" spans="2:11">
      <c r="C567" s="3"/>
      <c r="D567" s="3"/>
      <c r="E567" s="3"/>
      <c r="F567" s="3"/>
      <c r="G567" s="3"/>
      <c r="H567" s="3"/>
    </row>
    <row r="568" spans="2:11">
      <c r="C568" s="3"/>
      <c r="D568" s="3"/>
      <c r="E568" s="3"/>
      <c r="F568" s="3"/>
      <c r="G568" s="3"/>
      <c r="H568" s="3"/>
    </row>
    <row r="569" spans="2:11">
      <c r="C569" s="3"/>
      <c r="D569" s="3"/>
      <c r="E569" s="3"/>
      <c r="F569" s="3"/>
      <c r="G569" s="3"/>
      <c r="H569" s="3"/>
    </row>
    <row r="570" spans="2:11">
      <c r="C570" s="3"/>
      <c r="D570" s="3"/>
      <c r="E570" s="3"/>
      <c r="F570" s="3"/>
      <c r="G570" s="3"/>
      <c r="H570" s="3"/>
    </row>
    <row r="571" spans="2:11">
      <c r="C571" s="3"/>
      <c r="D571" s="3"/>
      <c r="E571" s="3"/>
      <c r="F571" s="3"/>
      <c r="G571" s="3"/>
      <c r="H571" s="3"/>
    </row>
    <row r="572" spans="2:11">
      <c r="C572" s="3"/>
      <c r="D572" s="3"/>
      <c r="E572" s="3"/>
      <c r="F572" s="3"/>
      <c r="G572" s="3"/>
      <c r="H572" s="3"/>
    </row>
    <row r="573" spans="2:11">
      <c r="C573" s="3"/>
      <c r="D573" s="3"/>
      <c r="E573" s="3"/>
      <c r="F573" s="3"/>
      <c r="G573" s="3"/>
      <c r="H573" s="3"/>
    </row>
    <row r="574" spans="2:11">
      <c r="C574" s="3"/>
      <c r="D574" s="3"/>
      <c r="E574" s="3"/>
      <c r="F574" s="3"/>
      <c r="G574" s="3"/>
      <c r="H574" s="3"/>
    </row>
    <row r="575" spans="2:11">
      <c r="C575" s="3"/>
      <c r="D575" s="3"/>
      <c r="E575" s="3"/>
      <c r="F575" s="3"/>
      <c r="G575" s="3"/>
      <c r="H575" s="3"/>
    </row>
    <row r="576" spans="2:11">
      <c r="C576" s="3"/>
      <c r="D576" s="3"/>
      <c r="E576" s="3"/>
      <c r="F576" s="3"/>
      <c r="G576" s="3"/>
      <c r="H576" s="3"/>
    </row>
    <row r="577" spans="3:8">
      <c r="C577" s="3"/>
      <c r="D577" s="3"/>
      <c r="E577" s="3"/>
      <c r="F577" s="3"/>
      <c r="G577" s="3"/>
      <c r="H577" s="3"/>
    </row>
    <row r="578" spans="3:8">
      <c r="C578" s="3"/>
      <c r="D578" s="3"/>
      <c r="E578" s="3"/>
      <c r="F578" s="3"/>
      <c r="G578" s="3"/>
      <c r="H578" s="3"/>
    </row>
    <row r="579" spans="3:8">
      <c r="C579" s="3"/>
      <c r="D579" s="3"/>
      <c r="E579" s="3"/>
      <c r="F579" s="3"/>
      <c r="G579" s="3"/>
      <c r="H579" s="3"/>
    </row>
    <row r="580" spans="3:8">
      <c r="C580" s="3"/>
      <c r="D580" s="3"/>
      <c r="E580" s="3"/>
      <c r="F580" s="3"/>
      <c r="G580" s="3"/>
      <c r="H580" s="3"/>
    </row>
  </sheetData>
  <sheetProtection sheet="1" objects="1" scenarios="1"/>
  <mergeCells count="2">
    <mergeCell ref="B6:K6"/>
    <mergeCell ref="B7:K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AI176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7" style="2" bestFit="1" customWidth="1"/>
    <col min="5" max="6" width="5.42578125" style="1" bestFit="1" customWidth="1"/>
    <col min="7" max="7" width="7.140625" style="1" bestFit="1" customWidth="1"/>
    <col min="8" max="9" width="6" style="1" bestFit="1" customWidth="1"/>
    <col min="10" max="10" width="6.7109375" style="1" bestFit="1" customWidth="1"/>
    <col min="11" max="11" width="7.5703125" style="1" bestFit="1" customWidth="1"/>
    <col min="12" max="12" width="8.140625" style="1" bestFit="1" customWidth="1"/>
    <col min="13" max="13" width="7.42578125" style="1" bestFit="1" customWidth="1"/>
    <col min="14" max="14" width="7.85546875" style="1" bestFit="1" customWidth="1"/>
    <col min="15" max="15" width="11.28515625" style="1" bestFit="1" customWidth="1"/>
    <col min="16" max="16" width="8.85546875" style="1" bestFit="1" customWidth="1"/>
    <col min="17" max="17" width="10.42578125" style="1" bestFit="1" customWidth="1"/>
    <col min="18" max="16384" width="9.140625" style="1"/>
  </cols>
  <sheetData>
    <row r="1" spans="2:35">
      <c r="B1" s="46" t="s">
        <v>135</v>
      </c>
      <c r="C1" s="46" t="s" vm="1">
        <v>215</v>
      </c>
    </row>
    <row r="2" spans="2:35">
      <c r="B2" s="46" t="s">
        <v>134</v>
      </c>
      <c r="C2" s="46" t="s">
        <v>216</v>
      </c>
    </row>
    <row r="3" spans="2:35">
      <c r="B3" s="46" t="s">
        <v>136</v>
      </c>
      <c r="C3" s="46" t="s">
        <v>217</v>
      </c>
      <c r="E3" s="2"/>
    </row>
    <row r="4" spans="2:35">
      <c r="B4" s="46" t="s">
        <v>137</v>
      </c>
      <c r="C4" s="46">
        <v>2208</v>
      </c>
    </row>
    <row r="6" spans="2:35" ht="26.25" customHeight="1">
      <c r="B6" s="141" t="s">
        <v>162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3"/>
    </row>
    <row r="7" spans="2:35" ht="26.25" customHeight="1">
      <c r="B7" s="141" t="s">
        <v>87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3"/>
    </row>
    <row r="8" spans="2:35" s="3" customFormat="1" ht="63">
      <c r="B8" s="21" t="s">
        <v>106</v>
      </c>
      <c r="C8" s="29" t="s">
        <v>40</v>
      </c>
      <c r="D8" s="12" t="s">
        <v>46</v>
      </c>
      <c r="E8" s="29" t="s">
        <v>14</v>
      </c>
      <c r="F8" s="29" t="s">
        <v>60</v>
      </c>
      <c r="G8" s="29" t="s">
        <v>94</v>
      </c>
      <c r="H8" s="29" t="s">
        <v>17</v>
      </c>
      <c r="I8" s="29" t="s">
        <v>93</v>
      </c>
      <c r="J8" s="29" t="s">
        <v>16</v>
      </c>
      <c r="K8" s="29" t="s">
        <v>18</v>
      </c>
      <c r="L8" s="29" t="s">
        <v>192</v>
      </c>
      <c r="M8" s="29" t="s">
        <v>191</v>
      </c>
      <c r="N8" s="29" t="s">
        <v>56</v>
      </c>
      <c r="O8" s="29" t="s">
        <v>53</v>
      </c>
      <c r="P8" s="29" t="s">
        <v>138</v>
      </c>
      <c r="Q8" s="30" t="s">
        <v>140</v>
      </c>
    </row>
    <row r="9" spans="2:35" s="3" customFormat="1" ht="18" customHeight="1">
      <c r="B9" s="14"/>
      <c r="C9" s="15"/>
      <c r="D9" s="15"/>
      <c r="E9" s="31"/>
      <c r="F9" s="31"/>
      <c r="G9" s="31" t="s">
        <v>21</v>
      </c>
      <c r="H9" s="31" t="s">
        <v>20</v>
      </c>
      <c r="I9" s="31"/>
      <c r="J9" s="31" t="s">
        <v>19</v>
      </c>
      <c r="K9" s="31" t="s">
        <v>19</v>
      </c>
      <c r="L9" s="31" t="s">
        <v>199</v>
      </c>
      <c r="M9" s="31"/>
      <c r="N9" s="31" t="s">
        <v>195</v>
      </c>
      <c r="O9" s="31" t="s">
        <v>19</v>
      </c>
      <c r="P9" s="31" t="s">
        <v>19</v>
      </c>
      <c r="Q9" s="32" t="s">
        <v>19</v>
      </c>
    </row>
    <row r="10" spans="2:35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8" t="s">
        <v>13</v>
      </c>
      <c r="Q10" s="19" t="s">
        <v>103</v>
      </c>
    </row>
    <row r="11" spans="2:35" s="4" customFormat="1" ht="18" customHeight="1">
      <c r="B11" s="104" t="s">
        <v>2589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105">
        <v>0</v>
      </c>
      <c r="O11" s="87"/>
      <c r="P11" s="106">
        <v>0</v>
      </c>
      <c r="Q11" s="106">
        <v>0</v>
      </c>
      <c r="AI11" s="1"/>
    </row>
    <row r="12" spans="2:35" ht="21.75" customHeight="1">
      <c r="B12" s="107" t="s">
        <v>207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</row>
    <row r="13" spans="2:35">
      <c r="B13" s="107" t="s">
        <v>102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</row>
    <row r="14" spans="2:35">
      <c r="B14" s="107" t="s">
        <v>190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</row>
    <row r="15" spans="2:35">
      <c r="B15" s="107" t="s">
        <v>198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</row>
    <row r="16" spans="2:35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</row>
    <row r="17" spans="2:17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</row>
    <row r="18" spans="2:17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</row>
    <row r="19" spans="2:17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</row>
    <row r="20" spans="2:17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</row>
    <row r="21" spans="2:17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</row>
    <row r="22" spans="2:17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</row>
    <row r="23" spans="2:17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</row>
    <row r="24" spans="2:17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</row>
    <row r="25" spans="2:17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</row>
    <row r="26" spans="2:17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</row>
    <row r="27" spans="2:17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</row>
    <row r="28" spans="2:17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</row>
    <row r="29" spans="2:17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</row>
    <row r="30" spans="2:17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</row>
    <row r="31" spans="2:17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</row>
    <row r="32" spans="2:17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</row>
    <row r="33" spans="2:17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</row>
    <row r="34" spans="2:17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</row>
    <row r="35" spans="2:17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</row>
    <row r="36" spans="2:17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</row>
    <row r="37" spans="2:17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</row>
    <row r="38" spans="2:17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</row>
    <row r="39" spans="2:17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</row>
    <row r="40" spans="2:17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</row>
    <row r="41" spans="2:17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</row>
    <row r="42" spans="2:17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</row>
    <row r="43" spans="2:17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</row>
    <row r="44" spans="2:17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</row>
    <row r="45" spans="2:17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</row>
    <row r="46" spans="2:17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</row>
    <row r="47" spans="2:17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</row>
    <row r="48" spans="2:17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</row>
    <row r="49" spans="2:17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</row>
    <row r="50" spans="2:17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</row>
    <row r="51" spans="2:17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</row>
    <row r="52" spans="2:17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</row>
    <row r="53" spans="2:17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</row>
    <row r="54" spans="2:17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</row>
    <row r="55" spans="2:17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</row>
    <row r="56" spans="2:17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</row>
    <row r="57" spans="2:17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</row>
    <row r="58" spans="2:17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</row>
    <row r="59" spans="2:17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</row>
    <row r="60" spans="2:17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</row>
    <row r="61" spans="2:17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</row>
    <row r="62" spans="2:17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</row>
    <row r="63" spans="2:17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</row>
    <row r="64" spans="2:17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</row>
    <row r="65" spans="2:17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</row>
    <row r="66" spans="2:17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</row>
    <row r="67" spans="2:17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</row>
    <row r="68" spans="2:17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</row>
    <row r="69" spans="2:17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</row>
    <row r="70" spans="2:17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</row>
    <row r="71" spans="2:17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</row>
    <row r="72" spans="2:17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</row>
    <row r="73" spans="2:17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</row>
    <row r="74" spans="2:17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</row>
    <row r="75" spans="2:17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</row>
    <row r="76" spans="2:17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</row>
    <row r="77" spans="2:17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</row>
    <row r="78" spans="2:17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</row>
    <row r="79" spans="2:17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</row>
    <row r="80" spans="2:17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</row>
    <row r="81" spans="2:17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</row>
    <row r="82" spans="2:17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</row>
    <row r="83" spans="2:17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87"/>
    </row>
    <row r="84" spans="2:17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</row>
    <row r="85" spans="2:17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87"/>
    </row>
    <row r="86" spans="2:17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</row>
    <row r="87" spans="2:17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</row>
    <row r="88" spans="2:17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</row>
    <row r="89" spans="2:17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</row>
    <row r="90" spans="2:17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  <c r="Q90" s="87"/>
    </row>
    <row r="91" spans="2:17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</row>
    <row r="92" spans="2:17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</row>
    <row r="93" spans="2:17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</row>
    <row r="94" spans="2:17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</row>
    <row r="95" spans="2:17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</row>
    <row r="96" spans="2:17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  <c r="Q96" s="87"/>
    </row>
    <row r="97" spans="2:17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  <c r="Q97" s="87"/>
    </row>
    <row r="98" spans="2:17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  <c r="Q98" s="87"/>
    </row>
    <row r="99" spans="2:17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  <c r="Q99" s="87"/>
    </row>
    <row r="100" spans="2:17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  <c r="Q100" s="87"/>
    </row>
    <row r="101" spans="2:17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</row>
    <row r="102" spans="2:17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</row>
    <row r="103" spans="2:17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  <c r="Q103" s="87"/>
    </row>
    <row r="104" spans="2:17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87"/>
    </row>
    <row r="105" spans="2:17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  <c r="Q105" s="87"/>
    </row>
    <row r="106" spans="2:17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  <c r="Q106" s="87"/>
    </row>
    <row r="107" spans="2:17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  <c r="Q107" s="87"/>
    </row>
    <row r="108" spans="2:17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  <c r="Q108" s="87"/>
    </row>
    <row r="109" spans="2:17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  <c r="Q109" s="87"/>
    </row>
    <row r="110" spans="2:17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</row>
    <row r="111" spans="2:17">
      <c r="B111" s="93"/>
      <c r="C111" s="93"/>
      <c r="D111" s="93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</row>
    <row r="112" spans="2:17">
      <c r="B112" s="93"/>
      <c r="C112" s="93"/>
      <c r="D112" s="93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</row>
    <row r="113" spans="2:17">
      <c r="B113" s="93"/>
      <c r="C113" s="93"/>
      <c r="D113" s="93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</row>
    <row r="114" spans="2:17">
      <c r="B114" s="93"/>
      <c r="C114" s="93"/>
      <c r="D114" s="93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</row>
    <row r="115" spans="2:17">
      <c r="B115" s="93"/>
      <c r="C115" s="93"/>
      <c r="D115" s="93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</row>
    <row r="116" spans="2:17">
      <c r="B116" s="93"/>
      <c r="C116" s="93"/>
      <c r="D116" s="93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</row>
    <row r="117" spans="2:17">
      <c r="B117" s="93"/>
      <c r="C117" s="93"/>
      <c r="D117" s="93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</row>
    <row r="118" spans="2:17">
      <c r="B118" s="93"/>
      <c r="C118" s="93"/>
      <c r="D118" s="93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</row>
    <row r="119" spans="2:17">
      <c r="B119" s="93"/>
      <c r="C119" s="93"/>
      <c r="D119" s="93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  <c r="Q119" s="94"/>
    </row>
    <row r="120" spans="2:17">
      <c r="B120" s="93"/>
      <c r="C120" s="93"/>
      <c r="D120" s="93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  <c r="Q120" s="94"/>
    </row>
    <row r="121" spans="2:17">
      <c r="B121" s="93"/>
      <c r="C121" s="93"/>
      <c r="D121" s="93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  <c r="Q121" s="94"/>
    </row>
    <row r="122" spans="2:17">
      <c r="B122" s="93"/>
      <c r="C122" s="93"/>
      <c r="D122" s="93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  <c r="Q122" s="94"/>
    </row>
    <row r="123" spans="2:17">
      <c r="B123" s="93"/>
      <c r="C123" s="93"/>
      <c r="D123" s="93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  <c r="Q123" s="94"/>
    </row>
    <row r="124" spans="2:17">
      <c r="B124" s="93"/>
      <c r="C124" s="93"/>
      <c r="D124" s="93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</row>
    <row r="125" spans="2:17">
      <c r="B125" s="93"/>
      <c r="C125" s="93"/>
      <c r="D125" s="93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</row>
    <row r="126" spans="2:17">
      <c r="B126" s="93"/>
      <c r="C126" s="93"/>
      <c r="D126" s="93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</row>
    <row r="127" spans="2:17">
      <c r="B127" s="93"/>
      <c r="C127" s="93"/>
      <c r="D127" s="93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</row>
    <row r="128" spans="2:17">
      <c r="B128" s="93"/>
      <c r="C128" s="93"/>
      <c r="D128" s="93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</row>
    <row r="129" spans="2:17">
      <c r="B129" s="93"/>
      <c r="C129" s="93"/>
      <c r="D129" s="93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</row>
    <row r="130" spans="2:17">
      <c r="B130" s="93"/>
      <c r="C130" s="93"/>
      <c r="D130" s="93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</row>
    <row r="131" spans="2:17">
      <c r="B131" s="93"/>
      <c r="C131" s="93"/>
      <c r="D131" s="93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</row>
    <row r="132" spans="2:17">
      <c r="B132" s="93"/>
      <c r="C132" s="93"/>
      <c r="D132" s="93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/>
    </row>
    <row r="133" spans="2:17">
      <c r="B133" s="93"/>
      <c r="C133" s="93"/>
      <c r="D133" s="93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</row>
    <row r="134" spans="2:17">
      <c r="B134" s="93"/>
      <c r="C134" s="93"/>
      <c r="D134" s="93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</row>
    <row r="135" spans="2:17">
      <c r="B135" s="93"/>
      <c r="C135" s="93"/>
      <c r="D135" s="93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</row>
    <row r="136" spans="2:17">
      <c r="B136" s="93"/>
      <c r="C136" s="93"/>
      <c r="D136" s="93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</row>
    <row r="137" spans="2:17">
      <c r="B137" s="93"/>
      <c r="C137" s="93"/>
      <c r="D137" s="93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</row>
    <row r="138" spans="2:17">
      <c r="B138" s="93"/>
      <c r="C138" s="93"/>
      <c r="D138" s="93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</row>
    <row r="139" spans="2:17">
      <c r="B139" s="93"/>
      <c r="C139" s="93"/>
      <c r="D139" s="93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</row>
    <row r="140" spans="2:17">
      <c r="B140" s="93"/>
      <c r="C140" s="93"/>
      <c r="D140" s="93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</row>
    <row r="141" spans="2:17">
      <c r="B141" s="93"/>
      <c r="C141" s="93"/>
      <c r="D141" s="93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</row>
    <row r="142" spans="2:17">
      <c r="B142" s="93"/>
      <c r="C142" s="93"/>
      <c r="D142" s="93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</row>
    <row r="143" spans="2:17">
      <c r="B143" s="93"/>
      <c r="C143" s="93"/>
      <c r="D143" s="93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  <c r="Q143" s="94"/>
    </row>
    <row r="144" spans="2:17">
      <c r="B144" s="93"/>
      <c r="C144" s="93"/>
      <c r="D144" s="93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  <c r="Q144" s="94"/>
    </row>
    <row r="145" spans="2:17">
      <c r="B145" s="93"/>
      <c r="C145" s="93"/>
      <c r="D145" s="93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  <c r="Q145" s="94"/>
    </row>
    <row r="146" spans="2:17">
      <c r="B146" s="93"/>
      <c r="C146" s="93"/>
      <c r="D146" s="93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  <c r="Q146" s="94"/>
    </row>
    <row r="147" spans="2:17">
      <c r="B147" s="93"/>
      <c r="C147" s="93"/>
      <c r="D147" s="93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  <c r="Q147" s="94"/>
    </row>
    <row r="148" spans="2:17">
      <c r="B148" s="93"/>
      <c r="C148" s="93"/>
      <c r="D148" s="93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  <c r="Q148" s="94"/>
    </row>
    <row r="149" spans="2:17">
      <c r="B149" s="93"/>
      <c r="C149" s="93"/>
      <c r="D149" s="93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  <c r="Q149" s="94"/>
    </row>
    <row r="150" spans="2:17">
      <c r="B150" s="93"/>
      <c r="C150" s="93"/>
      <c r="D150" s="93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  <c r="Q150" s="94"/>
    </row>
    <row r="151" spans="2:17">
      <c r="B151" s="93"/>
      <c r="C151" s="93"/>
      <c r="D151" s="93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  <c r="Q151" s="94"/>
    </row>
    <row r="152" spans="2:17">
      <c r="B152" s="93"/>
      <c r="C152" s="93"/>
      <c r="D152" s="93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  <c r="Q152" s="94"/>
    </row>
    <row r="153" spans="2:17">
      <c r="B153" s="93"/>
      <c r="C153" s="93"/>
      <c r="D153" s="93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  <c r="Q153" s="94"/>
    </row>
    <row r="154" spans="2:17">
      <c r="B154" s="93"/>
      <c r="C154" s="93"/>
      <c r="D154" s="93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  <c r="Q154" s="94"/>
    </row>
    <row r="155" spans="2:17">
      <c r="B155" s="93"/>
      <c r="C155" s="93"/>
      <c r="D155" s="93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  <c r="Q155" s="94"/>
    </row>
    <row r="156" spans="2:17">
      <c r="B156" s="93"/>
      <c r="C156" s="93"/>
      <c r="D156" s="93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  <c r="Q156" s="94"/>
    </row>
    <row r="157" spans="2:17">
      <c r="B157" s="93"/>
      <c r="C157" s="93"/>
      <c r="D157" s="93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  <c r="Q157" s="94"/>
    </row>
    <row r="158" spans="2:17">
      <c r="B158" s="93"/>
      <c r="C158" s="93"/>
      <c r="D158" s="93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  <c r="Q158" s="94"/>
    </row>
    <row r="159" spans="2:17">
      <c r="B159" s="93"/>
      <c r="C159" s="93"/>
      <c r="D159" s="93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  <c r="Q159" s="94"/>
    </row>
    <row r="160" spans="2:17">
      <c r="B160" s="93"/>
      <c r="C160" s="93"/>
      <c r="D160" s="93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  <c r="Q160" s="94"/>
    </row>
    <row r="161" spans="2:17">
      <c r="B161" s="93"/>
      <c r="C161" s="93"/>
      <c r="D161" s="93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  <c r="Q161" s="94"/>
    </row>
    <row r="162" spans="2:17">
      <c r="B162" s="93"/>
      <c r="C162" s="93"/>
      <c r="D162" s="93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  <c r="Q162" s="94"/>
    </row>
    <row r="163" spans="2:17">
      <c r="B163" s="93"/>
      <c r="C163" s="93"/>
      <c r="D163" s="93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  <c r="Q163" s="94"/>
    </row>
    <row r="164" spans="2:17">
      <c r="B164" s="93"/>
      <c r="C164" s="93"/>
      <c r="D164" s="93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  <c r="Q164" s="94"/>
    </row>
    <row r="165" spans="2:17">
      <c r="B165" s="93"/>
      <c r="C165" s="93"/>
      <c r="D165" s="93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  <c r="Q165" s="94"/>
    </row>
    <row r="166" spans="2:17">
      <c r="B166" s="93"/>
      <c r="C166" s="93"/>
      <c r="D166" s="93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  <c r="Q166" s="94"/>
    </row>
    <row r="167" spans="2:17">
      <c r="B167" s="93"/>
      <c r="C167" s="93"/>
      <c r="D167" s="93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  <c r="Q167" s="94"/>
    </row>
    <row r="168" spans="2:17">
      <c r="B168" s="93"/>
      <c r="C168" s="93"/>
      <c r="D168" s="93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  <c r="Q168" s="94"/>
    </row>
    <row r="169" spans="2:17">
      <c r="B169" s="93"/>
      <c r="C169" s="93"/>
      <c r="D169" s="93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  <c r="Q169" s="94"/>
    </row>
    <row r="170" spans="2:17">
      <c r="B170" s="93"/>
      <c r="C170" s="93"/>
      <c r="D170" s="93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  <c r="Q170" s="94"/>
    </row>
    <row r="171" spans="2:17">
      <c r="B171" s="93"/>
      <c r="C171" s="93"/>
      <c r="D171" s="93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  <c r="Q171" s="94"/>
    </row>
    <row r="172" spans="2:17">
      <c r="B172" s="93"/>
      <c r="C172" s="93"/>
      <c r="D172" s="93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  <c r="Q172" s="94"/>
    </row>
    <row r="173" spans="2:17">
      <c r="B173" s="93"/>
      <c r="C173" s="93"/>
      <c r="D173" s="93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  <c r="Q173" s="94"/>
    </row>
    <row r="174" spans="2:17">
      <c r="B174" s="93"/>
      <c r="C174" s="93"/>
      <c r="D174" s="93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  <c r="Q174" s="94"/>
    </row>
    <row r="175" spans="2:17">
      <c r="B175" s="93"/>
      <c r="C175" s="93"/>
      <c r="D175" s="93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  <c r="Q175" s="94"/>
    </row>
    <row r="176" spans="2:17">
      <c r="B176" s="93"/>
      <c r="C176" s="93"/>
      <c r="D176" s="93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  <c r="Q176" s="94"/>
    </row>
  </sheetData>
  <sheetProtection sheet="1" objects="1" scenarios="1"/>
  <mergeCells count="2">
    <mergeCell ref="B6:Q6"/>
    <mergeCell ref="B7:Q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P452"/>
  <sheetViews>
    <sheetView rightToLeft="1" workbookViewId="0"/>
  </sheetViews>
  <sheetFormatPr defaultColWidth="9.140625" defaultRowHeight="18"/>
  <cols>
    <col min="1" max="1" width="3" style="1" customWidth="1"/>
    <col min="2" max="2" width="24.5703125" style="2" bestFit="1" customWidth="1"/>
    <col min="3" max="3" width="71.42578125" style="2" bestFit="1" customWidth="1"/>
    <col min="4" max="5" width="5.42578125" style="1" bestFit="1" customWidth="1"/>
    <col min="6" max="6" width="7.140625" style="1" bestFit="1" customWidth="1"/>
    <col min="7" max="8" width="6" style="1" bestFit="1" customWidth="1"/>
    <col min="9" max="9" width="6.7109375" style="1" bestFit="1" customWidth="1"/>
    <col min="10" max="10" width="7.5703125" style="1" bestFit="1" customWidth="1"/>
    <col min="11" max="11" width="8.140625" style="1" bestFit="1" customWidth="1"/>
    <col min="12" max="12" width="6.5703125" style="1" bestFit="1" customWidth="1"/>
    <col min="13" max="13" width="8.28515625" style="1" bestFit="1" customWidth="1"/>
    <col min="14" max="14" width="6.28515625" style="1" bestFit="1" customWidth="1"/>
    <col min="15" max="15" width="8.85546875" style="1" bestFit="1" customWidth="1"/>
    <col min="16" max="16" width="9.28515625" style="1" bestFit="1" customWidth="1"/>
    <col min="17" max="16384" width="9.140625" style="1"/>
  </cols>
  <sheetData>
    <row r="1" spans="2:16">
      <c r="B1" s="46" t="s">
        <v>135</v>
      </c>
      <c r="C1" s="46" t="s" vm="1">
        <v>215</v>
      </c>
    </row>
    <row r="2" spans="2:16">
      <c r="B2" s="46" t="s">
        <v>134</v>
      </c>
      <c r="C2" s="46" t="s">
        <v>216</v>
      </c>
    </row>
    <row r="3" spans="2:16">
      <c r="B3" s="46" t="s">
        <v>136</v>
      </c>
      <c r="C3" s="46" t="s">
        <v>217</v>
      </c>
    </row>
    <row r="4" spans="2:16">
      <c r="B4" s="46" t="s">
        <v>137</v>
      </c>
      <c r="C4" s="46">
        <v>2208</v>
      </c>
    </row>
    <row r="6" spans="2:16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6" ht="26.25" customHeight="1">
      <c r="B7" s="141" t="s">
        <v>79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3"/>
    </row>
    <row r="8" spans="2:16" s="3" customFormat="1" ht="63">
      <c r="B8" s="21" t="s">
        <v>106</v>
      </c>
      <c r="C8" s="29" t="s">
        <v>40</v>
      </c>
      <c r="D8" s="29" t="s">
        <v>14</v>
      </c>
      <c r="E8" s="29" t="s">
        <v>60</v>
      </c>
      <c r="F8" s="29" t="s">
        <v>94</v>
      </c>
      <c r="G8" s="29" t="s">
        <v>17</v>
      </c>
      <c r="H8" s="29" t="s">
        <v>93</v>
      </c>
      <c r="I8" s="29" t="s">
        <v>16</v>
      </c>
      <c r="J8" s="29" t="s">
        <v>18</v>
      </c>
      <c r="K8" s="29" t="s">
        <v>192</v>
      </c>
      <c r="L8" s="29" t="s">
        <v>191</v>
      </c>
      <c r="M8" s="29" t="s">
        <v>101</v>
      </c>
      <c r="N8" s="29" t="s">
        <v>53</v>
      </c>
      <c r="O8" s="29" t="s">
        <v>138</v>
      </c>
      <c r="P8" s="30" t="s">
        <v>140</v>
      </c>
    </row>
    <row r="9" spans="2:16" s="3" customFormat="1" ht="25.5" customHeight="1">
      <c r="B9" s="14"/>
      <c r="C9" s="31"/>
      <c r="D9" s="31"/>
      <c r="E9" s="31"/>
      <c r="F9" s="31" t="s">
        <v>21</v>
      </c>
      <c r="G9" s="31" t="s">
        <v>20</v>
      </c>
      <c r="H9" s="31"/>
      <c r="I9" s="31" t="s">
        <v>19</v>
      </c>
      <c r="J9" s="31" t="s">
        <v>19</v>
      </c>
      <c r="K9" s="31" t="s">
        <v>199</v>
      </c>
      <c r="L9" s="31"/>
      <c r="M9" s="31" t="s">
        <v>195</v>
      </c>
      <c r="N9" s="31" t="s">
        <v>19</v>
      </c>
      <c r="O9" s="31" t="s">
        <v>19</v>
      </c>
      <c r="P9" s="32" t="s">
        <v>19</v>
      </c>
    </row>
    <row r="10" spans="2:16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9" t="s">
        <v>13</v>
      </c>
    </row>
    <row r="11" spans="2:16" s="4" customFormat="1" ht="18" customHeight="1">
      <c r="B11" s="104" t="s">
        <v>25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105">
        <v>0</v>
      </c>
      <c r="N11" s="87"/>
      <c r="O11" s="106">
        <v>0</v>
      </c>
      <c r="P11" s="106">
        <v>0</v>
      </c>
    </row>
    <row r="12" spans="2:16" ht="21.75" customHeight="1">
      <c r="B12" s="107" t="s">
        <v>102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</row>
    <row r="13" spans="2:16">
      <c r="B13" s="107" t="s">
        <v>190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</row>
    <row r="14" spans="2:16">
      <c r="B14" s="107" t="s">
        <v>198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</row>
    <row r="15" spans="2:16"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</row>
    <row r="16" spans="2:16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</row>
    <row r="17" spans="2:16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</row>
    <row r="18" spans="2:16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</row>
    <row r="19" spans="2:16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</row>
    <row r="20" spans="2:16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</row>
    <row r="21" spans="2:16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</row>
    <row r="22" spans="2:16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</row>
    <row r="23" spans="2:16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</row>
    <row r="24" spans="2:16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</row>
    <row r="25" spans="2:16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</row>
    <row r="26" spans="2:16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</row>
    <row r="27" spans="2:16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</row>
    <row r="28" spans="2:16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</row>
    <row r="29" spans="2:16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</row>
    <row r="30" spans="2:16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</row>
    <row r="31" spans="2:16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</row>
    <row r="32" spans="2:16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</row>
    <row r="33" spans="2:16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</row>
    <row r="34" spans="2:16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</row>
    <row r="35" spans="2:16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</row>
    <row r="36" spans="2:16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</row>
    <row r="37" spans="2:16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</row>
    <row r="38" spans="2:16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</row>
    <row r="39" spans="2:16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</row>
    <row r="40" spans="2:16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</row>
    <row r="41" spans="2:16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</row>
    <row r="42" spans="2:16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</row>
    <row r="43" spans="2:16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</row>
    <row r="44" spans="2:16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</row>
    <row r="45" spans="2:16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</row>
    <row r="46" spans="2:16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</row>
    <row r="47" spans="2:16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</row>
    <row r="48" spans="2:16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</row>
    <row r="49" spans="2:16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</row>
    <row r="50" spans="2:16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</row>
    <row r="51" spans="2:16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</row>
    <row r="52" spans="2:16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</row>
    <row r="53" spans="2:16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</row>
    <row r="54" spans="2:16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</row>
    <row r="55" spans="2:16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</row>
    <row r="56" spans="2:16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</row>
    <row r="57" spans="2:16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</row>
    <row r="58" spans="2:16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</row>
    <row r="59" spans="2:16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</row>
    <row r="60" spans="2:16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</row>
    <row r="61" spans="2:16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</row>
    <row r="62" spans="2:16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</row>
    <row r="63" spans="2:16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</row>
    <row r="64" spans="2:16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</row>
    <row r="65" spans="2:16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</row>
    <row r="66" spans="2:16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</row>
    <row r="67" spans="2:16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</row>
    <row r="68" spans="2:16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</row>
    <row r="69" spans="2:16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</row>
    <row r="70" spans="2:16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</row>
    <row r="71" spans="2:16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</row>
    <row r="72" spans="2:16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</row>
    <row r="73" spans="2:16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</row>
    <row r="74" spans="2:16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</row>
    <row r="75" spans="2:16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</row>
    <row r="76" spans="2:16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</row>
    <row r="77" spans="2:16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</row>
    <row r="78" spans="2:16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</row>
    <row r="79" spans="2:16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</row>
    <row r="80" spans="2:16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</row>
    <row r="81" spans="2:16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</row>
    <row r="82" spans="2:16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</row>
    <row r="83" spans="2:16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</row>
    <row r="84" spans="2:16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</row>
    <row r="85" spans="2:16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</row>
    <row r="86" spans="2:16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</row>
    <row r="87" spans="2:16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</row>
    <row r="88" spans="2:16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</row>
    <row r="89" spans="2:16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</row>
    <row r="90" spans="2:16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</row>
    <row r="91" spans="2:16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</row>
    <row r="92" spans="2:16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</row>
    <row r="93" spans="2:16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</row>
    <row r="94" spans="2:16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</row>
    <row r="95" spans="2:16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</row>
    <row r="96" spans="2:16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</row>
    <row r="97" spans="2:16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</row>
    <row r="98" spans="2:16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</row>
    <row r="99" spans="2:16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</row>
    <row r="100" spans="2:16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</row>
    <row r="101" spans="2:16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</row>
    <row r="102" spans="2:16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</row>
    <row r="103" spans="2:16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</row>
    <row r="104" spans="2:16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</row>
    <row r="105" spans="2:16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</row>
    <row r="106" spans="2:16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</row>
    <row r="107" spans="2:16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</row>
    <row r="108" spans="2:16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</row>
    <row r="109" spans="2:16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</row>
    <row r="110" spans="2:16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</row>
    <row r="111" spans="2:16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</row>
    <row r="112" spans="2:16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</row>
    <row r="113" spans="2:16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</row>
    <row r="114" spans="2:16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</row>
    <row r="115" spans="2:16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</row>
    <row r="116" spans="2:16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</row>
    <row r="117" spans="2:16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</row>
    <row r="118" spans="2:16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</row>
    <row r="119" spans="2:16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</row>
    <row r="120" spans="2:16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</row>
    <row r="121" spans="2:16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</row>
    <row r="122" spans="2:16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</row>
    <row r="123" spans="2:16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</row>
    <row r="124" spans="2:16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</row>
    <row r="125" spans="2:16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</row>
    <row r="126" spans="2:16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</row>
    <row r="127" spans="2:16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</row>
    <row r="128" spans="2:16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</row>
    <row r="129" spans="2:16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</row>
    <row r="130" spans="2:16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</row>
    <row r="131" spans="2:16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</row>
    <row r="132" spans="2:16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</row>
    <row r="133" spans="2:16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</row>
    <row r="134" spans="2:16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</row>
    <row r="135" spans="2:16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</row>
    <row r="136" spans="2:16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</row>
    <row r="137" spans="2:16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</row>
    <row r="138" spans="2:16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</row>
    <row r="139" spans="2:16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</row>
    <row r="140" spans="2:16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</row>
    <row r="141" spans="2:16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</row>
    <row r="142" spans="2:16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</row>
    <row r="143" spans="2:16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</row>
    <row r="144" spans="2:16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</row>
    <row r="145" spans="2:16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</row>
    <row r="146" spans="2:16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</row>
    <row r="147" spans="2:16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</row>
    <row r="148" spans="2:16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</row>
    <row r="149" spans="2:16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</row>
    <row r="150" spans="2:16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</row>
    <row r="151" spans="2:16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</row>
    <row r="152" spans="2:16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</row>
    <row r="153" spans="2:16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</row>
    <row r="154" spans="2:16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</row>
    <row r="155" spans="2:16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</row>
    <row r="156" spans="2:16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</row>
    <row r="157" spans="2:16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</row>
    <row r="158" spans="2:16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</row>
    <row r="159" spans="2:16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</row>
    <row r="160" spans="2:16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</row>
    <row r="161" spans="2:16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</row>
    <row r="162" spans="2:16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</row>
    <row r="163" spans="2:16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</row>
    <row r="164" spans="2:16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</row>
    <row r="165" spans="2:16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</row>
    <row r="166" spans="2:16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</row>
    <row r="167" spans="2:16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</row>
    <row r="168" spans="2:16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</row>
    <row r="169" spans="2:16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</row>
    <row r="170" spans="2:16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</row>
    <row r="171" spans="2:16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</row>
    <row r="172" spans="2:16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</row>
    <row r="173" spans="2:16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</row>
    <row r="174" spans="2:16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</row>
    <row r="175" spans="2:16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</row>
    <row r="176" spans="2:16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</row>
    <row r="177" spans="2:16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</row>
    <row r="178" spans="2:16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</row>
    <row r="179" spans="2:16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</row>
    <row r="180" spans="2:16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</row>
    <row r="181" spans="2:16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</row>
    <row r="182" spans="2:16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</row>
    <row r="183" spans="2:16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</row>
    <row r="184" spans="2:16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</row>
    <row r="185" spans="2:16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</row>
    <row r="186" spans="2:16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</row>
    <row r="187" spans="2:16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</row>
    <row r="188" spans="2:16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</row>
    <row r="189" spans="2:16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</row>
    <row r="190" spans="2:16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</row>
    <row r="191" spans="2:16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</row>
    <row r="192" spans="2:16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</row>
    <row r="193" spans="2:16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</row>
    <row r="194" spans="2:16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</row>
    <row r="195" spans="2:16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</row>
    <row r="196" spans="2:16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</row>
    <row r="197" spans="2:16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</row>
    <row r="198" spans="2:16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</row>
    <row r="199" spans="2:16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</row>
    <row r="200" spans="2:16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</row>
    <row r="201" spans="2:16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</row>
    <row r="202" spans="2:16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</row>
    <row r="203" spans="2:16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</row>
    <row r="204" spans="2:16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</row>
    <row r="205" spans="2:16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</row>
    <row r="206" spans="2:16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</row>
    <row r="207" spans="2:16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</row>
    <row r="208" spans="2:16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</row>
    <row r="209" spans="2:16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</row>
    <row r="210" spans="2:16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</row>
    <row r="211" spans="2:16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</row>
    <row r="212" spans="2:16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</row>
    <row r="213" spans="2:16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</row>
    <row r="214" spans="2:16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</row>
    <row r="215" spans="2:16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</row>
    <row r="216" spans="2:16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</row>
    <row r="217" spans="2:16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</row>
    <row r="218" spans="2:16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</row>
    <row r="219" spans="2:16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</row>
    <row r="220" spans="2:16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</row>
    <row r="221" spans="2:16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</row>
    <row r="222" spans="2:16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</row>
    <row r="223" spans="2:16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</row>
    <row r="224" spans="2:16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</row>
    <row r="225" spans="2:16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</row>
    <row r="226" spans="2:16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</row>
    <row r="227" spans="2:16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</row>
    <row r="228" spans="2:16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</row>
    <row r="229" spans="2:16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</row>
    <row r="230" spans="2:16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</row>
    <row r="231" spans="2:16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</row>
    <row r="232" spans="2:16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</row>
    <row r="233" spans="2:16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</row>
    <row r="234" spans="2:16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</row>
    <row r="235" spans="2:16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</row>
    <row r="236" spans="2:16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</row>
    <row r="237" spans="2:16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</row>
    <row r="238" spans="2:16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</row>
    <row r="239" spans="2:16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</row>
    <row r="240" spans="2:16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</row>
    <row r="241" spans="2:16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</row>
    <row r="242" spans="2:16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</row>
    <row r="243" spans="2:16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</row>
    <row r="244" spans="2:16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</row>
    <row r="245" spans="2:16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</row>
    <row r="246" spans="2:16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</row>
    <row r="247" spans="2:16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</row>
    <row r="248" spans="2:16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</row>
    <row r="249" spans="2:16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</row>
    <row r="250" spans="2:16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</row>
    <row r="251" spans="2:16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</row>
    <row r="252" spans="2:16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</row>
    <row r="253" spans="2:16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</row>
    <row r="254" spans="2:16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</row>
    <row r="255" spans="2:16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</row>
    <row r="256" spans="2:16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</row>
    <row r="257" spans="2:16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</row>
    <row r="258" spans="2:16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</row>
    <row r="259" spans="2:16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</row>
    <row r="260" spans="2:16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</row>
    <row r="261" spans="2:16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</row>
    <row r="262" spans="2:16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</row>
    <row r="263" spans="2:16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</row>
    <row r="264" spans="2:16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</row>
    <row r="265" spans="2:16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</row>
    <row r="266" spans="2:16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</row>
    <row r="267" spans="2:16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</row>
    <row r="268" spans="2:16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</row>
    <row r="269" spans="2:16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</row>
    <row r="270" spans="2:16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</row>
    <row r="271" spans="2:16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</row>
    <row r="272" spans="2:16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</row>
    <row r="273" spans="2:16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</row>
    <row r="274" spans="2:16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</row>
    <row r="275" spans="2:16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</row>
    <row r="276" spans="2:16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</row>
    <row r="277" spans="2:16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</row>
    <row r="278" spans="2:16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</row>
    <row r="279" spans="2:16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</row>
    <row r="280" spans="2:16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</row>
    <row r="281" spans="2:16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</row>
    <row r="282" spans="2:16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</row>
    <row r="283" spans="2:16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</row>
    <row r="284" spans="2:16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</row>
    <row r="285" spans="2:16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</row>
    <row r="286" spans="2:16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</row>
    <row r="287" spans="2:16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</row>
    <row r="288" spans="2:16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</row>
    <row r="289" spans="2:16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</row>
    <row r="290" spans="2:16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</row>
    <row r="291" spans="2:16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</row>
    <row r="292" spans="2:16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</row>
    <row r="293" spans="2:16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</row>
    <row r="294" spans="2:16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</row>
    <row r="295" spans="2:16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</row>
    <row r="296" spans="2:16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</row>
    <row r="297" spans="2:16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</row>
    <row r="298" spans="2:16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</row>
    <row r="299" spans="2:16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</row>
    <row r="300" spans="2:16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</row>
    <row r="301" spans="2:16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</row>
    <row r="302" spans="2:16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</row>
    <row r="303" spans="2:16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</row>
    <row r="304" spans="2:16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</row>
    <row r="305" spans="2:16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</row>
    <row r="306" spans="2:16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</row>
    <row r="307" spans="2:16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</row>
    <row r="308" spans="2:16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</row>
    <row r="309" spans="2:16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</row>
    <row r="310" spans="2:16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</row>
    <row r="311" spans="2:16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</row>
    <row r="312" spans="2:16">
      <c r="B312" s="93"/>
      <c r="C312" s="93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</row>
    <row r="313" spans="2:16">
      <c r="B313" s="93"/>
      <c r="C313" s="93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</row>
    <row r="314" spans="2:16">
      <c r="B314" s="93"/>
      <c r="C314" s="93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</row>
    <row r="315" spans="2:16">
      <c r="B315" s="93"/>
      <c r="C315" s="93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</row>
    <row r="316" spans="2:16">
      <c r="B316" s="93"/>
      <c r="C316" s="93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</row>
    <row r="317" spans="2:16">
      <c r="B317" s="93"/>
      <c r="C317" s="93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</row>
    <row r="318" spans="2:16">
      <c r="B318" s="93"/>
      <c r="C318" s="93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</row>
    <row r="319" spans="2:16">
      <c r="B319" s="93"/>
      <c r="C319" s="93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</row>
    <row r="320" spans="2:16">
      <c r="B320" s="93"/>
      <c r="C320" s="93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</row>
    <row r="321" spans="2:16">
      <c r="B321" s="93"/>
      <c r="C321" s="93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</row>
    <row r="322" spans="2:16">
      <c r="B322" s="93"/>
      <c r="C322" s="93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</row>
    <row r="323" spans="2:16">
      <c r="B323" s="93"/>
      <c r="C323" s="93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</row>
    <row r="324" spans="2:16">
      <c r="B324" s="93"/>
      <c r="C324" s="93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</row>
    <row r="325" spans="2:16">
      <c r="B325" s="93"/>
      <c r="C325" s="93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</row>
    <row r="326" spans="2:16">
      <c r="B326" s="93"/>
      <c r="C326" s="93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</row>
    <row r="327" spans="2:16">
      <c r="B327" s="93"/>
      <c r="C327" s="93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</row>
    <row r="328" spans="2:16">
      <c r="B328" s="93"/>
      <c r="C328" s="93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</row>
    <row r="329" spans="2:16">
      <c r="B329" s="93"/>
      <c r="C329" s="93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</row>
    <row r="330" spans="2:16">
      <c r="B330" s="93"/>
      <c r="C330" s="93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</row>
    <row r="331" spans="2:16">
      <c r="B331" s="93"/>
      <c r="C331" s="93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</row>
    <row r="332" spans="2:16">
      <c r="B332" s="93"/>
      <c r="C332" s="93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</row>
    <row r="333" spans="2:16">
      <c r="B333" s="93"/>
      <c r="C333" s="93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</row>
    <row r="334" spans="2:16">
      <c r="B334" s="93"/>
      <c r="C334" s="93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</row>
    <row r="335" spans="2:16">
      <c r="B335" s="93"/>
      <c r="C335" s="93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</row>
    <row r="336" spans="2:16">
      <c r="B336" s="93"/>
      <c r="C336" s="93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</row>
    <row r="337" spans="2:16">
      <c r="B337" s="93"/>
      <c r="C337" s="93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</row>
    <row r="338" spans="2:16">
      <c r="B338" s="93"/>
      <c r="C338" s="93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</row>
    <row r="339" spans="2:16">
      <c r="B339" s="93"/>
      <c r="C339" s="93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</row>
    <row r="340" spans="2:16">
      <c r="B340" s="93"/>
      <c r="C340" s="93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</row>
    <row r="341" spans="2:16">
      <c r="B341" s="93"/>
      <c r="C341" s="93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</row>
    <row r="342" spans="2:16">
      <c r="B342" s="93"/>
      <c r="C342" s="93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</row>
    <row r="343" spans="2:16">
      <c r="B343" s="93"/>
      <c r="C343" s="93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</row>
    <row r="344" spans="2:16">
      <c r="B344" s="93"/>
      <c r="C344" s="93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</row>
    <row r="345" spans="2:16">
      <c r="B345" s="93"/>
      <c r="C345" s="93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</row>
    <row r="346" spans="2:16">
      <c r="B346" s="93"/>
      <c r="C346" s="93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</row>
    <row r="347" spans="2:16">
      <c r="B347" s="93"/>
      <c r="C347" s="93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</row>
    <row r="348" spans="2:16">
      <c r="B348" s="93"/>
      <c r="C348" s="93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</row>
    <row r="349" spans="2:16">
      <c r="B349" s="93"/>
      <c r="C349" s="93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</row>
    <row r="350" spans="2:16">
      <c r="B350" s="93"/>
      <c r="C350" s="93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</row>
    <row r="351" spans="2:16">
      <c r="B351" s="93"/>
      <c r="C351" s="93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</row>
    <row r="352" spans="2:16">
      <c r="B352" s="93"/>
      <c r="C352" s="93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</row>
    <row r="353" spans="2:16">
      <c r="B353" s="93"/>
      <c r="C353" s="93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</row>
    <row r="354" spans="2:16">
      <c r="B354" s="93"/>
      <c r="C354" s="93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</row>
    <row r="355" spans="2:16">
      <c r="B355" s="93"/>
      <c r="C355" s="93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</row>
    <row r="356" spans="2:16">
      <c r="B356" s="93"/>
      <c r="C356" s="93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</row>
    <row r="357" spans="2:16">
      <c r="B357" s="93"/>
      <c r="C357" s="93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</row>
    <row r="358" spans="2:16">
      <c r="B358" s="93"/>
      <c r="C358" s="93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</row>
    <row r="359" spans="2:16">
      <c r="B359" s="93"/>
      <c r="C359" s="93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</row>
    <row r="360" spans="2:16">
      <c r="B360" s="93"/>
      <c r="C360" s="93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</row>
    <row r="361" spans="2:16">
      <c r="B361" s="93"/>
      <c r="C361" s="93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</row>
    <row r="362" spans="2:16">
      <c r="B362" s="93"/>
      <c r="C362" s="93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</row>
    <row r="363" spans="2:16">
      <c r="B363" s="93"/>
      <c r="C363" s="93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</row>
    <row r="364" spans="2:16">
      <c r="B364" s="93"/>
      <c r="C364" s="93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</row>
    <row r="365" spans="2:16">
      <c r="B365" s="93"/>
      <c r="C365" s="93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</row>
    <row r="366" spans="2:16">
      <c r="B366" s="93"/>
      <c r="C366" s="93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</row>
    <row r="367" spans="2:16">
      <c r="B367" s="93"/>
      <c r="C367" s="93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</row>
    <row r="368" spans="2:16">
      <c r="B368" s="93"/>
      <c r="C368" s="93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</row>
    <row r="369" spans="2:16">
      <c r="B369" s="93"/>
      <c r="C369" s="93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</row>
    <row r="370" spans="2:16">
      <c r="B370" s="93"/>
      <c r="C370" s="93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</row>
    <row r="371" spans="2:16">
      <c r="B371" s="93"/>
      <c r="C371" s="93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</row>
    <row r="372" spans="2:16">
      <c r="B372" s="93"/>
      <c r="C372" s="93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</row>
    <row r="373" spans="2:16">
      <c r="B373" s="93"/>
      <c r="C373" s="93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</row>
    <row r="374" spans="2:16">
      <c r="B374" s="93"/>
      <c r="C374" s="93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</row>
    <row r="375" spans="2:16">
      <c r="B375" s="93"/>
      <c r="C375" s="93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</row>
    <row r="376" spans="2:16">
      <c r="B376" s="93"/>
      <c r="C376" s="93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</row>
    <row r="377" spans="2:16">
      <c r="B377" s="93"/>
      <c r="C377" s="93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</row>
    <row r="378" spans="2:16">
      <c r="B378" s="93"/>
      <c r="C378" s="93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</row>
    <row r="379" spans="2:16">
      <c r="B379" s="93"/>
      <c r="C379" s="93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</row>
    <row r="380" spans="2:16">
      <c r="B380" s="93"/>
      <c r="C380" s="93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</row>
    <row r="381" spans="2:16">
      <c r="B381" s="93"/>
      <c r="C381" s="93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</row>
    <row r="382" spans="2:16">
      <c r="B382" s="93"/>
      <c r="C382" s="93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</row>
    <row r="383" spans="2:16">
      <c r="B383" s="93"/>
      <c r="C383" s="93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</row>
    <row r="384" spans="2:16">
      <c r="B384" s="93"/>
      <c r="C384" s="93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</row>
    <row r="385" spans="2:16">
      <c r="B385" s="93"/>
      <c r="C385" s="93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</row>
    <row r="386" spans="2:16">
      <c r="B386" s="93"/>
      <c r="C386" s="93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</row>
    <row r="387" spans="2:16">
      <c r="B387" s="93"/>
      <c r="C387" s="93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</row>
    <row r="388" spans="2:16">
      <c r="B388" s="93"/>
      <c r="C388" s="93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</row>
    <row r="389" spans="2:16">
      <c r="B389" s="93"/>
      <c r="C389" s="93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</row>
    <row r="390" spans="2:16">
      <c r="B390" s="93"/>
      <c r="C390" s="93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</row>
    <row r="391" spans="2:16">
      <c r="B391" s="93"/>
      <c r="C391" s="93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</row>
    <row r="392" spans="2:16">
      <c r="B392" s="93"/>
      <c r="C392" s="93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</row>
    <row r="393" spans="2:16">
      <c r="B393" s="93"/>
      <c r="C393" s="93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</row>
    <row r="394" spans="2:16">
      <c r="B394" s="93"/>
      <c r="C394" s="93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</row>
    <row r="395" spans="2:16">
      <c r="B395" s="93"/>
      <c r="C395" s="93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</row>
    <row r="396" spans="2:16">
      <c r="B396" s="93"/>
      <c r="C396" s="93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</row>
    <row r="397" spans="2:16">
      <c r="B397" s="93"/>
      <c r="C397" s="93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</row>
    <row r="398" spans="2:16">
      <c r="B398" s="93"/>
      <c r="C398" s="93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</row>
    <row r="399" spans="2:16">
      <c r="B399" s="93"/>
      <c r="C399" s="93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</row>
    <row r="400" spans="2:16">
      <c r="B400" s="93"/>
      <c r="C400" s="93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</row>
    <row r="401" spans="2:16">
      <c r="B401" s="93"/>
      <c r="C401" s="93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</row>
    <row r="402" spans="2:16">
      <c r="B402" s="93"/>
      <c r="C402" s="93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</row>
    <row r="403" spans="2:16">
      <c r="B403" s="93"/>
      <c r="C403" s="93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</row>
    <row r="404" spans="2:16">
      <c r="B404" s="93"/>
      <c r="C404" s="93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</row>
    <row r="405" spans="2:16">
      <c r="B405" s="93"/>
      <c r="C405" s="93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</row>
    <row r="406" spans="2:16">
      <c r="B406" s="93"/>
      <c r="C406" s="93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</row>
    <row r="407" spans="2:16">
      <c r="B407" s="93"/>
      <c r="C407" s="93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</row>
    <row r="408" spans="2:16">
      <c r="B408" s="93"/>
      <c r="C408" s="93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</row>
    <row r="409" spans="2:16">
      <c r="B409" s="93"/>
      <c r="C409" s="93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</row>
    <row r="410" spans="2:16">
      <c r="B410" s="93"/>
      <c r="C410" s="93"/>
      <c r="D410" s="94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</row>
    <row r="411" spans="2:16">
      <c r="B411" s="93"/>
      <c r="C411" s="93"/>
      <c r="D411" s="94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</row>
    <row r="412" spans="2:16">
      <c r="B412" s="93"/>
      <c r="C412" s="93"/>
      <c r="D412" s="94"/>
      <c r="E412" s="94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</row>
    <row r="413" spans="2:16">
      <c r="B413" s="93"/>
      <c r="C413" s="93"/>
      <c r="D413" s="94"/>
      <c r="E413" s="94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</row>
    <row r="414" spans="2:16">
      <c r="B414" s="93"/>
      <c r="C414" s="93"/>
      <c r="D414" s="94"/>
      <c r="E414" s="94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</row>
    <row r="415" spans="2:16">
      <c r="B415" s="93"/>
      <c r="C415" s="93"/>
      <c r="D415" s="94"/>
      <c r="E415" s="94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</row>
    <row r="416" spans="2:16">
      <c r="B416" s="93"/>
      <c r="C416" s="93"/>
      <c r="D416" s="94"/>
      <c r="E416" s="94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</row>
    <row r="417" spans="2:16">
      <c r="B417" s="93"/>
      <c r="C417" s="93"/>
      <c r="D417" s="94"/>
      <c r="E417" s="94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</row>
    <row r="418" spans="2:16">
      <c r="B418" s="93"/>
      <c r="C418" s="93"/>
      <c r="D418" s="94"/>
      <c r="E418" s="94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</row>
    <row r="419" spans="2:16">
      <c r="B419" s="93"/>
      <c r="C419" s="93"/>
      <c r="D419" s="94"/>
      <c r="E419" s="94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</row>
    <row r="420" spans="2:16">
      <c r="B420" s="93"/>
      <c r="C420" s="93"/>
      <c r="D420" s="94"/>
      <c r="E420" s="94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</row>
    <row r="421" spans="2:16">
      <c r="B421" s="93"/>
      <c r="C421" s="93"/>
      <c r="D421" s="94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</row>
    <row r="422" spans="2:16">
      <c r="B422" s="93"/>
      <c r="C422" s="93"/>
      <c r="D422" s="94"/>
      <c r="E422" s="94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</row>
    <row r="423" spans="2:16">
      <c r="B423" s="93"/>
      <c r="C423" s="93"/>
      <c r="D423" s="94"/>
      <c r="E423" s="94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</row>
    <row r="424" spans="2:16">
      <c r="B424" s="93"/>
      <c r="C424" s="93"/>
      <c r="D424" s="94"/>
      <c r="E424" s="94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</row>
    <row r="425" spans="2:16">
      <c r="B425" s="93"/>
      <c r="C425" s="93"/>
      <c r="D425" s="94"/>
      <c r="E425" s="94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</row>
    <row r="426" spans="2:16">
      <c r="B426" s="93"/>
      <c r="C426" s="93"/>
      <c r="D426" s="94"/>
      <c r="E426" s="94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</row>
    <row r="427" spans="2:16">
      <c r="B427" s="93"/>
      <c r="C427" s="93"/>
      <c r="D427" s="94"/>
      <c r="E427" s="94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</row>
    <row r="428" spans="2:16">
      <c r="B428" s="93"/>
      <c r="C428" s="93"/>
      <c r="D428" s="94"/>
      <c r="E428" s="94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</row>
    <row r="429" spans="2:16">
      <c r="B429" s="93"/>
      <c r="C429" s="93"/>
      <c r="D429" s="94"/>
      <c r="E429" s="94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</row>
    <row r="430" spans="2:16">
      <c r="B430" s="93"/>
      <c r="C430" s="93"/>
      <c r="D430" s="94"/>
      <c r="E430" s="94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</row>
    <row r="431" spans="2:16">
      <c r="B431" s="93"/>
      <c r="C431" s="93"/>
      <c r="D431" s="94"/>
      <c r="E431" s="94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</row>
    <row r="432" spans="2:16">
      <c r="B432" s="93"/>
      <c r="C432" s="93"/>
      <c r="D432" s="94"/>
      <c r="E432" s="94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</row>
    <row r="433" spans="2:16">
      <c r="B433" s="93"/>
      <c r="C433" s="93"/>
      <c r="D433" s="94"/>
      <c r="E433" s="94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</row>
    <row r="434" spans="2:16">
      <c r="B434" s="93"/>
      <c r="C434" s="93"/>
      <c r="D434" s="94"/>
      <c r="E434" s="94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</row>
    <row r="435" spans="2:16">
      <c r="B435" s="93"/>
      <c r="C435" s="93"/>
      <c r="D435" s="94"/>
      <c r="E435" s="94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</row>
    <row r="436" spans="2:16">
      <c r="B436" s="93"/>
      <c r="C436" s="93"/>
      <c r="D436" s="94"/>
      <c r="E436" s="94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</row>
    <row r="437" spans="2:16">
      <c r="B437" s="93"/>
      <c r="C437" s="93"/>
      <c r="D437" s="94"/>
      <c r="E437" s="94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</row>
    <row r="438" spans="2:16">
      <c r="B438" s="93"/>
      <c r="C438" s="93"/>
      <c r="D438" s="94"/>
      <c r="E438" s="94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</row>
    <row r="439" spans="2:16">
      <c r="B439" s="93"/>
      <c r="C439" s="93"/>
      <c r="D439" s="94"/>
      <c r="E439" s="94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</row>
    <row r="440" spans="2:16">
      <c r="B440" s="93"/>
      <c r="C440" s="93"/>
      <c r="D440" s="94"/>
      <c r="E440" s="94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</row>
    <row r="441" spans="2:16">
      <c r="B441" s="93"/>
      <c r="C441" s="93"/>
      <c r="D441" s="94"/>
      <c r="E441" s="94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</row>
    <row r="442" spans="2:16">
      <c r="B442" s="93"/>
      <c r="C442" s="93"/>
      <c r="D442" s="94"/>
      <c r="E442" s="94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</row>
    <row r="443" spans="2:16">
      <c r="B443" s="93"/>
      <c r="C443" s="93"/>
      <c r="D443" s="94"/>
      <c r="E443" s="94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</row>
    <row r="444" spans="2:16">
      <c r="B444" s="93"/>
      <c r="C444" s="93"/>
      <c r="D444" s="94"/>
      <c r="E444" s="94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</row>
    <row r="445" spans="2:16">
      <c r="B445" s="93"/>
      <c r="C445" s="93"/>
      <c r="D445" s="94"/>
      <c r="E445" s="94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</row>
    <row r="446" spans="2:16">
      <c r="B446" s="93"/>
      <c r="C446" s="93"/>
      <c r="D446" s="94"/>
      <c r="E446" s="94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</row>
    <row r="447" spans="2:16">
      <c r="B447" s="93"/>
      <c r="C447" s="93"/>
      <c r="D447" s="94"/>
      <c r="E447" s="94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</row>
    <row r="448" spans="2:16">
      <c r="B448" s="93"/>
      <c r="C448" s="93"/>
      <c r="D448" s="94"/>
      <c r="E448" s="94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</row>
    <row r="449" spans="2:16">
      <c r="B449" s="93"/>
      <c r="C449" s="93"/>
      <c r="D449" s="94"/>
      <c r="E449" s="94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</row>
    <row r="450" spans="2:16">
      <c r="B450" s="93"/>
      <c r="C450" s="93"/>
      <c r="D450" s="94"/>
      <c r="E450" s="94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</row>
    <row r="451" spans="2:16">
      <c r="B451" s="93"/>
      <c r="C451" s="93"/>
      <c r="D451" s="94"/>
      <c r="E451" s="94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</row>
    <row r="452" spans="2:16">
      <c r="B452" s="93"/>
      <c r="C452" s="93"/>
      <c r="D452" s="94"/>
      <c r="E452" s="94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</row>
  </sheetData>
  <sheetProtection sheet="1" objects="1" scenarios="1"/>
  <mergeCells count="2">
    <mergeCell ref="B6:P6"/>
    <mergeCell ref="B7:P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S400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5" width="6.5703125" style="2" bestFit="1" customWidth="1"/>
    <col min="6" max="6" width="6.140625" style="2" bestFit="1" customWidth="1"/>
    <col min="7" max="8" width="5.42578125" style="1" bestFit="1" customWidth="1"/>
    <col min="9" max="9" width="7.140625" style="1" bestFit="1" customWidth="1"/>
    <col min="10" max="11" width="6" style="1" bestFit="1" customWidth="1"/>
    <col min="12" max="12" width="6.7109375" style="1" bestFit="1" customWidth="1"/>
    <col min="13" max="13" width="7.5703125" style="1" bestFit="1" customWidth="1"/>
    <col min="14" max="14" width="8.140625" style="1" bestFit="1" customWidth="1"/>
    <col min="15" max="15" width="6.5703125" style="1" bestFit="1" customWidth="1"/>
    <col min="16" max="16" width="8.28515625" style="1" bestFit="1" customWidth="1"/>
    <col min="17" max="17" width="6.28515625" style="1" bestFit="1" customWidth="1"/>
    <col min="18" max="18" width="8.85546875" style="1" bestFit="1" customWidth="1"/>
    <col min="19" max="19" width="9.28515625" style="1" customWidth="1"/>
    <col min="20" max="16384" width="9.140625" style="1"/>
  </cols>
  <sheetData>
    <row r="1" spans="2:19">
      <c r="B1" s="46" t="s">
        <v>135</v>
      </c>
      <c r="C1" s="46" t="s" vm="1">
        <v>215</v>
      </c>
    </row>
    <row r="2" spans="2:19">
      <c r="B2" s="46" t="s">
        <v>134</v>
      </c>
      <c r="C2" s="46" t="s">
        <v>216</v>
      </c>
    </row>
    <row r="3" spans="2:19">
      <c r="B3" s="46" t="s">
        <v>136</v>
      </c>
      <c r="C3" s="46" t="s">
        <v>217</v>
      </c>
    </row>
    <row r="4" spans="2:19">
      <c r="B4" s="46" t="s">
        <v>137</v>
      </c>
      <c r="C4" s="46">
        <v>2208</v>
      </c>
    </row>
    <row r="6" spans="2:19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3"/>
    </row>
    <row r="7" spans="2:19" ht="26.25" customHeight="1">
      <c r="B7" s="141" t="s">
        <v>80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3"/>
    </row>
    <row r="8" spans="2:19" s="3" customFormat="1" ht="63">
      <c r="B8" s="21" t="s">
        <v>106</v>
      </c>
      <c r="C8" s="29" t="s">
        <v>40</v>
      </c>
      <c r="D8" s="29" t="s">
        <v>108</v>
      </c>
      <c r="E8" s="29" t="s">
        <v>107</v>
      </c>
      <c r="F8" s="29" t="s">
        <v>59</v>
      </c>
      <c r="G8" s="29" t="s">
        <v>14</v>
      </c>
      <c r="H8" s="29" t="s">
        <v>60</v>
      </c>
      <c r="I8" s="29" t="s">
        <v>94</v>
      </c>
      <c r="J8" s="29" t="s">
        <v>17</v>
      </c>
      <c r="K8" s="29" t="s">
        <v>93</v>
      </c>
      <c r="L8" s="29" t="s">
        <v>16</v>
      </c>
      <c r="M8" s="58" t="s">
        <v>18</v>
      </c>
      <c r="N8" s="29" t="s">
        <v>192</v>
      </c>
      <c r="O8" s="29" t="s">
        <v>191</v>
      </c>
      <c r="P8" s="29" t="s">
        <v>101</v>
      </c>
      <c r="Q8" s="29" t="s">
        <v>53</v>
      </c>
      <c r="R8" s="29" t="s">
        <v>138</v>
      </c>
      <c r="S8" s="30" t="s">
        <v>140</v>
      </c>
    </row>
    <row r="9" spans="2:19" s="3" customFormat="1" ht="17.25" customHeight="1">
      <c r="B9" s="14"/>
      <c r="C9" s="31"/>
      <c r="D9" s="15"/>
      <c r="E9" s="15"/>
      <c r="F9" s="31"/>
      <c r="G9" s="31"/>
      <c r="H9" s="31"/>
      <c r="I9" s="31" t="s">
        <v>21</v>
      </c>
      <c r="J9" s="31" t="s">
        <v>20</v>
      </c>
      <c r="K9" s="31"/>
      <c r="L9" s="31" t="s">
        <v>19</v>
      </c>
      <c r="M9" s="31" t="s">
        <v>19</v>
      </c>
      <c r="N9" s="31" t="s">
        <v>199</v>
      </c>
      <c r="O9" s="31"/>
      <c r="P9" s="31" t="s">
        <v>195</v>
      </c>
      <c r="Q9" s="31" t="s">
        <v>19</v>
      </c>
      <c r="R9" s="31" t="s">
        <v>19</v>
      </c>
      <c r="S9" s="32" t="s">
        <v>19</v>
      </c>
    </row>
    <row r="10" spans="2:19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8" t="s">
        <v>13</v>
      </c>
      <c r="Q10" s="18" t="s">
        <v>103</v>
      </c>
      <c r="R10" s="18" t="s">
        <v>104</v>
      </c>
      <c r="S10" s="19" t="s">
        <v>141</v>
      </c>
    </row>
    <row r="11" spans="2:19" s="4" customFormat="1" ht="18" customHeight="1">
      <c r="B11" s="104" t="s">
        <v>2588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105">
        <v>0</v>
      </c>
      <c r="Q11" s="87"/>
      <c r="R11" s="106">
        <v>0</v>
      </c>
      <c r="S11" s="106">
        <v>0</v>
      </c>
    </row>
    <row r="12" spans="2:19" ht="20.25" customHeight="1">
      <c r="B12" s="107" t="s">
        <v>207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</row>
    <row r="13" spans="2:19">
      <c r="B13" s="107" t="s">
        <v>102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</row>
    <row r="14" spans="2:19">
      <c r="B14" s="107" t="s">
        <v>190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</row>
    <row r="15" spans="2:19">
      <c r="B15" s="107" t="s">
        <v>198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</row>
    <row r="16" spans="2:19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</row>
    <row r="17" spans="2:19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</row>
    <row r="18" spans="2:19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</row>
    <row r="19" spans="2:19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</row>
    <row r="20" spans="2:19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</row>
    <row r="21" spans="2:19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</row>
    <row r="22" spans="2:19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</row>
    <row r="23" spans="2:19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</row>
    <row r="24" spans="2:19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</row>
    <row r="25" spans="2:19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</row>
    <row r="26" spans="2:19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</row>
    <row r="27" spans="2:19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</row>
    <row r="28" spans="2:19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</row>
    <row r="29" spans="2:19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</row>
    <row r="30" spans="2:19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</row>
    <row r="31" spans="2:19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</row>
    <row r="32" spans="2:19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</row>
    <row r="33" spans="2:19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</row>
    <row r="34" spans="2:19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</row>
    <row r="35" spans="2:19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</row>
    <row r="36" spans="2:19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</row>
    <row r="37" spans="2:19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</row>
    <row r="38" spans="2:19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</row>
    <row r="39" spans="2:19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</row>
    <row r="40" spans="2:19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</row>
    <row r="41" spans="2:19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</row>
    <row r="42" spans="2:19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</row>
    <row r="43" spans="2:19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</row>
    <row r="44" spans="2:19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</row>
    <row r="45" spans="2:19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</row>
    <row r="46" spans="2:19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</row>
    <row r="47" spans="2:19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</row>
    <row r="48" spans="2:19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</row>
    <row r="49" spans="2:19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</row>
    <row r="50" spans="2:19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</row>
    <row r="51" spans="2:19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</row>
    <row r="52" spans="2:19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</row>
    <row r="53" spans="2:19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</row>
    <row r="54" spans="2:19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</row>
    <row r="55" spans="2:19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</row>
    <row r="56" spans="2:19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</row>
    <row r="57" spans="2:19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</row>
    <row r="58" spans="2:19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</row>
    <row r="59" spans="2:19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</row>
    <row r="60" spans="2:19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</row>
    <row r="61" spans="2:19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</row>
    <row r="62" spans="2:19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</row>
    <row r="63" spans="2:19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</row>
    <row r="64" spans="2:19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</row>
    <row r="65" spans="2:19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  <c r="S65" s="87"/>
    </row>
    <row r="66" spans="2:19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</row>
    <row r="67" spans="2:19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</row>
    <row r="68" spans="2:19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</row>
    <row r="69" spans="2:19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</row>
    <row r="70" spans="2:19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</row>
    <row r="71" spans="2:19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</row>
    <row r="72" spans="2:19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87"/>
    </row>
    <row r="73" spans="2:19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</row>
    <row r="74" spans="2:19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</row>
    <row r="75" spans="2:19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</row>
    <row r="76" spans="2:19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</row>
    <row r="77" spans="2:19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87"/>
    </row>
    <row r="78" spans="2:19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</row>
    <row r="79" spans="2:19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87"/>
    </row>
    <row r="80" spans="2:19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  <c r="R80" s="87"/>
      <c r="S80" s="87"/>
    </row>
    <row r="81" spans="2:19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  <c r="S81" s="87"/>
    </row>
    <row r="82" spans="2:19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87"/>
    </row>
    <row r="83" spans="2:19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87"/>
      <c r="R83" s="87"/>
      <c r="S83" s="87"/>
    </row>
    <row r="84" spans="2:19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  <c r="S84" s="87"/>
    </row>
    <row r="85" spans="2:19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87"/>
      <c r="R85" s="87"/>
      <c r="S85" s="87"/>
    </row>
    <row r="86" spans="2:19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  <c r="R86" s="87"/>
      <c r="S86" s="87"/>
    </row>
    <row r="87" spans="2:19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  <c r="R87" s="87"/>
      <c r="S87" s="87"/>
    </row>
    <row r="88" spans="2:19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  <c r="R88" s="87"/>
      <c r="S88" s="87"/>
    </row>
    <row r="89" spans="2:19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  <c r="R89" s="87"/>
      <c r="S89" s="87"/>
    </row>
    <row r="90" spans="2:19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  <c r="Q90" s="87"/>
      <c r="R90" s="87"/>
      <c r="S90" s="87"/>
    </row>
    <row r="91" spans="2:19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87"/>
    </row>
    <row r="92" spans="2:19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</row>
    <row r="93" spans="2:19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</row>
    <row r="94" spans="2:19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</row>
    <row r="95" spans="2:19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</row>
    <row r="96" spans="2:19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  <c r="Q96" s="87"/>
      <c r="R96" s="87"/>
      <c r="S96" s="87"/>
    </row>
    <row r="97" spans="2:19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  <c r="Q97" s="87"/>
      <c r="R97" s="87"/>
      <c r="S97" s="87"/>
    </row>
    <row r="98" spans="2:19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  <c r="Q98" s="87"/>
      <c r="R98" s="87"/>
      <c r="S98" s="87"/>
    </row>
    <row r="99" spans="2:19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  <c r="Q99" s="87"/>
      <c r="R99" s="87"/>
      <c r="S99" s="87"/>
    </row>
    <row r="100" spans="2:19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  <c r="Q100" s="87"/>
      <c r="R100" s="87"/>
      <c r="S100" s="87"/>
    </row>
    <row r="101" spans="2:19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</row>
    <row r="102" spans="2:19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  <c r="R102" s="87"/>
      <c r="S102" s="87"/>
    </row>
    <row r="103" spans="2:19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  <c r="Q103" s="87"/>
      <c r="R103" s="87"/>
      <c r="S103" s="87"/>
    </row>
    <row r="104" spans="2:19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87"/>
      <c r="R104" s="87"/>
      <c r="S104" s="87"/>
    </row>
    <row r="105" spans="2:19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  <c r="Q105" s="87"/>
      <c r="R105" s="87"/>
      <c r="S105" s="87"/>
    </row>
    <row r="106" spans="2:19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  <c r="Q106" s="87"/>
      <c r="R106" s="87"/>
      <c r="S106" s="87"/>
    </row>
    <row r="107" spans="2:19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  <c r="S107" s="87"/>
    </row>
    <row r="108" spans="2:19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  <c r="Q108" s="87"/>
      <c r="R108" s="87"/>
      <c r="S108" s="87"/>
    </row>
    <row r="109" spans="2:19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  <c r="Q109" s="87"/>
      <c r="R109" s="87"/>
      <c r="S109" s="87"/>
    </row>
    <row r="110" spans="2:19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  <c r="R110" s="87"/>
      <c r="S110" s="87"/>
    </row>
    <row r="111" spans="2:19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</row>
    <row r="112" spans="2:19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</row>
    <row r="113" spans="2:19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</row>
    <row r="114" spans="2:19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</row>
    <row r="115" spans="2:19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</row>
    <row r="116" spans="2:19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</row>
    <row r="117" spans="2:19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</row>
    <row r="118" spans="2:19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</row>
    <row r="119" spans="2:19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  <c r="Q119" s="94"/>
      <c r="R119" s="94"/>
      <c r="S119" s="94"/>
    </row>
    <row r="120" spans="2:19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  <c r="Q120" s="94"/>
      <c r="R120" s="94"/>
      <c r="S120" s="94"/>
    </row>
    <row r="121" spans="2:19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  <c r="Q121" s="94"/>
      <c r="R121" s="94"/>
      <c r="S121" s="94"/>
    </row>
    <row r="122" spans="2:19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  <c r="Q122" s="94"/>
      <c r="R122" s="94"/>
      <c r="S122" s="94"/>
    </row>
    <row r="123" spans="2:19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</row>
    <row r="124" spans="2:19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  <c r="R124" s="94"/>
      <c r="S124" s="94"/>
    </row>
    <row r="125" spans="2:19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</row>
    <row r="126" spans="2:19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</row>
    <row r="127" spans="2:19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  <c r="S127" s="94"/>
    </row>
    <row r="128" spans="2:19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  <c r="S128" s="94"/>
    </row>
    <row r="129" spans="2:19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  <c r="R129" s="94"/>
      <c r="S129" s="94"/>
    </row>
    <row r="130" spans="2:19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  <c r="R130" s="94"/>
      <c r="S130" s="94"/>
    </row>
    <row r="131" spans="2:19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  <c r="R131" s="94"/>
      <c r="S131" s="94"/>
    </row>
    <row r="132" spans="2:19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/>
      <c r="R132" s="94"/>
      <c r="S132" s="94"/>
    </row>
    <row r="133" spans="2:19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  <c r="R133" s="94"/>
      <c r="S133" s="94"/>
    </row>
    <row r="134" spans="2:19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  <c r="R134" s="94"/>
      <c r="S134" s="94"/>
    </row>
    <row r="135" spans="2:19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94"/>
      <c r="S135" s="94"/>
    </row>
    <row r="136" spans="2:19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94"/>
      <c r="S136" s="94"/>
    </row>
    <row r="137" spans="2:19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  <c r="R137" s="94"/>
      <c r="S137" s="94"/>
    </row>
    <row r="138" spans="2:19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  <c r="R138" s="94"/>
      <c r="S138" s="94"/>
    </row>
    <row r="139" spans="2:19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  <c r="R139" s="94"/>
      <c r="S139" s="94"/>
    </row>
    <row r="140" spans="2:19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  <c r="R140" s="94"/>
      <c r="S140" s="94"/>
    </row>
    <row r="141" spans="2:19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  <c r="S141" s="94"/>
    </row>
    <row r="142" spans="2:19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  <c r="R142" s="94"/>
      <c r="S142" s="94"/>
    </row>
    <row r="143" spans="2:19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  <c r="Q143" s="94"/>
      <c r="R143" s="94"/>
      <c r="S143" s="94"/>
    </row>
    <row r="144" spans="2:19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  <c r="Q144" s="94"/>
      <c r="R144" s="94"/>
      <c r="S144" s="94"/>
    </row>
    <row r="145" spans="2:19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  <c r="Q145" s="94"/>
      <c r="R145" s="94"/>
      <c r="S145" s="94"/>
    </row>
    <row r="146" spans="2:19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  <c r="Q146" s="94"/>
      <c r="R146" s="94"/>
      <c r="S146" s="94"/>
    </row>
    <row r="147" spans="2:19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  <c r="Q147" s="94"/>
      <c r="R147" s="94"/>
      <c r="S147" s="94"/>
    </row>
    <row r="148" spans="2:19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  <c r="Q148" s="94"/>
      <c r="R148" s="94"/>
      <c r="S148" s="94"/>
    </row>
    <row r="149" spans="2:19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  <c r="Q149" s="94"/>
      <c r="R149" s="94"/>
      <c r="S149" s="94"/>
    </row>
    <row r="150" spans="2:19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  <c r="Q150" s="94"/>
      <c r="R150" s="94"/>
      <c r="S150" s="94"/>
    </row>
    <row r="151" spans="2:19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  <c r="Q151" s="94"/>
      <c r="R151" s="94"/>
      <c r="S151" s="94"/>
    </row>
    <row r="152" spans="2:19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  <c r="Q152" s="94"/>
      <c r="R152" s="94"/>
      <c r="S152" s="94"/>
    </row>
    <row r="153" spans="2:19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  <c r="Q153" s="94"/>
      <c r="R153" s="94"/>
      <c r="S153" s="94"/>
    </row>
    <row r="154" spans="2:19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  <c r="Q154" s="94"/>
      <c r="R154" s="94"/>
      <c r="S154" s="94"/>
    </row>
    <row r="155" spans="2:19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  <c r="Q155" s="94"/>
      <c r="R155" s="94"/>
      <c r="S155" s="94"/>
    </row>
    <row r="156" spans="2:19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  <c r="Q156" s="94"/>
      <c r="R156" s="94"/>
      <c r="S156" s="94"/>
    </row>
    <row r="157" spans="2:19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  <c r="Q157" s="94"/>
      <c r="R157" s="94"/>
      <c r="S157" s="94"/>
    </row>
    <row r="158" spans="2:19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  <c r="Q158" s="94"/>
      <c r="R158" s="94"/>
      <c r="S158" s="94"/>
    </row>
    <row r="159" spans="2:19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  <c r="Q159" s="94"/>
      <c r="R159" s="94"/>
      <c r="S159" s="94"/>
    </row>
    <row r="160" spans="2:19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  <c r="Q160" s="94"/>
      <c r="R160" s="94"/>
      <c r="S160" s="94"/>
    </row>
    <row r="161" spans="2:19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  <c r="Q161" s="94"/>
      <c r="R161" s="94"/>
      <c r="S161" s="94"/>
    </row>
    <row r="162" spans="2:19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  <c r="Q162" s="94"/>
      <c r="R162" s="94"/>
      <c r="S162" s="94"/>
    </row>
    <row r="163" spans="2:19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  <c r="Q163" s="94"/>
      <c r="R163" s="94"/>
      <c r="S163" s="94"/>
    </row>
    <row r="164" spans="2:19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  <c r="Q164" s="94"/>
      <c r="R164" s="94"/>
      <c r="S164" s="94"/>
    </row>
    <row r="165" spans="2:19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  <c r="Q165" s="94"/>
      <c r="R165" s="94"/>
      <c r="S165" s="94"/>
    </row>
    <row r="166" spans="2:19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  <c r="Q166" s="94"/>
      <c r="R166" s="94"/>
      <c r="S166" s="94"/>
    </row>
    <row r="167" spans="2:19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  <c r="Q167" s="94"/>
      <c r="R167" s="94"/>
      <c r="S167" s="94"/>
    </row>
    <row r="168" spans="2:19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  <c r="Q168" s="94"/>
      <c r="R168" s="94"/>
      <c r="S168" s="94"/>
    </row>
    <row r="169" spans="2:19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  <c r="Q169" s="94"/>
      <c r="R169" s="94"/>
      <c r="S169" s="94"/>
    </row>
    <row r="170" spans="2:19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  <c r="Q170" s="94"/>
      <c r="R170" s="94"/>
      <c r="S170" s="94"/>
    </row>
    <row r="171" spans="2:19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  <c r="Q171" s="94"/>
      <c r="R171" s="94"/>
      <c r="S171" s="94"/>
    </row>
    <row r="172" spans="2:19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  <c r="Q172" s="94"/>
      <c r="R172" s="94"/>
      <c r="S172" s="94"/>
    </row>
    <row r="173" spans="2:19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  <c r="Q173" s="94"/>
      <c r="R173" s="94"/>
      <c r="S173" s="94"/>
    </row>
    <row r="174" spans="2:19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  <c r="Q174" s="94"/>
      <c r="R174" s="94"/>
      <c r="S174" s="94"/>
    </row>
    <row r="175" spans="2:19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  <c r="Q175" s="94"/>
      <c r="R175" s="94"/>
      <c r="S175" s="94"/>
    </row>
    <row r="176" spans="2:19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  <c r="Q176" s="94"/>
      <c r="R176" s="94"/>
      <c r="S176" s="94"/>
    </row>
    <row r="177" spans="2:19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  <c r="Q177" s="94"/>
      <c r="R177" s="94"/>
      <c r="S177" s="94"/>
    </row>
    <row r="178" spans="2:19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  <c r="Q178" s="94"/>
      <c r="R178" s="94"/>
      <c r="S178" s="94"/>
    </row>
    <row r="179" spans="2:19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  <c r="Q179" s="94"/>
      <c r="R179" s="94"/>
      <c r="S179" s="94"/>
    </row>
    <row r="180" spans="2:19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  <c r="Q180" s="94"/>
      <c r="R180" s="94"/>
      <c r="S180" s="94"/>
    </row>
    <row r="181" spans="2:19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  <c r="Q181" s="94"/>
      <c r="R181" s="94"/>
      <c r="S181" s="94"/>
    </row>
    <row r="182" spans="2:19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  <c r="Q182" s="94"/>
      <c r="R182" s="94"/>
      <c r="S182" s="94"/>
    </row>
    <row r="183" spans="2:19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  <c r="Q183" s="94"/>
      <c r="R183" s="94"/>
      <c r="S183" s="94"/>
    </row>
    <row r="184" spans="2:19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  <c r="Q184" s="94"/>
      <c r="R184" s="94"/>
      <c r="S184" s="94"/>
    </row>
    <row r="185" spans="2:19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  <c r="Q185" s="94"/>
      <c r="R185" s="94"/>
      <c r="S185" s="94"/>
    </row>
    <row r="186" spans="2:19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  <c r="Q186" s="94"/>
      <c r="R186" s="94"/>
      <c r="S186" s="94"/>
    </row>
    <row r="187" spans="2:19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  <c r="Q187" s="94"/>
      <c r="R187" s="94"/>
      <c r="S187" s="94"/>
    </row>
    <row r="188" spans="2:19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  <c r="Q188" s="94"/>
      <c r="R188" s="94"/>
      <c r="S188" s="94"/>
    </row>
    <row r="189" spans="2:19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  <c r="Q189" s="94"/>
      <c r="R189" s="94"/>
      <c r="S189" s="94"/>
    </row>
    <row r="190" spans="2:19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  <c r="Q190" s="94"/>
      <c r="R190" s="94"/>
      <c r="S190" s="94"/>
    </row>
    <row r="191" spans="2:19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  <c r="Q191" s="94"/>
      <c r="R191" s="94"/>
      <c r="S191" s="94"/>
    </row>
    <row r="192" spans="2:19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  <c r="Q192" s="94"/>
      <c r="R192" s="94"/>
      <c r="S192" s="94"/>
    </row>
    <row r="193" spans="2:19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  <c r="Q193" s="94"/>
      <c r="R193" s="94"/>
      <c r="S193" s="94"/>
    </row>
    <row r="194" spans="2:19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  <c r="Q194" s="94"/>
      <c r="R194" s="94"/>
      <c r="S194" s="94"/>
    </row>
    <row r="195" spans="2:19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  <c r="Q195" s="94"/>
      <c r="R195" s="94"/>
      <c r="S195" s="94"/>
    </row>
    <row r="196" spans="2:19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  <c r="Q196" s="94"/>
      <c r="R196" s="94"/>
      <c r="S196" s="94"/>
    </row>
    <row r="197" spans="2:19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  <c r="Q197" s="94"/>
      <c r="R197" s="94"/>
      <c r="S197" s="94"/>
    </row>
    <row r="198" spans="2:19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  <c r="Q198" s="94"/>
      <c r="R198" s="94"/>
      <c r="S198" s="94"/>
    </row>
    <row r="199" spans="2:19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  <c r="Q199" s="94"/>
      <c r="R199" s="94"/>
      <c r="S199" s="94"/>
    </row>
    <row r="200" spans="2:19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  <c r="Q200" s="94"/>
      <c r="R200" s="94"/>
      <c r="S200" s="94"/>
    </row>
    <row r="201" spans="2:19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  <c r="Q201" s="94"/>
      <c r="R201" s="94"/>
      <c r="S201" s="94"/>
    </row>
    <row r="202" spans="2:19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  <c r="Q202" s="94"/>
      <c r="R202" s="94"/>
      <c r="S202" s="94"/>
    </row>
    <row r="203" spans="2:19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  <c r="Q203" s="94"/>
      <c r="R203" s="94"/>
      <c r="S203" s="94"/>
    </row>
    <row r="204" spans="2:19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  <c r="Q204" s="94"/>
      <c r="R204" s="94"/>
      <c r="S204" s="94"/>
    </row>
    <row r="205" spans="2:19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  <c r="Q205" s="94"/>
      <c r="R205" s="94"/>
      <c r="S205" s="94"/>
    </row>
    <row r="206" spans="2:19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  <c r="Q206" s="94"/>
      <c r="R206" s="94"/>
      <c r="S206" s="94"/>
    </row>
    <row r="207" spans="2:19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  <c r="Q207" s="94"/>
      <c r="R207" s="94"/>
      <c r="S207" s="94"/>
    </row>
    <row r="208" spans="2:19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  <c r="Q208" s="94"/>
      <c r="R208" s="94"/>
      <c r="S208" s="94"/>
    </row>
    <row r="209" spans="2:19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  <c r="Q209" s="94"/>
      <c r="R209" s="94"/>
      <c r="S209" s="94"/>
    </row>
    <row r="210" spans="2:19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  <c r="Q210" s="94"/>
      <c r="R210" s="94"/>
      <c r="S210" s="94"/>
    </row>
    <row r="211" spans="2:19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  <c r="Q211" s="94"/>
      <c r="R211" s="94"/>
      <c r="S211" s="94"/>
    </row>
    <row r="212" spans="2:19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  <c r="Q212" s="94"/>
      <c r="R212" s="94"/>
      <c r="S212" s="94"/>
    </row>
    <row r="213" spans="2:19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  <c r="Q213" s="94"/>
      <c r="R213" s="94"/>
      <c r="S213" s="94"/>
    </row>
    <row r="214" spans="2:19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  <c r="Q214" s="94"/>
      <c r="R214" s="94"/>
      <c r="S214" s="94"/>
    </row>
    <row r="215" spans="2:19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  <c r="Q215" s="94"/>
      <c r="R215" s="94"/>
      <c r="S215" s="94"/>
    </row>
    <row r="216" spans="2:19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  <c r="Q216" s="94"/>
      <c r="R216" s="94"/>
      <c r="S216" s="94"/>
    </row>
    <row r="217" spans="2:19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  <c r="Q217" s="94"/>
      <c r="R217" s="94"/>
      <c r="S217" s="94"/>
    </row>
    <row r="218" spans="2:19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  <c r="Q218" s="94"/>
      <c r="R218" s="94"/>
      <c r="S218" s="94"/>
    </row>
    <row r="219" spans="2:19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  <c r="Q219" s="94"/>
      <c r="R219" s="94"/>
      <c r="S219" s="94"/>
    </row>
    <row r="220" spans="2:19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  <c r="Q220" s="94"/>
      <c r="R220" s="94"/>
      <c r="S220" s="94"/>
    </row>
    <row r="221" spans="2:19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  <c r="Q221" s="94"/>
      <c r="R221" s="94"/>
      <c r="S221" s="94"/>
    </row>
    <row r="222" spans="2:19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  <c r="Q222" s="94"/>
      <c r="R222" s="94"/>
      <c r="S222" s="94"/>
    </row>
    <row r="223" spans="2:19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  <c r="Q223" s="94"/>
      <c r="R223" s="94"/>
      <c r="S223" s="94"/>
    </row>
    <row r="224" spans="2:19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  <c r="Q224" s="94"/>
      <c r="R224" s="94"/>
      <c r="S224" s="94"/>
    </row>
    <row r="225" spans="2:19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  <c r="Q225" s="94"/>
      <c r="R225" s="94"/>
      <c r="S225" s="94"/>
    </row>
    <row r="226" spans="2:19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  <c r="Q226" s="94"/>
      <c r="R226" s="94"/>
      <c r="S226" s="94"/>
    </row>
    <row r="227" spans="2:19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  <c r="Q227" s="94"/>
      <c r="R227" s="94"/>
      <c r="S227" s="94"/>
    </row>
    <row r="228" spans="2:19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  <c r="Q228" s="94"/>
      <c r="R228" s="94"/>
      <c r="S228" s="94"/>
    </row>
    <row r="229" spans="2:19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  <c r="Q229" s="94"/>
      <c r="R229" s="94"/>
      <c r="S229" s="94"/>
    </row>
    <row r="230" spans="2:19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  <c r="Q230" s="94"/>
      <c r="R230" s="94"/>
      <c r="S230" s="94"/>
    </row>
    <row r="231" spans="2:19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  <c r="Q231" s="94"/>
      <c r="R231" s="94"/>
      <c r="S231" s="94"/>
    </row>
    <row r="232" spans="2:19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  <c r="Q232" s="94"/>
      <c r="R232" s="94"/>
      <c r="S232" s="94"/>
    </row>
    <row r="233" spans="2:19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  <c r="Q233" s="94"/>
      <c r="R233" s="94"/>
      <c r="S233" s="94"/>
    </row>
    <row r="234" spans="2:19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  <c r="Q234" s="94"/>
      <c r="R234" s="94"/>
      <c r="S234" s="94"/>
    </row>
    <row r="235" spans="2:19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  <c r="Q235" s="94"/>
      <c r="R235" s="94"/>
      <c r="S235" s="94"/>
    </row>
    <row r="236" spans="2:19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  <c r="Q236" s="94"/>
      <c r="R236" s="94"/>
      <c r="S236" s="94"/>
    </row>
    <row r="237" spans="2:19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  <c r="Q237" s="94"/>
      <c r="R237" s="94"/>
      <c r="S237" s="94"/>
    </row>
    <row r="238" spans="2:19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  <c r="Q238" s="94"/>
      <c r="R238" s="94"/>
      <c r="S238" s="94"/>
    </row>
    <row r="239" spans="2:19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  <c r="Q239" s="94"/>
      <c r="R239" s="94"/>
      <c r="S239" s="94"/>
    </row>
    <row r="240" spans="2:19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  <c r="Q240" s="94"/>
      <c r="R240" s="94"/>
      <c r="S240" s="94"/>
    </row>
    <row r="241" spans="2:19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  <c r="Q241" s="94"/>
      <c r="R241" s="94"/>
      <c r="S241" s="94"/>
    </row>
    <row r="242" spans="2:19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  <c r="Q242" s="94"/>
      <c r="R242" s="94"/>
      <c r="S242" s="94"/>
    </row>
    <row r="243" spans="2:19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  <c r="Q243" s="94"/>
      <c r="R243" s="94"/>
      <c r="S243" s="94"/>
    </row>
    <row r="244" spans="2:19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  <c r="Q244" s="94"/>
      <c r="R244" s="94"/>
      <c r="S244" s="94"/>
    </row>
    <row r="245" spans="2:19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  <c r="Q245" s="94"/>
      <c r="R245" s="94"/>
      <c r="S245" s="94"/>
    </row>
    <row r="246" spans="2:19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  <c r="Q246" s="94"/>
      <c r="R246" s="94"/>
      <c r="S246" s="94"/>
    </row>
    <row r="247" spans="2:19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  <c r="Q247" s="94"/>
      <c r="R247" s="94"/>
      <c r="S247" s="94"/>
    </row>
    <row r="248" spans="2:19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  <c r="Q248" s="94"/>
      <c r="R248" s="94"/>
      <c r="S248" s="94"/>
    </row>
    <row r="249" spans="2:19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  <c r="Q249" s="94"/>
      <c r="R249" s="94"/>
      <c r="S249" s="94"/>
    </row>
    <row r="250" spans="2:19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  <c r="Q250" s="94"/>
      <c r="R250" s="94"/>
      <c r="S250" s="94"/>
    </row>
    <row r="251" spans="2:19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  <c r="Q251" s="94"/>
      <c r="R251" s="94"/>
      <c r="S251" s="94"/>
    </row>
    <row r="252" spans="2:19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  <c r="Q252" s="94"/>
      <c r="R252" s="94"/>
      <c r="S252" s="94"/>
    </row>
    <row r="253" spans="2:19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  <c r="Q253" s="94"/>
      <c r="R253" s="94"/>
      <c r="S253" s="94"/>
    </row>
    <row r="254" spans="2:19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  <c r="Q254" s="94"/>
      <c r="R254" s="94"/>
      <c r="S254" s="94"/>
    </row>
    <row r="255" spans="2:19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  <c r="Q255" s="94"/>
      <c r="R255" s="94"/>
      <c r="S255" s="94"/>
    </row>
    <row r="256" spans="2:19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  <c r="Q256" s="94"/>
      <c r="R256" s="94"/>
      <c r="S256" s="94"/>
    </row>
    <row r="257" spans="2:19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  <c r="Q257" s="94"/>
      <c r="R257" s="94"/>
      <c r="S257" s="94"/>
    </row>
    <row r="258" spans="2:19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  <c r="Q258" s="94"/>
      <c r="R258" s="94"/>
      <c r="S258" s="94"/>
    </row>
    <row r="259" spans="2:19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  <c r="Q259" s="94"/>
      <c r="R259" s="94"/>
      <c r="S259" s="94"/>
    </row>
    <row r="260" spans="2:19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  <c r="Q260" s="94"/>
      <c r="R260" s="94"/>
      <c r="S260" s="94"/>
    </row>
    <row r="261" spans="2:19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  <c r="Q261" s="94"/>
      <c r="R261" s="94"/>
      <c r="S261" s="94"/>
    </row>
    <row r="262" spans="2:19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  <c r="Q262" s="94"/>
      <c r="R262" s="94"/>
      <c r="S262" s="94"/>
    </row>
    <row r="263" spans="2:19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  <c r="Q263" s="94"/>
      <c r="R263" s="94"/>
      <c r="S263" s="94"/>
    </row>
    <row r="264" spans="2:19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  <c r="Q264" s="94"/>
      <c r="R264" s="94"/>
      <c r="S264" s="94"/>
    </row>
    <row r="265" spans="2:19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  <c r="Q265" s="94"/>
      <c r="R265" s="94"/>
      <c r="S265" s="94"/>
    </row>
    <row r="266" spans="2:19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  <c r="Q266" s="94"/>
      <c r="R266" s="94"/>
      <c r="S266" s="94"/>
    </row>
    <row r="267" spans="2:19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  <c r="Q267" s="94"/>
      <c r="R267" s="94"/>
      <c r="S267" s="94"/>
    </row>
    <row r="268" spans="2:19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  <c r="Q268" s="94"/>
      <c r="R268" s="94"/>
      <c r="S268" s="94"/>
    </row>
    <row r="269" spans="2:19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  <c r="Q269" s="94"/>
      <c r="R269" s="94"/>
      <c r="S269" s="94"/>
    </row>
    <row r="270" spans="2:19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  <c r="Q270" s="94"/>
      <c r="R270" s="94"/>
      <c r="S270" s="94"/>
    </row>
    <row r="271" spans="2:19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  <c r="Q271" s="94"/>
      <c r="R271" s="94"/>
      <c r="S271" s="94"/>
    </row>
    <row r="272" spans="2:19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  <c r="Q272" s="94"/>
      <c r="R272" s="94"/>
      <c r="S272" s="94"/>
    </row>
    <row r="273" spans="2:19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  <c r="Q273" s="94"/>
      <c r="R273" s="94"/>
      <c r="S273" s="94"/>
    </row>
    <row r="274" spans="2:19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  <c r="Q274" s="94"/>
      <c r="R274" s="94"/>
      <c r="S274" s="94"/>
    </row>
    <row r="275" spans="2:19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  <c r="Q275" s="94"/>
      <c r="R275" s="94"/>
      <c r="S275" s="94"/>
    </row>
    <row r="276" spans="2:19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  <c r="Q276" s="94"/>
      <c r="R276" s="94"/>
      <c r="S276" s="94"/>
    </row>
    <row r="277" spans="2:19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  <c r="Q277" s="94"/>
      <c r="R277" s="94"/>
      <c r="S277" s="94"/>
    </row>
    <row r="278" spans="2:19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  <c r="Q278" s="94"/>
      <c r="R278" s="94"/>
      <c r="S278" s="94"/>
    </row>
    <row r="279" spans="2:19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  <c r="Q279" s="94"/>
      <c r="R279" s="94"/>
      <c r="S279" s="94"/>
    </row>
    <row r="280" spans="2:19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  <c r="Q280" s="94"/>
      <c r="R280" s="94"/>
      <c r="S280" s="94"/>
    </row>
    <row r="281" spans="2:19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  <c r="Q281" s="94"/>
      <c r="R281" s="94"/>
      <c r="S281" s="94"/>
    </row>
    <row r="282" spans="2:19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  <c r="Q282" s="94"/>
      <c r="R282" s="94"/>
      <c r="S282" s="94"/>
    </row>
    <row r="283" spans="2:19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  <c r="Q283" s="94"/>
      <c r="R283" s="94"/>
      <c r="S283" s="94"/>
    </row>
    <row r="284" spans="2:19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  <c r="Q284" s="94"/>
      <c r="R284" s="94"/>
      <c r="S284" s="94"/>
    </row>
    <row r="285" spans="2:19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  <c r="Q285" s="94"/>
      <c r="R285" s="94"/>
      <c r="S285" s="94"/>
    </row>
    <row r="286" spans="2:19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  <c r="Q286" s="94"/>
      <c r="R286" s="94"/>
      <c r="S286" s="94"/>
    </row>
    <row r="287" spans="2:19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  <c r="Q287" s="94"/>
      <c r="R287" s="94"/>
      <c r="S287" s="94"/>
    </row>
    <row r="288" spans="2:19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  <c r="Q288" s="94"/>
      <c r="R288" s="94"/>
      <c r="S288" s="94"/>
    </row>
    <row r="289" spans="2:19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  <c r="Q289" s="94"/>
      <c r="R289" s="94"/>
      <c r="S289" s="94"/>
    </row>
    <row r="290" spans="2:19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  <c r="Q290" s="94"/>
      <c r="R290" s="94"/>
      <c r="S290" s="94"/>
    </row>
    <row r="291" spans="2:19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  <c r="Q291" s="94"/>
      <c r="R291" s="94"/>
      <c r="S291" s="94"/>
    </row>
    <row r="292" spans="2:19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  <c r="Q292" s="94"/>
      <c r="R292" s="94"/>
      <c r="S292" s="94"/>
    </row>
    <row r="293" spans="2:19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  <c r="Q293" s="94"/>
      <c r="R293" s="94"/>
      <c r="S293" s="94"/>
    </row>
    <row r="294" spans="2:19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  <c r="Q294" s="94"/>
      <c r="R294" s="94"/>
      <c r="S294" s="94"/>
    </row>
    <row r="295" spans="2:19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  <c r="Q295" s="94"/>
      <c r="R295" s="94"/>
      <c r="S295" s="94"/>
    </row>
    <row r="296" spans="2:19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  <c r="Q296" s="94"/>
      <c r="R296" s="94"/>
      <c r="S296" s="94"/>
    </row>
    <row r="297" spans="2:19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  <c r="Q297" s="94"/>
      <c r="R297" s="94"/>
      <c r="S297" s="94"/>
    </row>
    <row r="298" spans="2:19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  <c r="Q298" s="94"/>
      <c r="R298" s="94"/>
      <c r="S298" s="94"/>
    </row>
    <row r="299" spans="2:19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  <c r="Q299" s="94"/>
      <c r="R299" s="94"/>
      <c r="S299" s="94"/>
    </row>
    <row r="300" spans="2:19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  <c r="Q300" s="94"/>
      <c r="R300" s="94"/>
      <c r="S300" s="94"/>
    </row>
    <row r="301" spans="2:19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  <c r="Q301" s="94"/>
      <c r="R301" s="94"/>
      <c r="S301" s="94"/>
    </row>
    <row r="302" spans="2:19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  <c r="Q302" s="94"/>
      <c r="R302" s="94"/>
      <c r="S302" s="94"/>
    </row>
    <row r="303" spans="2:19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  <c r="Q303" s="94"/>
      <c r="R303" s="94"/>
      <c r="S303" s="94"/>
    </row>
    <row r="304" spans="2:19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  <c r="Q304" s="94"/>
      <c r="R304" s="94"/>
      <c r="S304" s="94"/>
    </row>
    <row r="305" spans="2:19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  <c r="Q305" s="94"/>
      <c r="R305" s="94"/>
      <c r="S305" s="94"/>
    </row>
    <row r="306" spans="2:19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  <c r="Q306" s="94"/>
      <c r="R306" s="94"/>
      <c r="S306" s="94"/>
    </row>
    <row r="307" spans="2:19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  <c r="Q307" s="94"/>
      <c r="R307" s="94"/>
      <c r="S307" s="94"/>
    </row>
    <row r="308" spans="2:19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  <c r="Q308" s="94"/>
      <c r="R308" s="94"/>
      <c r="S308" s="94"/>
    </row>
    <row r="309" spans="2:19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  <c r="Q309" s="94"/>
      <c r="R309" s="94"/>
      <c r="S309" s="94"/>
    </row>
    <row r="310" spans="2:19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  <c r="Q310" s="94"/>
      <c r="R310" s="94"/>
      <c r="S310" s="94"/>
    </row>
    <row r="311" spans="2:19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  <c r="Q311" s="94"/>
      <c r="R311" s="94"/>
      <c r="S311" s="94"/>
    </row>
    <row r="312" spans="2:19">
      <c r="D312" s="1"/>
      <c r="E312" s="1"/>
      <c r="F312" s="1"/>
    </row>
    <row r="313" spans="2:19">
      <c r="D313" s="1"/>
      <c r="E313" s="1"/>
      <c r="F313" s="1"/>
    </row>
    <row r="314" spans="2:19">
      <c r="D314" s="1"/>
      <c r="E314" s="1"/>
      <c r="F314" s="1"/>
    </row>
    <row r="315" spans="2:19">
      <c r="D315" s="1"/>
      <c r="E315" s="1"/>
      <c r="F315" s="1"/>
    </row>
    <row r="316" spans="2:19">
      <c r="D316" s="1"/>
      <c r="E316" s="1"/>
      <c r="F316" s="1"/>
    </row>
    <row r="317" spans="2:19">
      <c r="D317" s="1"/>
      <c r="E317" s="1"/>
      <c r="F317" s="1"/>
    </row>
    <row r="318" spans="2:19">
      <c r="D318" s="1"/>
      <c r="E318" s="1"/>
      <c r="F318" s="1"/>
    </row>
    <row r="319" spans="2:19">
      <c r="D319" s="1"/>
      <c r="E319" s="1"/>
      <c r="F319" s="1"/>
    </row>
    <row r="320" spans="2:19">
      <c r="D320" s="1"/>
      <c r="E320" s="1"/>
      <c r="F320" s="1"/>
    </row>
    <row r="321" spans="4:6">
      <c r="D321" s="1"/>
      <c r="E321" s="1"/>
      <c r="F321" s="1"/>
    </row>
    <row r="322" spans="4:6">
      <c r="D322" s="1"/>
      <c r="E322" s="1"/>
      <c r="F322" s="1"/>
    </row>
    <row r="323" spans="4:6">
      <c r="D323" s="1"/>
      <c r="E323" s="1"/>
      <c r="F323" s="1"/>
    </row>
    <row r="324" spans="4:6">
      <c r="D324" s="1"/>
      <c r="E324" s="1"/>
      <c r="F324" s="1"/>
    </row>
    <row r="325" spans="4:6">
      <c r="D325" s="1"/>
      <c r="E325" s="1"/>
      <c r="F325" s="1"/>
    </row>
    <row r="326" spans="4:6">
      <c r="D326" s="1"/>
      <c r="E326" s="1"/>
      <c r="F326" s="1"/>
    </row>
    <row r="327" spans="4:6">
      <c r="D327" s="1"/>
      <c r="E327" s="1"/>
      <c r="F327" s="1"/>
    </row>
    <row r="328" spans="4:6">
      <c r="D328" s="1"/>
      <c r="E328" s="1"/>
      <c r="F328" s="1"/>
    </row>
    <row r="329" spans="4:6">
      <c r="D329" s="1"/>
      <c r="E329" s="1"/>
      <c r="F329" s="1"/>
    </row>
    <row r="330" spans="4:6">
      <c r="D330" s="1"/>
      <c r="E330" s="1"/>
      <c r="F330" s="1"/>
    </row>
    <row r="331" spans="4:6">
      <c r="D331" s="1"/>
      <c r="E331" s="1"/>
      <c r="F331" s="1"/>
    </row>
    <row r="332" spans="4:6">
      <c r="D332" s="1"/>
      <c r="E332" s="1"/>
      <c r="F332" s="1"/>
    </row>
    <row r="333" spans="4:6">
      <c r="D333" s="1"/>
      <c r="E333" s="1"/>
      <c r="F333" s="1"/>
    </row>
    <row r="334" spans="4:6">
      <c r="D334" s="1"/>
      <c r="E334" s="1"/>
      <c r="F334" s="1"/>
    </row>
    <row r="335" spans="4:6">
      <c r="D335" s="1"/>
      <c r="E335" s="1"/>
      <c r="F335" s="1"/>
    </row>
    <row r="336" spans="4:6">
      <c r="D336" s="1"/>
      <c r="E336" s="1"/>
      <c r="F336" s="1"/>
    </row>
    <row r="337" spans="4:6">
      <c r="D337" s="1"/>
      <c r="E337" s="1"/>
      <c r="F337" s="1"/>
    </row>
    <row r="338" spans="4:6">
      <c r="D338" s="1"/>
      <c r="E338" s="1"/>
      <c r="F338" s="1"/>
    </row>
    <row r="339" spans="4:6">
      <c r="D339" s="1"/>
      <c r="E339" s="1"/>
      <c r="F339" s="1"/>
    </row>
    <row r="340" spans="4:6">
      <c r="D340" s="1"/>
      <c r="E340" s="1"/>
      <c r="F340" s="1"/>
    </row>
    <row r="341" spans="4:6">
      <c r="D341" s="1"/>
      <c r="E341" s="1"/>
      <c r="F341" s="1"/>
    </row>
    <row r="342" spans="4:6">
      <c r="D342" s="1"/>
      <c r="E342" s="1"/>
      <c r="F342" s="1"/>
    </row>
    <row r="343" spans="4:6">
      <c r="D343" s="1"/>
      <c r="E343" s="1"/>
      <c r="F343" s="1"/>
    </row>
    <row r="344" spans="4:6">
      <c r="D344" s="1"/>
      <c r="E344" s="1"/>
      <c r="F344" s="1"/>
    </row>
    <row r="345" spans="4:6">
      <c r="D345" s="1"/>
      <c r="E345" s="1"/>
      <c r="F345" s="1"/>
    </row>
    <row r="346" spans="4:6">
      <c r="D346" s="1"/>
      <c r="E346" s="1"/>
      <c r="F346" s="1"/>
    </row>
    <row r="347" spans="4:6">
      <c r="D347" s="1"/>
      <c r="E347" s="1"/>
      <c r="F347" s="1"/>
    </row>
    <row r="348" spans="4:6">
      <c r="D348" s="1"/>
      <c r="E348" s="1"/>
      <c r="F348" s="1"/>
    </row>
    <row r="349" spans="4:6">
      <c r="D349" s="1"/>
      <c r="E349" s="1"/>
      <c r="F349" s="1"/>
    </row>
    <row r="350" spans="4:6">
      <c r="D350" s="1"/>
      <c r="E350" s="1"/>
      <c r="F350" s="1"/>
    </row>
    <row r="351" spans="4:6">
      <c r="D351" s="1"/>
      <c r="E351" s="1"/>
      <c r="F351" s="1"/>
    </row>
    <row r="352" spans="4:6">
      <c r="D352" s="1"/>
      <c r="E352" s="1"/>
      <c r="F352" s="1"/>
    </row>
    <row r="353" spans="4:6">
      <c r="D353" s="1"/>
      <c r="E353" s="1"/>
      <c r="F353" s="1"/>
    </row>
    <row r="354" spans="4:6">
      <c r="D354" s="1"/>
      <c r="E354" s="1"/>
      <c r="F354" s="1"/>
    </row>
    <row r="355" spans="4:6">
      <c r="D355" s="1"/>
      <c r="E355" s="1"/>
      <c r="F355" s="1"/>
    </row>
    <row r="356" spans="4:6">
      <c r="D356" s="1"/>
      <c r="E356" s="1"/>
      <c r="F356" s="1"/>
    </row>
    <row r="357" spans="4:6">
      <c r="D357" s="1"/>
      <c r="E357" s="1"/>
      <c r="F357" s="1"/>
    </row>
    <row r="358" spans="4:6">
      <c r="D358" s="1"/>
      <c r="E358" s="1"/>
      <c r="F358" s="1"/>
    </row>
    <row r="359" spans="4:6">
      <c r="D359" s="1"/>
      <c r="E359" s="1"/>
      <c r="F359" s="1"/>
    </row>
    <row r="360" spans="4:6">
      <c r="D360" s="1"/>
      <c r="E360" s="1"/>
      <c r="F360" s="1"/>
    </row>
    <row r="361" spans="4:6">
      <c r="D361" s="1"/>
      <c r="E361" s="1"/>
      <c r="F361" s="1"/>
    </row>
    <row r="362" spans="4:6">
      <c r="D362" s="1"/>
      <c r="E362" s="1"/>
      <c r="F362" s="1"/>
    </row>
    <row r="363" spans="4:6">
      <c r="D363" s="1"/>
      <c r="E363" s="1"/>
      <c r="F363" s="1"/>
    </row>
    <row r="364" spans="4:6">
      <c r="D364" s="1"/>
      <c r="E364" s="1"/>
      <c r="F364" s="1"/>
    </row>
    <row r="365" spans="4:6">
      <c r="D365" s="1"/>
      <c r="E365" s="1"/>
      <c r="F365" s="1"/>
    </row>
    <row r="366" spans="4:6">
      <c r="D366" s="1"/>
      <c r="E366" s="1"/>
      <c r="F366" s="1"/>
    </row>
    <row r="367" spans="4:6">
      <c r="D367" s="1"/>
      <c r="E367" s="1"/>
      <c r="F367" s="1"/>
    </row>
    <row r="368" spans="4:6">
      <c r="D368" s="1"/>
      <c r="E368" s="1"/>
      <c r="F368" s="1"/>
    </row>
    <row r="369" spans="4:6">
      <c r="D369" s="1"/>
      <c r="E369" s="1"/>
      <c r="F369" s="1"/>
    </row>
    <row r="370" spans="4:6">
      <c r="D370" s="1"/>
      <c r="E370" s="1"/>
      <c r="F370" s="1"/>
    </row>
    <row r="371" spans="4:6">
      <c r="D371" s="1"/>
      <c r="E371" s="1"/>
      <c r="F371" s="1"/>
    </row>
    <row r="372" spans="4:6">
      <c r="D372" s="1"/>
      <c r="E372" s="1"/>
      <c r="F372" s="1"/>
    </row>
    <row r="373" spans="4:6">
      <c r="D373" s="1"/>
      <c r="E373" s="1"/>
      <c r="F373" s="1"/>
    </row>
    <row r="374" spans="4:6">
      <c r="D374" s="1"/>
      <c r="E374" s="1"/>
      <c r="F374" s="1"/>
    </row>
    <row r="375" spans="4:6">
      <c r="D375" s="1"/>
      <c r="E375" s="1"/>
      <c r="F375" s="1"/>
    </row>
    <row r="376" spans="4:6">
      <c r="D376" s="1"/>
      <c r="E376" s="1"/>
      <c r="F376" s="1"/>
    </row>
    <row r="377" spans="4:6">
      <c r="D377" s="1"/>
      <c r="E377" s="1"/>
      <c r="F377" s="1"/>
    </row>
    <row r="378" spans="4:6">
      <c r="D378" s="1"/>
      <c r="E378" s="1"/>
      <c r="F378" s="1"/>
    </row>
    <row r="379" spans="4:6">
      <c r="D379" s="1"/>
      <c r="E379" s="1"/>
      <c r="F379" s="1"/>
    </row>
    <row r="380" spans="4:6">
      <c r="D380" s="1"/>
      <c r="E380" s="1"/>
      <c r="F380" s="1"/>
    </row>
    <row r="381" spans="4:6">
      <c r="D381" s="1"/>
      <c r="E381" s="1"/>
      <c r="F381" s="1"/>
    </row>
    <row r="382" spans="4:6">
      <c r="D382" s="1"/>
      <c r="E382" s="1"/>
      <c r="F382" s="1"/>
    </row>
    <row r="383" spans="4:6">
      <c r="D383" s="1"/>
      <c r="E383" s="1"/>
      <c r="F383" s="1"/>
    </row>
    <row r="384" spans="4:6">
      <c r="D384" s="1"/>
      <c r="E384" s="1"/>
      <c r="F384" s="1"/>
    </row>
    <row r="385" spans="2:6">
      <c r="D385" s="1"/>
      <c r="E385" s="1"/>
      <c r="F385" s="1"/>
    </row>
    <row r="386" spans="2:6">
      <c r="D386" s="1"/>
      <c r="E386" s="1"/>
      <c r="F386" s="1"/>
    </row>
    <row r="387" spans="2:6">
      <c r="D387" s="1"/>
      <c r="E387" s="1"/>
      <c r="F387" s="1"/>
    </row>
    <row r="388" spans="2:6">
      <c r="D388" s="1"/>
      <c r="E388" s="1"/>
      <c r="F388" s="1"/>
    </row>
    <row r="389" spans="2:6">
      <c r="D389" s="1"/>
      <c r="E389" s="1"/>
      <c r="F389" s="1"/>
    </row>
    <row r="390" spans="2:6">
      <c r="D390" s="1"/>
      <c r="E390" s="1"/>
      <c r="F390" s="1"/>
    </row>
    <row r="391" spans="2:6">
      <c r="D391" s="1"/>
      <c r="E391" s="1"/>
      <c r="F391" s="1"/>
    </row>
    <row r="392" spans="2:6">
      <c r="D392" s="1"/>
      <c r="E392" s="1"/>
      <c r="F392" s="1"/>
    </row>
    <row r="393" spans="2:6">
      <c r="D393" s="1"/>
      <c r="E393" s="1"/>
      <c r="F393" s="1"/>
    </row>
    <row r="394" spans="2:6">
      <c r="D394" s="1"/>
      <c r="E394" s="1"/>
      <c r="F394" s="1"/>
    </row>
    <row r="395" spans="2:6">
      <c r="D395" s="1"/>
      <c r="E395" s="1"/>
      <c r="F395" s="1"/>
    </row>
    <row r="396" spans="2:6">
      <c r="D396" s="1"/>
      <c r="E396" s="1"/>
      <c r="F396" s="1"/>
    </row>
    <row r="397" spans="2:6">
      <c r="D397" s="1"/>
      <c r="E397" s="1"/>
      <c r="F397" s="1"/>
    </row>
    <row r="398" spans="2:6">
      <c r="B398" s="41"/>
      <c r="D398" s="1"/>
      <c r="E398" s="1"/>
      <c r="F398" s="1"/>
    </row>
    <row r="399" spans="2:6">
      <c r="B399" s="41"/>
      <c r="D399" s="1"/>
      <c r="E399" s="1"/>
      <c r="F399" s="1"/>
    </row>
    <row r="400" spans="2:6">
      <c r="B400" s="3"/>
      <c r="D400" s="1"/>
      <c r="E400" s="1"/>
      <c r="F400" s="1"/>
    </row>
  </sheetData>
  <sheetProtection sheet="1" objects="1" scenarios="1"/>
  <mergeCells count="2">
    <mergeCell ref="B6:S6"/>
    <mergeCell ref="B7:S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AD668"/>
  <sheetViews>
    <sheetView rightToLeft="1" zoomScale="85" zoomScaleNormal="85" workbookViewId="0">
      <selection activeCell="C31" sqref="C31"/>
    </sheetView>
  </sheetViews>
  <sheetFormatPr defaultColWidth="9.140625" defaultRowHeight="18"/>
  <cols>
    <col min="1" max="1" width="6.28515625" style="1" customWidth="1"/>
    <col min="2" max="2" width="46.5703125" style="2" bestFit="1" customWidth="1"/>
    <col min="3" max="3" width="29.42578125" style="2" customWidth="1"/>
    <col min="4" max="4" width="11" style="2" bestFit="1" customWidth="1"/>
    <col min="5" max="5" width="12" style="2" bestFit="1" customWidth="1"/>
    <col min="6" max="6" width="16.140625" style="1" bestFit="1" customWidth="1"/>
    <col min="7" max="7" width="6" style="1" bestFit="1" customWidth="1"/>
    <col min="8" max="8" width="11.140625" style="1" bestFit="1" customWidth="1"/>
    <col min="9" max="9" width="11.28515625" style="1" bestFit="1" customWidth="1"/>
    <col min="10" max="10" width="6.140625" style="1" bestFit="1" customWidth="1"/>
    <col min="11" max="11" width="12" style="1" bestFit="1" customWidth="1"/>
    <col min="12" max="12" width="6.85546875" style="1" bestFit="1" customWidth="1"/>
    <col min="13" max="13" width="9.140625" style="1" bestFit="1" customWidth="1"/>
    <col min="14" max="14" width="10.140625" style="1" bestFit="1" customWidth="1"/>
    <col min="15" max="15" width="7.42578125" style="1" bestFit="1" customWidth="1"/>
    <col min="16" max="16" width="8.28515625" style="1" bestFit="1" customWidth="1"/>
    <col min="17" max="17" width="6.85546875" style="1" bestFit="1" customWidth="1"/>
    <col min="18" max="18" width="9.140625" style="1" bestFit="1" customWidth="1"/>
    <col min="19" max="19" width="9.28515625" style="1" bestFit="1" customWidth="1"/>
    <col min="20" max="16384" width="9.140625" style="1"/>
  </cols>
  <sheetData>
    <row r="1" spans="2:30">
      <c r="B1" s="46" t="s">
        <v>135</v>
      </c>
      <c r="C1" s="46" t="s" vm="1">
        <v>215</v>
      </c>
    </row>
    <row r="2" spans="2:30">
      <c r="B2" s="46" t="s">
        <v>134</v>
      </c>
      <c r="C2" s="46" t="s">
        <v>216</v>
      </c>
    </row>
    <row r="3" spans="2:30">
      <c r="B3" s="46" t="s">
        <v>136</v>
      </c>
      <c r="C3" s="46" t="s">
        <v>217</v>
      </c>
    </row>
    <row r="4" spans="2:30">
      <c r="B4" s="46" t="s">
        <v>137</v>
      </c>
      <c r="C4" s="46">
        <v>2208</v>
      </c>
    </row>
    <row r="6" spans="2:30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3"/>
    </row>
    <row r="7" spans="2:30" ht="26.25" customHeight="1">
      <c r="B7" s="141" t="s">
        <v>81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3"/>
    </row>
    <row r="8" spans="2:30" s="3" customFormat="1" ht="63">
      <c r="B8" s="21" t="s">
        <v>106</v>
      </c>
      <c r="C8" s="29" t="s">
        <v>40</v>
      </c>
      <c r="D8" s="29" t="s">
        <v>108</v>
      </c>
      <c r="E8" s="29" t="s">
        <v>107</v>
      </c>
      <c r="F8" s="29" t="s">
        <v>59</v>
      </c>
      <c r="G8" s="29" t="s">
        <v>14</v>
      </c>
      <c r="H8" s="29" t="s">
        <v>60</v>
      </c>
      <c r="I8" s="29" t="s">
        <v>94</v>
      </c>
      <c r="J8" s="29" t="s">
        <v>17</v>
      </c>
      <c r="K8" s="29" t="s">
        <v>93</v>
      </c>
      <c r="L8" s="29" t="s">
        <v>16</v>
      </c>
      <c r="M8" s="58" t="s">
        <v>18</v>
      </c>
      <c r="N8" s="58" t="s">
        <v>192</v>
      </c>
      <c r="O8" s="29" t="s">
        <v>191</v>
      </c>
      <c r="P8" s="29" t="s">
        <v>101</v>
      </c>
      <c r="Q8" s="29" t="s">
        <v>53</v>
      </c>
      <c r="R8" s="29" t="s">
        <v>138</v>
      </c>
      <c r="S8" s="30" t="s">
        <v>140</v>
      </c>
      <c r="AA8" s="1"/>
    </row>
    <row r="9" spans="2:30" s="3" customFormat="1" ht="27.75" customHeight="1">
      <c r="B9" s="14"/>
      <c r="C9" s="31"/>
      <c r="D9" s="15"/>
      <c r="E9" s="15"/>
      <c r="F9" s="31"/>
      <c r="G9" s="31"/>
      <c r="H9" s="31"/>
      <c r="I9" s="31" t="s">
        <v>21</v>
      </c>
      <c r="J9" s="31" t="s">
        <v>20</v>
      </c>
      <c r="K9" s="31"/>
      <c r="L9" s="31" t="s">
        <v>19</v>
      </c>
      <c r="M9" s="31" t="s">
        <v>19</v>
      </c>
      <c r="N9" s="31" t="s">
        <v>199</v>
      </c>
      <c r="O9" s="31"/>
      <c r="P9" s="31" t="s">
        <v>195</v>
      </c>
      <c r="Q9" s="31" t="s">
        <v>19</v>
      </c>
      <c r="R9" s="31" t="s">
        <v>19</v>
      </c>
      <c r="S9" s="32" t="s">
        <v>19</v>
      </c>
      <c r="AA9" s="1"/>
    </row>
    <row r="10" spans="2:30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8" t="s">
        <v>13</v>
      </c>
      <c r="Q10" s="18" t="s">
        <v>103</v>
      </c>
      <c r="R10" s="18" t="s">
        <v>104</v>
      </c>
      <c r="S10" s="19" t="s">
        <v>141</v>
      </c>
      <c r="AA10" s="1"/>
    </row>
    <row r="11" spans="2:30" s="4" customFormat="1" ht="18" customHeight="1">
      <c r="B11" s="115" t="s">
        <v>47</v>
      </c>
      <c r="C11" s="74"/>
      <c r="D11" s="75"/>
      <c r="E11" s="74"/>
      <c r="F11" s="75"/>
      <c r="G11" s="74"/>
      <c r="H11" s="74"/>
      <c r="I11" s="108"/>
      <c r="J11" s="109">
        <v>2.9055753405989337</v>
      </c>
      <c r="K11" s="75"/>
      <c r="L11" s="76"/>
      <c r="M11" s="78">
        <v>5.8311524350150058E-2</v>
      </c>
      <c r="N11" s="77"/>
      <c r="O11" s="109"/>
      <c r="P11" s="77">
        <v>114.07725332899999</v>
      </c>
      <c r="Q11" s="78"/>
      <c r="R11" s="78">
        <f>IFERROR(P11/$P$11,0)</f>
        <v>1</v>
      </c>
      <c r="S11" s="78">
        <f>P11/'סכום נכסי הקרן'!$C$42</f>
        <v>1.1578689076703981E-3</v>
      </c>
      <c r="AA11" s="1"/>
      <c r="AD11" s="1"/>
    </row>
    <row r="12" spans="2:30" ht="17.25" customHeight="1">
      <c r="B12" s="116" t="s">
        <v>186</v>
      </c>
      <c r="C12" s="80"/>
      <c r="D12" s="81"/>
      <c r="E12" s="80"/>
      <c r="F12" s="81"/>
      <c r="G12" s="80"/>
      <c r="H12" s="80"/>
      <c r="I12" s="99"/>
      <c r="J12" s="100">
        <v>2.8009149388716765</v>
      </c>
      <c r="K12" s="81"/>
      <c r="L12" s="82"/>
      <c r="M12" s="84">
        <v>4.9845366604304796E-2</v>
      </c>
      <c r="N12" s="83"/>
      <c r="O12" s="100"/>
      <c r="P12" s="83">
        <v>111.64337221</v>
      </c>
      <c r="Q12" s="84"/>
      <c r="R12" s="84">
        <f t="shared" ref="R12:R37" si="0">IFERROR(P12/$P$11,0)</f>
        <v>0.97866462377051933</v>
      </c>
      <c r="S12" s="84">
        <f>P12/'סכום נכסי הקרן'!$C$42</f>
        <v>1.1331653389008323E-3</v>
      </c>
    </row>
    <row r="13" spans="2:30">
      <c r="B13" s="117" t="s">
        <v>54</v>
      </c>
      <c r="C13" s="80"/>
      <c r="D13" s="81"/>
      <c r="E13" s="80"/>
      <c r="F13" s="81"/>
      <c r="G13" s="80"/>
      <c r="H13" s="80"/>
      <c r="I13" s="99"/>
      <c r="J13" s="100">
        <v>7.0962320646010602</v>
      </c>
      <c r="K13" s="81"/>
      <c r="L13" s="82"/>
      <c r="M13" s="84">
        <v>2.1534353607799765E-2</v>
      </c>
      <c r="N13" s="83"/>
      <c r="O13" s="100"/>
      <c r="P13" s="83">
        <v>1.3713760329999998</v>
      </c>
      <c r="Q13" s="84"/>
      <c r="R13" s="84">
        <f t="shared" si="0"/>
        <v>1.2021467847274838E-2</v>
      </c>
      <c r="S13" s="84">
        <f>P13/'סכום נכסי הקרן'!$C$42</f>
        <v>1.391928384491893E-5</v>
      </c>
    </row>
    <row r="14" spans="2:30">
      <c r="B14" s="118" t="s">
        <v>1627</v>
      </c>
      <c r="C14" s="87" t="s">
        <v>1628</v>
      </c>
      <c r="D14" s="88" t="s">
        <v>1629</v>
      </c>
      <c r="E14" s="87" t="s">
        <v>268</v>
      </c>
      <c r="F14" s="88" t="s">
        <v>118</v>
      </c>
      <c r="G14" s="87" t="s">
        <v>246</v>
      </c>
      <c r="H14" s="87" t="s">
        <v>247</v>
      </c>
      <c r="I14" s="97">
        <v>39076</v>
      </c>
      <c r="J14" s="98">
        <v>6.6399999963372816</v>
      </c>
      <c r="K14" s="88" t="s">
        <v>122</v>
      </c>
      <c r="L14" s="89">
        <v>4.9000000000000002E-2</v>
      </c>
      <c r="M14" s="91">
        <v>1.6900000001526132E-2</v>
      </c>
      <c r="N14" s="90">
        <v>206.09269800000001</v>
      </c>
      <c r="O14" s="98">
        <v>158.97</v>
      </c>
      <c r="P14" s="90">
        <v>0.32762555500000001</v>
      </c>
      <c r="Q14" s="91">
        <v>1.2747988774860252E-7</v>
      </c>
      <c r="R14" s="91">
        <f t="shared" si="0"/>
        <v>2.8719621610727645E-3</v>
      </c>
      <c r="S14" s="91">
        <f>P14/'סכום נכסי הקרן'!$C$42</f>
        <v>3.325355690312038E-6</v>
      </c>
    </row>
    <row r="15" spans="2:30">
      <c r="B15" s="118" t="s">
        <v>1630</v>
      </c>
      <c r="C15" s="87" t="s">
        <v>1631</v>
      </c>
      <c r="D15" s="88" t="s">
        <v>1629</v>
      </c>
      <c r="E15" s="87" t="s">
        <v>268</v>
      </c>
      <c r="F15" s="88" t="s">
        <v>118</v>
      </c>
      <c r="G15" s="87" t="s">
        <v>246</v>
      </c>
      <c r="H15" s="87" t="s">
        <v>247</v>
      </c>
      <c r="I15" s="97">
        <v>40738</v>
      </c>
      <c r="J15" s="98">
        <v>10.46999999651959</v>
      </c>
      <c r="K15" s="88" t="s">
        <v>122</v>
      </c>
      <c r="L15" s="89">
        <v>4.0999999999999995E-2</v>
      </c>
      <c r="M15" s="91">
        <v>2.0600000001028695E-2</v>
      </c>
      <c r="N15" s="90">
        <v>420.64375999999999</v>
      </c>
      <c r="O15" s="98">
        <v>138.66</v>
      </c>
      <c r="P15" s="90">
        <v>0.58326464899999997</v>
      </c>
      <c r="Q15" s="91">
        <v>1.1138354453006849E-7</v>
      </c>
      <c r="R15" s="91">
        <f t="shared" si="0"/>
        <v>5.1128917639510366E-3</v>
      </c>
      <c r="S15" s="91">
        <f>P15/'סכום נכסי הקרן'!$C$42</f>
        <v>5.920058401762962E-6</v>
      </c>
    </row>
    <row r="16" spans="2:30">
      <c r="B16" s="118" t="s">
        <v>1632</v>
      </c>
      <c r="C16" s="87" t="s">
        <v>1633</v>
      </c>
      <c r="D16" s="88" t="s">
        <v>1629</v>
      </c>
      <c r="E16" s="87" t="s">
        <v>1634</v>
      </c>
      <c r="F16" s="88" t="s">
        <v>654</v>
      </c>
      <c r="G16" s="87" t="s">
        <v>252</v>
      </c>
      <c r="H16" s="87" t="s">
        <v>120</v>
      </c>
      <c r="I16" s="97">
        <v>42795</v>
      </c>
      <c r="J16" s="98">
        <v>5.7699999950207506</v>
      </c>
      <c r="K16" s="88" t="s">
        <v>122</v>
      </c>
      <c r="L16" s="89">
        <v>2.1400000000000002E-2</v>
      </c>
      <c r="M16" s="91">
        <v>1.6400000002553462E-2</v>
      </c>
      <c r="N16" s="90">
        <v>138.38349299999999</v>
      </c>
      <c r="O16" s="98">
        <v>113.2</v>
      </c>
      <c r="P16" s="90">
        <v>0.15665011400000001</v>
      </c>
      <c r="Q16" s="91">
        <v>3.2530980257369315E-7</v>
      </c>
      <c r="R16" s="91">
        <f t="shared" si="0"/>
        <v>1.3731932478091794E-3</v>
      </c>
      <c r="S16" s="91">
        <f>P16/'סכום נכסי הקרן'!$C$42</f>
        <v>1.5899777658611809E-6</v>
      </c>
    </row>
    <row r="17" spans="2:19">
      <c r="B17" s="118" t="s">
        <v>1635</v>
      </c>
      <c r="C17" s="87" t="s">
        <v>1636</v>
      </c>
      <c r="D17" s="88" t="s">
        <v>1629</v>
      </c>
      <c r="E17" s="87" t="s">
        <v>294</v>
      </c>
      <c r="F17" s="88" t="s">
        <v>295</v>
      </c>
      <c r="G17" s="87" t="s">
        <v>296</v>
      </c>
      <c r="H17" s="87" t="s">
        <v>120</v>
      </c>
      <c r="I17" s="97">
        <v>40561</v>
      </c>
      <c r="J17" s="98">
        <v>5.0000003665069619E-2</v>
      </c>
      <c r="K17" s="88" t="s">
        <v>122</v>
      </c>
      <c r="L17" s="89">
        <v>0.06</v>
      </c>
      <c r="M17" s="91">
        <v>3.750000018325348E-2</v>
      </c>
      <c r="N17" s="90">
        <v>69.990450999999993</v>
      </c>
      <c r="O17" s="98">
        <v>116.95</v>
      </c>
      <c r="P17" s="90">
        <v>8.1853834E-2</v>
      </c>
      <c r="Q17" s="91">
        <v>1.134748372134587E-7</v>
      </c>
      <c r="R17" s="91">
        <f t="shared" si="0"/>
        <v>7.1752984588375991E-4</v>
      </c>
      <c r="S17" s="91">
        <f>P17/'סכום נכסי הקרן'!$C$42</f>
        <v>8.3080549887433831E-7</v>
      </c>
    </row>
    <row r="18" spans="2:19">
      <c r="B18" s="118" t="s">
        <v>1637</v>
      </c>
      <c r="C18" s="87" t="s">
        <v>1638</v>
      </c>
      <c r="D18" s="88" t="s">
        <v>1629</v>
      </c>
      <c r="E18" s="87" t="s">
        <v>258</v>
      </c>
      <c r="F18" s="88" t="s">
        <v>251</v>
      </c>
      <c r="G18" s="87" t="s">
        <v>311</v>
      </c>
      <c r="H18" s="87" t="s">
        <v>247</v>
      </c>
      <c r="I18" s="97">
        <v>36489</v>
      </c>
      <c r="J18" s="98"/>
      <c r="K18" s="88" t="s">
        <v>122</v>
      </c>
      <c r="L18" s="89">
        <v>6.0499999999999998E-2</v>
      </c>
      <c r="M18" s="91">
        <v>1.2899980581654142E-2</v>
      </c>
      <c r="N18" s="90">
        <v>7.9452999999999996E-2</v>
      </c>
      <c r="O18" s="98">
        <v>168.52</v>
      </c>
      <c r="P18" s="90">
        <v>1.3389400000000002E-4</v>
      </c>
      <c r="Q18" s="91"/>
      <c r="R18" s="91">
        <f t="shared" si="0"/>
        <v>1.1737133923960137E-6</v>
      </c>
      <c r="S18" s="91">
        <f>P18/'סכום נכסי הקרן'!$C$42</f>
        <v>1.3590062435716898E-9</v>
      </c>
    </row>
    <row r="19" spans="2:19">
      <c r="B19" s="118" t="s">
        <v>1639</v>
      </c>
      <c r="C19" s="87" t="s">
        <v>1640</v>
      </c>
      <c r="D19" s="88" t="s">
        <v>1629</v>
      </c>
      <c r="E19" s="87" t="s">
        <v>307</v>
      </c>
      <c r="F19" s="88" t="s">
        <v>118</v>
      </c>
      <c r="G19" s="87" t="s">
        <v>296</v>
      </c>
      <c r="H19" s="87" t="s">
        <v>120</v>
      </c>
      <c r="I19" s="97">
        <v>39084</v>
      </c>
      <c r="J19" s="98">
        <v>2.1899999922660629</v>
      </c>
      <c r="K19" s="88" t="s">
        <v>122</v>
      </c>
      <c r="L19" s="89">
        <v>5.5999999999999994E-2</v>
      </c>
      <c r="M19" s="91">
        <v>1.5799999911141994E-2</v>
      </c>
      <c r="N19" s="90">
        <v>42.814649000000003</v>
      </c>
      <c r="O19" s="98">
        <v>141.94</v>
      </c>
      <c r="P19" s="90">
        <v>6.0771112999999995E-2</v>
      </c>
      <c r="Q19" s="91">
        <v>8.8681414494718333E-8</v>
      </c>
      <c r="R19" s="91">
        <f t="shared" si="0"/>
        <v>5.3271893586651737E-4</v>
      </c>
      <c r="S19" s="91">
        <f>P19/'סכום נכסי הקרן'!$C$42</f>
        <v>6.1681869236710133E-7</v>
      </c>
    </row>
    <row r="20" spans="2:19">
      <c r="B20" s="118" t="s">
        <v>1641</v>
      </c>
      <c r="C20" s="87" t="s">
        <v>1642</v>
      </c>
      <c r="D20" s="88" t="s">
        <v>1629</v>
      </c>
      <c r="E20" s="87" t="s">
        <v>1643</v>
      </c>
      <c r="F20" s="88" t="s">
        <v>251</v>
      </c>
      <c r="G20" s="87" t="s">
        <v>444</v>
      </c>
      <c r="H20" s="87" t="s">
        <v>120</v>
      </c>
      <c r="I20" s="97">
        <v>44381</v>
      </c>
      <c r="J20" s="98">
        <v>3.4499999941594957</v>
      </c>
      <c r="K20" s="88" t="s">
        <v>122</v>
      </c>
      <c r="L20" s="89">
        <v>8.5000000000000006E-3</v>
      </c>
      <c r="M20" s="91">
        <v>3.869999994698619E-2</v>
      </c>
      <c r="N20" s="90">
        <v>115.4</v>
      </c>
      <c r="O20" s="98">
        <v>96.44</v>
      </c>
      <c r="P20" s="90">
        <v>0.11129175700000001</v>
      </c>
      <c r="Q20" s="91">
        <v>3.6062500000000004E-7</v>
      </c>
      <c r="R20" s="91">
        <f t="shared" si="0"/>
        <v>9.7558236854663235E-4</v>
      </c>
      <c r="S20" s="91">
        <f>P20/'סכום נכסי הקרן'!$C$42</f>
        <v>1.129596491411589E-6</v>
      </c>
    </row>
    <row r="21" spans="2:19">
      <c r="B21" s="118" t="s">
        <v>1644</v>
      </c>
      <c r="C21" s="87" t="s">
        <v>1645</v>
      </c>
      <c r="D21" s="119" t="s">
        <v>26</v>
      </c>
      <c r="E21" s="87" t="s">
        <v>1646</v>
      </c>
      <c r="F21" s="88" t="s">
        <v>535</v>
      </c>
      <c r="G21" s="87" t="s">
        <v>617</v>
      </c>
      <c r="H21" s="87"/>
      <c r="I21" s="97">
        <v>39104</v>
      </c>
      <c r="J21" s="98">
        <v>0.4799999967861881</v>
      </c>
      <c r="K21" s="88" t="s">
        <v>122</v>
      </c>
      <c r="L21" s="89">
        <v>5.5999999999999994E-2</v>
      </c>
      <c r="M21" s="120">
        <v>0</v>
      </c>
      <c r="N21" s="90">
        <v>74.749334000000005</v>
      </c>
      <c r="O21" s="98">
        <v>66.604348000000002</v>
      </c>
      <c r="P21" s="90">
        <v>4.9785116999999997E-2</v>
      </c>
      <c r="Q21" s="91">
        <v>1.3004360206847405E-7</v>
      </c>
      <c r="R21" s="91">
        <f t="shared" si="0"/>
        <v>4.364158107525538E-4</v>
      </c>
      <c r="S21" s="91">
        <f>P21/'סכום נכסי הקרן'!$C$42</f>
        <v>5.0531229808615065E-7</v>
      </c>
    </row>
    <row r="22" spans="2:19">
      <c r="B22" s="121"/>
      <c r="C22" s="87"/>
      <c r="D22" s="87"/>
      <c r="E22" s="87"/>
      <c r="F22" s="87"/>
      <c r="G22" s="87"/>
      <c r="H22" s="87"/>
      <c r="I22" s="87"/>
      <c r="J22" s="98"/>
      <c r="K22" s="87"/>
      <c r="L22" s="87"/>
      <c r="M22" s="91"/>
      <c r="N22" s="90"/>
      <c r="O22" s="98"/>
      <c r="P22" s="87"/>
      <c r="Q22" s="87"/>
      <c r="R22" s="91"/>
      <c r="S22" s="87"/>
    </row>
    <row r="23" spans="2:19">
      <c r="B23" s="117" t="s">
        <v>55</v>
      </c>
      <c r="C23" s="80"/>
      <c r="D23" s="81"/>
      <c r="E23" s="80"/>
      <c r="F23" s="81"/>
      <c r="G23" s="80"/>
      <c r="H23" s="80"/>
      <c r="I23" s="99"/>
      <c r="J23" s="100">
        <v>2.7477606124197669</v>
      </c>
      <c r="K23" s="81"/>
      <c r="L23" s="82"/>
      <c r="M23" s="84">
        <v>5.0187847296802757E-2</v>
      </c>
      <c r="N23" s="83"/>
      <c r="O23" s="100"/>
      <c r="P23" s="83">
        <v>110.222552107</v>
      </c>
      <c r="Q23" s="84"/>
      <c r="R23" s="84">
        <f t="shared" si="0"/>
        <v>0.96620972972689845</v>
      </c>
      <c r="S23" s="84">
        <f>P23/'סכום נכסי הקרן'!$C$42</f>
        <v>1.1187442043393944E-3</v>
      </c>
    </row>
    <row r="24" spans="2:19">
      <c r="B24" s="118" t="s">
        <v>1647</v>
      </c>
      <c r="C24" s="87" t="s">
        <v>1648</v>
      </c>
      <c r="D24" s="88" t="s">
        <v>1629</v>
      </c>
      <c r="E24" s="87" t="s">
        <v>1634</v>
      </c>
      <c r="F24" s="88" t="s">
        <v>654</v>
      </c>
      <c r="G24" s="87" t="s">
        <v>252</v>
      </c>
      <c r="H24" s="87" t="s">
        <v>120</v>
      </c>
      <c r="I24" s="97">
        <v>42795</v>
      </c>
      <c r="J24" s="98">
        <v>5.2499999997860343</v>
      </c>
      <c r="K24" s="88" t="s">
        <v>122</v>
      </c>
      <c r="L24" s="89">
        <v>3.7400000000000003E-2</v>
      </c>
      <c r="M24" s="91">
        <v>4.8099999998240731E-2</v>
      </c>
      <c r="N24" s="90">
        <v>10968.710692000001</v>
      </c>
      <c r="O24" s="98">
        <v>95.87</v>
      </c>
      <c r="P24" s="90">
        <v>10.515703185</v>
      </c>
      <c r="Q24" s="91">
        <v>1.6160867160225114E-5</v>
      </c>
      <c r="R24" s="91">
        <f t="shared" si="0"/>
        <v>9.2180543255828598E-2</v>
      </c>
      <c r="S24" s="91">
        <f>P24/'סכום נכסי הקרן'!$C$42</f>
        <v>1.0673298492809014E-4</v>
      </c>
    </row>
    <row r="25" spans="2:19">
      <c r="B25" s="118" t="s">
        <v>1649</v>
      </c>
      <c r="C25" s="87" t="s">
        <v>1650</v>
      </c>
      <c r="D25" s="88" t="s">
        <v>1629</v>
      </c>
      <c r="E25" s="87" t="s">
        <v>1634</v>
      </c>
      <c r="F25" s="88" t="s">
        <v>654</v>
      </c>
      <c r="G25" s="87" t="s">
        <v>252</v>
      </c>
      <c r="H25" s="87" t="s">
        <v>120</v>
      </c>
      <c r="I25" s="97">
        <v>42795</v>
      </c>
      <c r="J25" s="98">
        <v>1.6299999999957087</v>
      </c>
      <c r="K25" s="88" t="s">
        <v>122</v>
      </c>
      <c r="L25" s="89">
        <v>2.5000000000000001E-2</v>
      </c>
      <c r="M25" s="91">
        <v>4.3499999999601531E-2</v>
      </c>
      <c r="N25" s="90">
        <v>33341.206955000001</v>
      </c>
      <c r="O25" s="98">
        <v>97.85</v>
      </c>
      <c r="P25" s="90">
        <v>32.624371377999999</v>
      </c>
      <c r="Q25" s="91">
        <v>6.127141593463682E-5</v>
      </c>
      <c r="R25" s="91">
        <f t="shared" si="0"/>
        <v>0.28598489555065787</v>
      </c>
      <c r="S25" s="91">
        <f>P25/'סכום נכסי הקרן'!$C$42</f>
        <v>3.3113301862147313E-4</v>
      </c>
    </row>
    <row r="26" spans="2:19">
      <c r="B26" s="118" t="s">
        <v>1651</v>
      </c>
      <c r="C26" s="87" t="s">
        <v>1652</v>
      </c>
      <c r="D26" s="88" t="s">
        <v>1629</v>
      </c>
      <c r="E26" s="87" t="s">
        <v>1653</v>
      </c>
      <c r="F26" s="88" t="s">
        <v>277</v>
      </c>
      <c r="G26" s="87" t="s">
        <v>327</v>
      </c>
      <c r="H26" s="87" t="s">
        <v>120</v>
      </c>
      <c r="I26" s="97">
        <v>42598</v>
      </c>
      <c r="J26" s="98">
        <v>2.9600000000523199</v>
      </c>
      <c r="K26" s="88" t="s">
        <v>122</v>
      </c>
      <c r="L26" s="89">
        <v>3.1E-2</v>
      </c>
      <c r="M26" s="91">
        <v>4.8300000000674664E-2</v>
      </c>
      <c r="N26" s="90">
        <v>30490.863339</v>
      </c>
      <c r="O26" s="98">
        <v>95.28</v>
      </c>
      <c r="P26" s="90">
        <v>29.051694588</v>
      </c>
      <c r="Q26" s="91">
        <v>4.0152744166206858E-5</v>
      </c>
      <c r="R26" s="91">
        <f t="shared" si="0"/>
        <v>0.25466684847516979</v>
      </c>
      <c r="S26" s="91">
        <f>P26/'סכום נכסי הקרן'!$C$42</f>
        <v>2.948708256638077E-4</v>
      </c>
    </row>
    <row r="27" spans="2:19">
      <c r="B27" s="118" t="s">
        <v>1654</v>
      </c>
      <c r="C27" s="87" t="s">
        <v>1655</v>
      </c>
      <c r="D27" s="88" t="s">
        <v>1629</v>
      </c>
      <c r="E27" s="87" t="s">
        <v>869</v>
      </c>
      <c r="F27" s="88" t="s">
        <v>634</v>
      </c>
      <c r="G27" s="87" t="s">
        <v>440</v>
      </c>
      <c r="H27" s="87" t="s">
        <v>247</v>
      </c>
      <c r="I27" s="97">
        <v>44007</v>
      </c>
      <c r="J27" s="98">
        <v>3.8899999999736337</v>
      </c>
      <c r="K27" s="88" t="s">
        <v>122</v>
      </c>
      <c r="L27" s="89">
        <v>3.3500000000000002E-2</v>
      </c>
      <c r="M27" s="91">
        <v>6.4199999999758312E-2</v>
      </c>
      <c r="N27" s="90">
        <v>20407.224480000001</v>
      </c>
      <c r="O27" s="98">
        <v>89.21</v>
      </c>
      <c r="P27" s="90">
        <v>18.205284731999999</v>
      </c>
      <c r="Q27" s="91">
        <v>2.2674693866666669E-5</v>
      </c>
      <c r="R27" s="91">
        <f t="shared" si="0"/>
        <v>0.15958733402789571</v>
      </c>
      <c r="S27" s="91">
        <f>P27/'סכום נכסי הקרן'!$C$42</f>
        <v>1.8478121212891057E-4</v>
      </c>
    </row>
    <row r="28" spans="2:19">
      <c r="B28" s="118" t="s">
        <v>1656</v>
      </c>
      <c r="C28" s="87" t="s">
        <v>1657</v>
      </c>
      <c r="D28" s="88" t="s">
        <v>1629</v>
      </c>
      <c r="E28" s="87" t="s">
        <v>1658</v>
      </c>
      <c r="F28" s="88" t="s">
        <v>277</v>
      </c>
      <c r="G28" s="87" t="s">
        <v>521</v>
      </c>
      <c r="H28" s="87" t="s">
        <v>247</v>
      </c>
      <c r="I28" s="97">
        <v>43310</v>
      </c>
      <c r="J28" s="98">
        <v>1.900000000020176</v>
      </c>
      <c r="K28" s="88" t="s">
        <v>122</v>
      </c>
      <c r="L28" s="89">
        <v>3.5499999999999997E-2</v>
      </c>
      <c r="M28" s="91">
        <v>5.2199999999858769E-2</v>
      </c>
      <c r="N28" s="90">
        <v>20428.128000000001</v>
      </c>
      <c r="O28" s="98">
        <v>97.05</v>
      </c>
      <c r="P28" s="90">
        <v>19.825498224</v>
      </c>
      <c r="Q28" s="91">
        <v>7.5997500000000005E-5</v>
      </c>
      <c r="R28" s="91">
        <f t="shared" si="0"/>
        <v>0.17379010841734641</v>
      </c>
      <c r="S28" s="91">
        <f>P28/'סכום נכסי הקרן'!$C$42</f>
        <v>2.0122616299711297E-4</v>
      </c>
    </row>
    <row r="29" spans="2:19">
      <c r="B29" s="121"/>
      <c r="C29" s="87"/>
      <c r="D29" s="87"/>
      <c r="E29" s="87"/>
      <c r="F29" s="87"/>
      <c r="G29" s="87"/>
      <c r="H29" s="87"/>
      <c r="I29" s="87"/>
      <c r="J29" s="98"/>
      <c r="K29" s="87"/>
      <c r="L29" s="87"/>
      <c r="M29" s="91"/>
      <c r="N29" s="90"/>
      <c r="O29" s="98"/>
      <c r="P29" s="87"/>
      <c r="Q29" s="87"/>
      <c r="R29" s="91"/>
      <c r="S29" s="87"/>
    </row>
    <row r="30" spans="2:19">
      <c r="B30" s="117" t="s">
        <v>42</v>
      </c>
      <c r="C30" s="80"/>
      <c r="D30" s="81"/>
      <c r="E30" s="80"/>
      <c r="F30" s="81"/>
      <c r="G30" s="80"/>
      <c r="H30" s="80"/>
      <c r="I30" s="99"/>
      <c r="J30" s="100">
        <v>2.1599999959550251</v>
      </c>
      <c r="K30" s="81"/>
      <c r="L30" s="82"/>
      <c r="M30" s="84">
        <v>5.8799999999999998E-2</v>
      </c>
      <c r="N30" s="83"/>
      <c r="O30" s="100"/>
      <c r="P30" s="83">
        <v>4.9444070000000007E-2</v>
      </c>
      <c r="Q30" s="84"/>
      <c r="R30" s="84">
        <f t="shared" si="0"/>
        <v>4.3342619634610934E-4</v>
      </c>
      <c r="S30" s="84">
        <f>P30/'סכום נכסי הקרן'!$C$42</f>
        <v>5.0185071651900521E-7</v>
      </c>
    </row>
    <row r="31" spans="2:19">
      <c r="B31" s="118" t="s">
        <v>1659</v>
      </c>
      <c r="C31" s="87" t="s">
        <v>1660</v>
      </c>
      <c r="D31" s="88" t="s">
        <v>1629</v>
      </c>
      <c r="E31" s="87" t="s">
        <v>1661</v>
      </c>
      <c r="F31" s="88" t="s">
        <v>535</v>
      </c>
      <c r="G31" s="87" t="s">
        <v>296</v>
      </c>
      <c r="H31" s="87" t="s">
        <v>120</v>
      </c>
      <c r="I31" s="97">
        <v>38118</v>
      </c>
      <c r="J31" s="98">
        <v>2.1599999959550251</v>
      </c>
      <c r="K31" s="88" t="s">
        <v>121</v>
      </c>
      <c r="L31" s="89">
        <v>7.9699999999999993E-2</v>
      </c>
      <c r="M31" s="137">
        <v>5.8799999999999998E-2</v>
      </c>
      <c r="N31" s="90">
        <v>12.849202</v>
      </c>
      <c r="O31" s="98">
        <v>109.35</v>
      </c>
      <c r="P31" s="90">
        <v>4.9444070000000007E-2</v>
      </c>
      <c r="Q31" s="91">
        <v>2.5646152016957612E-7</v>
      </c>
      <c r="R31" s="91">
        <f t="shared" si="0"/>
        <v>4.3342619634610934E-4</v>
      </c>
      <c r="S31" s="91">
        <f>P31/'סכום נכסי הקרן'!$C$42</f>
        <v>5.0185071651900521E-7</v>
      </c>
    </row>
    <row r="32" spans="2:19">
      <c r="B32" s="121"/>
      <c r="C32" s="87"/>
      <c r="D32" s="87"/>
      <c r="E32" s="87"/>
      <c r="F32" s="87"/>
      <c r="G32" s="87"/>
      <c r="H32" s="87"/>
      <c r="I32" s="87"/>
      <c r="J32" s="98"/>
      <c r="K32" s="87"/>
      <c r="L32" s="87"/>
      <c r="M32" s="91"/>
      <c r="N32" s="90"/>
      <c r="O32" s="98"/>
      <c r="P32" s="87"/>
      <c r="Q32" s="87"/>
      <c r="R32" s="91"/>
      <c r="S32" s="87"/>
    </row>
    <row r="33" spans="2:19">
      <c r="B33" s="116" t="s">
        <v>185</v>
      </c>
      <c r="C33" s="80"/>
      <c r="D33" s="81"/>
      <c r="E33" s="80"/>
      <c r="F33" s="81"/>
      <c r="G33" s="80"/>
      <c r="H33" s="80"/>
      <c r="I33" s="99"/>
      <c r="J33" s="100">
        <v>7.706401516729132</v>
      </c>
      <c r="K33" s="81"/>
      <c r="L33" s="82"/>
      <c r="M33" s="84">
        <v>0.44648533628318104</v>
      </c>
      <c r="N33" s="83"/>
      <c r="O33" s="100"/>
      <c r="P33" s="83">
        <v>2.433881119</v>
      </c>
      <c r="Q33" s="84"/>
      <c r="R33" s="84">
        <f t="shared" si="0"/>
        <v>2.133537622948075E-2</v>
      </c>
      <c r="S33" s="84">
        <f>P33/'סכום נכסי הקרן'!$C$42</f>
        <v>2.4703568769565853E-5</v>
      </c>
    </row>
    <row r="34" spans="2:19">
      <c r="B34" s="117" t="s">
        <v>61</v>
      </c>
      <c r="C34" s="80"/>
      <c r="D34" s="81"/>
      <c r="E34" s="80"/>
      <c r="F34" s="81"/>
      <c r="G34" s="80"/>
      <c r="H34" s="80"/>
      <c r="I34" s="99"/>
      <c r="J34" s="100">
        <v>7.706401516729132</v>
      </c>
      <c r="K34" s="81"/>
      <c r="L34" s="82"/>
      <c r="M34" s="84">
        <v>0.44648533628318104</v>
      </c>
      <c r="N34" s="83"/>
      <c r="O34" s="100"/>
      <c r="P34" s="83">
        <v>2.433881119</v>
      </c>
      <c r="Q34" s="84"/>
      <c r="R34" s="84">
        <f t="shared" si="0"/>
        <v>2.133537622948075E-2</v>
      </c>
      <c r="S34" s="84">
        <f>P34/'סכום נכסי הקרן'!$C$42</f>
        <v>2.4703568769565853E-5</v>
      </c>
    </row>
    <row r="35" spans="2:19">
      <c r="B35" s="118" t="s">
        <v>1662</v>
      </c>
      <c r="C35" s="87">
        <v>4824</v>
      </c>
      <c r="D35" s="88" t="s">
        <v>1629</v>
      </c>
      <c r="E35" s="87"/>
      <c r="F35" s="88" t="s">
        <v>1663</v>
      </c>
      <c r="G35" s="87" t="s">
        <v>1664</v>
      </c>
      <c r="H35" s="87" t="s">
        <v>1665</v>
      </c>
      <c r="I35" s="97">
        <v>42206</v>
      </c>
      <c r="J35" s="98">
        <v>14.15000000868717</v>
      </c>
      <c r="K35" s="88" t="s">
        <v>129</v>
      </c>
      <c r="L35" s="89">
        <v>4.555E-2</v>
      </c>
      <c r="M35" s="91">
        <v>6.5500000033215641E-2</v>
      </c>
      <c r="N35" s="90">
        <v>393.65002500000003</v>
      </c>
      <c r="O35" s="98">
        <v>76.58</v>
      </c>
      <c r="P35" s="90">
        <v>0.78276370799999995</v>
      </c>
      <c r="Q35" s="91">
        <v>2.3631431633038979E-6</v>
      </c>
      <c r="R35" s="91">
        <f t="shared" si="0"/>
        <v>6.8616984118867351E-3</v>
      </c>
      <c r="S35" s="91">
        <f>P35/'סכום נכסי הקרן'!$C$42</f>
        <v>7.9449472449349988E-6</v>
      </c>
    </row>
    <row r="36" spans="2:19">
      <c r="B36" s="118" t="s">
        <v>1666</v>
      </c>
      <c r="C36" s="87">
        <v>5168</v>
      </c>
      <c r="D36" s="88" t="s">
        <v>1629</v>
      </c>
      <c r="E36" s="87"/>
      <c r="F36" s="88" t="s">
        <v>1663</v>
      </c>
      <c r="G36" s="87" t="s">
        <v>1667</v>
      </c>
      <c r="H36" s="87" t="s">
        <v>1668</v>
      </c>
      <c r="I36" s="97">
        <v>42408</v>
      </c>
      <c r="J36" s="98">
        <v>10.160000004363489</v>
      </c>
      <c r="K36" s="88" t="s">
        <v>129</v>
      </c>
      <c r="L36" s="89">
        <v>3.9510000000000003E-2</v>
      </c>
      <c r="M36" s="91">
        <v>5.870000002931719E-2</v>
      </c>
      <c r="N36" s="90">
        <v>342.13223599999998</v>
      </c>
      <c r="O36" s="98">
        <v>82.55</v>
      </c>
      <c r="P36" s="90">
        <v>0.73335815500000001</v>
      </c>
      <c r="Q36" s="91">
        <v>8.6715204018786092E-7</v>
      </c>
      <c r="R36" s="91">
        <f t="shared" si="0"/>
        <v>6.4286098551565533E-3</v>
      </c>
      <c r="S36" s="91">
        <f>P36/'סכום נכסי הקרן'!$C$42</f>
        <v>7.4434874708292745E-6</v>
      </c>
    </row>
    <row r="37" spans="2:19">
      <c r="B37" s="118" t="s">
        <v>1669</v>
      </c>
      <c r="C37" s="87">
        <v>4279</v>
      </c>
      <c r="D37" s="88" t="s">
        <v>1629</v>
      </c>
      <c r="E37" s="87"/>
      <c r="F37" s="88" t="s">
        <v>1670</v>
      </c>
      <c r="G37" s="87" t="s">
        <v>617</v>
      </c>
      <c r="H37" s="87"/>
      <c r="I37" s="97">
        <v>40949</v>
      </c>
      <c r="J37" s="98">
        <v>0.25</v>
      </c>
      <c r="K37" s="88" t="s">
        <v>121</v>
      </c>
      <c r="L37" s="89">
        <v>0.08</v>
      </c>
      <c r="M37" s="91">
        <v>1.0812999997354427</v>
      </c>
      <c r="N37" s="90">
        <v>278.98806999999999</v>
      </c>
      <c r="O37" s="98">
        <v>93.481110999999999</v>
      </c>
      <c r="P37" s="90">
        <v>0.91775925600000008</v>
      </c>
      <c r="Q37" s="91">
        <v>3.3816735757575758E-7</v>
      </c>
      <c r="R37" s="91">
        <f t="shared" si="0"/>
        <v>8.0450679624374626E-3</v>
      </c>
      <c r="S37" s="91">
        <f>P37/'סכום נכסי הקרן'!$C$42</f>
        <v>9.3151340538015792E-6</v>
      </c>
    </row>
    <row r="38" spans="2:19">
      <c r="B38" s="93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</row>
    <row r="39" spans="2:19">
      <c r="B39" s="93"/>
      <c r="C39" s="94"/>
      <c r="D39" s="94"/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</row>
    <row r="40" spans="2:19">
      <c r="B40" s="93"/>
      <c r="C40" s="94"/>
      <c r="D40" s="94"/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</row>
    <row r="41" spans="2:19">
      <c r="B41" s="107" t="s">
        <v>207</v>
      </c>
      <c r="C41" s="94"/>
      <c r="D41" s="94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</row>
    <row r="42" spans="2:19">
      <c r="B42" s="107" t="s">
        <v>102</v>
      </c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</row>
    <row r="43" spans="2:19">
      <c r="B43" s="107" t="s">
        <v>190</v>
      </c>
      <c r="C43" s="94"/>
      <c r="D43" s="94"/>
      <c r="E43" s="94"/>
      <c r="F43" s="94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4"/>
      <c r="S43" s="94"/>
    </row>
    <row r="44" spans="2:19">
      <c r="B44" s="107" t="s">
        <v>198</v>
      </c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</row>
    <row r="45" spans="2:19">
      <c r="B45" s="93"/>
      <c r="C45" s="94"/>
      <c r="D45" s="94"/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</row>
    <row r="46" spans="2:19">
      <c r="B46" s="93"/>
      <c r="C46" s="94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</row>
    <row r="47" spans="2:19">
      <c r="B47" s="93"/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</row>
    <row r="48" spans="2:19">
      <c r="B48" s="93"/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</row>
    <row r="49" spans="2:19">
      <c r="B49" s="93"/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</row>
    <row r="50" spans="2:19">
      <c r="B50" s="93"/>
      <c r="C50" s="94"/>
      <c r="D50" s="94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</row>
    <row r="51" spans="2:19">
      <c r="B51" s="93"/>
      <c r="C51" s="94"/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</row>
    <row r="52" spans="2:19">
      <c r="B52" s="93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</row>
    <row r="53" spans="2:19">
      <c r="B53" s="93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</row>
    <row r="54" spans="2:19">
      <c r="B54" s="93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</row>
    <row r="55" spans="2:19">
      <c r="B55" s="93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</row>
    <row r="56" spans="2:19">
      <c r="B56" s="93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</row>
    <row r="57" spans="2:19">
      <c r="B57" s="93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</row>
    <row r="58" spans="2:19">
      <c r="B58" s="93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</row>
    <row r="59" spans="2:19">
      <c r="B59" s="93"/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</row>
    <row r="60" spans="2:19">
      <c r="B60" s="93"/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</row>
    <row r="61" spans="2:19">
      <c r="B61" s="93"/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</row>
    <row r="62" spans="2:19">
      <c r="B62" s="93"/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</row>
    <row r="63" spans="2:19">
      <c r="B63" s="93"/>
      <c r="C63" s="94"/>
      <c r="D63" s="94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</row>
    <row r="64" spans="2:19">
      <c r="B64" s="93"/>
      <c r="C64" s="94"/>
      <c r="D64" s="94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</row>
    <row r="65" spans="2:19"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</row>
    <row r="66" spans="2:19">
      <c r="B66" s="93"/>
      <c r="C66" s="94"/>
      <c r="D66" s="94"/>
      <c r="E66" s="94"/>
      <c r="F66" s="94"/>
      <c r="G66" s="94"/>
      <c r="H66" s="94"/>
      <c r="I66" s="94"/>
      <c r="J66" s="94"/>
      <c r="K66" s="94"/>
      <c r="L66" s="94"/>
      <c r="M66" s="94"/>
      <c r="N66" s="94"/>
      <c r="O66" s="94"/>
      <c r="P66" s="94"/>
      <c r="Q66" s="94"/>
      <c r="R66" s="94"/>
      <c r="S66" s="94"/>
    </row>
    <row r="67" spans="2:19">
      <c r="B67" s="93"/>
      <c r="C67" s="94"/>
      <c r="D67" s="94"/>
      <c r="E67" s="94"/>
      <c r="F67" s="94"/>
      <c r="G67" s="94"/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</row>
    <row r="68" spans="2:19">
      <c r="B68" s="93"/>
      <c r="C68" s="94"/>
      <c r="D68" s="94"/>
      <c r="E68" s="94"/>
      <c r="F68" s="94"/>
      <c r="G68" s="94"/>
      <c r="H68" s="94"/>
      <c r="I68" s="94"/>
      <c r="J68" s="94"/>
      <c r="K68" s="94"/>
      <c r="L68" s="94"/>
      <c r="M68" s="94"/>
      <c r="N68" s="94"/>
      <c r="O68" s="94"/>
      <c r="P68" s="94"/>
      <c r="Q68" s="94"/>
      <c r="R68" s="94"/>
      <c r="S68" s="94"/>
    </row>
    <row r="69" spans="2:19">
      <c r="B69" s="93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</row>
    <row r="70" spans="2:19">
      <c r="B70" s="93"/>
      <c r="C70" s="94"/>
      <c r="D70" s="94"/>
      <c r="E70" s="94"/>
      <c r="F70" s="94"/>
      <c r="G70" s="94"/>
      <c r="H70" s="94"/>
      <c r="I70" s="94"/>
      <c r="J70" s="94"/>
      <c r="K70" s="94"/>
      <c r="L70" s="94"/>
      <c r="M70" s="94"/>
      <c r="N70" s="94"/>
      <c r="O70" s="94"/>
      <c r="P70" s="94"/>
      <c r="Q70" s="94"/>
      <c r="R70" s="94"/>
      <c r="S70" s="94"/>
    </row>
    <row r="71" spans="2:19">
      <c r="B71" s="93"/>
      <c r="C71" s="94"/>
      <c r="D71" s="94"/>
      <c r="E71" s="94"/>
      <c r="F71" s="94"/>
      <c r="G71" s="94"/>
      <c r="H71" s="94"/>
      <c r="I71" s="94"/>
      <c r="J71" s="94"/>
      <c r="K71" s="94"/>
      <c r="L71" s="94"/>
      <c r="M71" s="94"/>
      <c r="N71" s="94"/>
      <c r="O71" s="94"/>
      <c r="P71" s="94"/>
      <c r="Q71" s="94"/>
      <c r="R71" s="94"/>
      <c r="S71" s="94"/>
    </row>
    <row r="72" spans="2:19">
      <c r="B72" s="93"/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</row>
    <row r="73" spans="2:19">
      <c r="B73" s="93"/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</row>
    <row r="74" spans="2:19">
      <c r="B74" s="93"/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</row>
    <row r="75" spans="2:19">
      <c r="B75" s="93"/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</row>
    <row r="76" spans="2:19">
      <c r="B76" s="93"/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</row>
    <row r="77" spans="2:19">
      <c r="B77" s="93"/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</row>
    <row r="78" spans="2:19">
      <c r="B78" s="93"/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</row>
    <row r="79" spans="2:19">
      <c r="B79" s="93"/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</row>
    <row r="80" spans="2:19">
      <c r="B80" s="93"/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</row>
    <row r="81" spans="2:19">
      <c r="B81" s="93"/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</row>
    <row r="82" spans="2:19">
      <c r="B82" s="93"/>
      <c r="C82" s="94"/>
      <c r="D82" s="94"/>
      <c r="E82" s="94"/>
      <c r="F82" s="94"/>
      <c r="G82" s="94"/>
      <c r="H82" s="94"/>
      <c r="I82" s="94"/>
      <c r="J82" s="94"/>
      <c r="K82" s="94"/>
      <c r="L82" s="94"/>
      <c r="M82" s="94"/>
      <c r="N82" s="94"/>
      <c r="O82" s="94"/>
      <c r="P82" s="94"/>
      <c r="Q82" s="94"/>
      <c r="R82" s="94"/>
      <c r="S82" s="94"/>
    </row>
    <row r="83" spans="2:19">
      <c r="B83" s="93"/>
      <c r="C83" s="94"/>
      <c r="D83" s="94"/>
      <c r="E83" s="94"/>
      <c r="F83" s="94"/>
      <c r="G83" s="94"/>
      <c r="H83" s="94"/>
      <c r="I83" s="94"/>
      <c r="J83" s="94"/>
      <c r="K83" s="94"/>
      <c r="L83" s="94"/>
      <c r="M83" s="94"/>
      <c r="N83" s="94"/>
      <c r="O83" s="94"/>
      <c r="P83" s="94"/>
      <c r="Q83" s="94"/>
      <c r="R83" s="94"/>
      <c r="S83" s="94"/>
    </row>
    <row r="84" spans="2:19">
      <c r="B84" s="93"/>
      <c r="C84" s="94"/>
      <c r="D84" s="94"/>
      <c r="E84" s="94"/>
      <c r="F84" s="94"/>
      <c r="G84" s="94"/>
      <c r="H84" s="94"/>
      <c r="I84" s="94"/>
      <c r="J84" s="94"/>
      <c r="K84" s="94"/>
      <c r="L84" s="94"/>
      <c r="M84" s="94"/>
      <c r="N84" s="94"/>
      <c r="O84" s="94"/>
      <c r="P84" s="94"/>
      <c r="Q84" s="94"/>
      <c r="R84" s="94"/>
      <c r="S84" s="94"/>
    </row>
    <row r="85" spans="2:19">
      <c r="B85" s="93"/>
      <c r="C85" s="94"/>
      <c r="D85" s="94"/>
      <c r="E85" s="94"/>
      <c r="F85" s="94"/>
      <c r="G85" s="94"/>
      <c r="H85" s="94"/>
      <c r="I85" s="94"/>
      <c r="J85" s="94"/>
      <c r="K85" s="94"/>
      <c r="L85" s="94"/>
      <c r="M85" s="94"/>
      <c r="N85" s="94"/>
      <c r="O85" s="94"/>
      <c r="P85" s="94"/>
      <c r="Q85" s="94"/>
      <c r="R85" s="94"/>
      <c r="S85" s="94"/>
    </row>
    <row r="86" spans="2:19">
      <c r="B86" s="93"/>
      <c r="C86" s="94"/>
      <c r="D86" s="94"/>
      <c r="E86" s="94"/>
      <c r="F86" s="94"/>
      <c r="G86" s="94"/>
      <c r="H86" s="94"/>
      <c r="I86" s="94"/>
      <c r="J86" s="94"/>
      <c r="K86" s="94"/>
      <c r="L86" s="94"/>
      <c r="M86" s="94"/>
      <c r="N86" s="94"/>
      <c r="O86" s="94"/>
      <c r="P86" s="94"/>
      <c r="Q86" s="94"/>
      <c r="R86" s="94"/>
      <c r="S86" s="94"/>
    </row>
    <row r="87" spans="2:19">
      <c r="B87" s="93"/>
      <c r="C87" s="94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  <c r="O87" s="94"/>
      <c r="P87" s="94"/>
      <c r="Q87" s="94"/>
      <c r="R87" s="94"/>
      <c r="S87" s="94"/>
    </row>
    <row r="88" spans="2:19">
      <c r="B88" s="93"/>
      <c r="C88" s="94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  <c r="O88" s="94"/>
      <c r="P88" s="94"/>
      <c r="Q88" s="94"/>
      <c r="R88" s="94"/>
      <c r="S88" s="94"/>
    </row>
    <row r="89" spans="2:19">
      <c r="B89" s="93"/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</row>
    <row r="90" spans="2:19">
      <c r="B90" s="93"/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</row>
    <row r="91" spans="2:19">
      <c r="B91" s="93"/>
      <c r="C91" s="94"/>
      <c r="D91" s="94"/>
      <c r="E91" s="94"/>
      <c r="F91" s="94"/>
      <c r="G91" s="94"/>
      <c r="H91" s="94"/>
      <c r="I91" s="94"/>
      <c r="J91" s="94"/>
      <c r="K91" s="94"/>
      <c r="L91" s="94"/>
      <c r="M91" s="94"/>
      <c r="N91" s="94"/>
      <c r="O91" s="94"/>
      <c r="P91" s="94"/>
      <c r="Q91" s="94"/>
      <c r="R91" s="94"/>
      <c r="S91" s="94"/>
    </row>
    <row r="92" spans="2:19">
      <c r="B92" s="93"/>
      <c r="C92" s="94"/>
      <c r="D92" s="94"/>
      <c r="E92" s="94"/>
      <c r="F92" s="94"/>
      <c r="G92" s="94"/>
      <c r="H92" s="94"/>
      <c r="I92" s="94"/>
      <c r="J92" s="94"/>
      <c r="K92" s="94"/>
      <c r="L92" s="94"/>
      <c r="M92" s="94"/>
      <c r="N92" s="94"/>
      <c r="O92" s="94"/>
      <c r="P92" s="94"/>
      <c r="Q92" s="94"/>
      <c r="R92" s="94"/>
      <c r="S92" s="94"/>
    </row>
    <row r="93" spans="2:19">
      <c r="B93" s="93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P93" s="94"/>
      <c r="Q93" s="94"/>
      <c r="R93" s="94"/>
      <c r="S93" s="94"/>
    </row>
    <row r="94" spans="2:19">
      <c r="B94" s="93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</row>
    <row r="95" spans="2:19">
      <c r="B95" s="93"/>
      <c r="C95" s="94"/>
      <c r="D95" s="94"/>
      <c r="E95" s="94"/>
      <c r="F95" s="94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</row>
    <row r="96" spans="2:19">
      <c r="B96" s="93"/>
      <c r="C96" s="94"/>
      <c r="D96" s="94"/>
      <c r="E96" s="94"/>
      <c r="F96" s="94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</row>
    <row r="97" spans="2:19">
      <c r="B97" s="93"/>
      <c r="C97" s="94"/>
      <c r="D97" s="94"/>
      <c r="E97" s="94"/>
      <c r="F97" s="94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</row>
    <row r="98" spans="2:19">
      <c r="B98" s="93"/>
      <c r="C98" s="94"/>
      <c r="D98" s="94"/>
      <c r="E98" s="94"/>
      <c r="F98" s="94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</row>
    <row r="99" spans="2:19">
      <c r="B99" s="93"/>
      <c r="C99" s="94"/>
      <c r="D99" s="94"/>
      <c r="E99" s="94"/>
      <c r="F99" s="94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</row>
    <row r="100" spans="2:19">
      <c r="B100" s="93"/>
      <c r="C100" s="94"/>
      <c r="D100" s="94"/>
      <c r="E100" s="94"/>
      <c r="F100" s="94"/>
      <c r="G100" s="94"/>
      <c r="H100" s="94"/>
      <c r="I100" s="94"/>
      <c r="J100" s="94"/>
      <c r="K100" s="94"/>
      <c r="L100" s="94"/>
      <c r="M100" s="94"/>
      <c r="N100" s="94"/>
      <c r="O100" s="94"/>
      <c r="P100" s="94"/>
      <c r="Q100" s="94"/>
      <c r="R100" s="94"/>
      <c r="S100" s="94"/>
    </row>
    <row r="101" spans="2:19">
      <c r="B101" s="93"/>
      <c r="C101" s="94"/>
      <c r="D101" s="94"/>
      <c r="E101" s="94"/>
      <c r="F101" s="94"/>
      <c r="G101" s="94"/>
      <c r="H101" s="94"/>
      <c r="I101" s="94"/>
      <c r="J101" s="94"/>
      <c r="K101" s="94"/>
      <c r="L101" s="94"/>
      <c r="M101" s="94"/>
      <c r="N101" s="94"/>
      <c r="O101" s="94"/>
      <c r="P101" s="94"/>
      <c r="Q101" s="94"/>
      <c r="R101" s="94"/>
      <c r="S101" s="94"/>
    </row>
    <row r="102" spans="2:19">
      <c r="B102" s="93"/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</row>
    <row r="103" spans="2:19">
      <c r="B103" s="93"/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</row>
    <row r="104" spans="2:19">
      <c r="B104" s="93"/>
      <c r="C104" s="94"/>
      <c r="D104" s="94"/>
      <c r="E104" s="94"/>
      <c r="F104" s="94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</row>
    <row r="105" spans="2:19">
      <c r="B105" s="93"/>
      <c r="C105" s="94"/>
      <c r="D105" s="94"/>
      <c r="E105" s="94"/>
      <c r="F105" s="94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</row>
    <row r="106" spans="2:19">
      <c r="B106" s="93"/>
      <c r="C106" s="94"/>
      <c r="D106" s="94"/>
      <c r="E106" s="94"/>
      <c r="F106" s="94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</row>
    <row r="107" spans="2:19">
      <c r="B107" s="93"/>
      <c r="C107" s="94"/>
      <c r="D107" s="94"/>
      <c r="E107" s="94"/>
      <c r="F107" s="94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</row>
    <row r="108" spans="2:19">
      <c r="B108" s="93"/>
      <c r="C108" s="94"/>
      <c r="D108" s="94"/>
      <c r="E108" s="94"/>
      <c r="F108" s="94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</row>
    <row r="109" spans="2:19">
      <c r="B109" s="93"/>
      <c r="C109" s="94"/>
      <c r="D109" s="94"/>
      <c r="E109" s="94"/>
      <c r="F109" s="94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</row>
    <row r="110" spans="2:19">
      <c r="B110" s="93"/>
      <c r="C110" s="94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</row>
    <row r="111" spans="2:19">
      <c r="B111" s="93"/>
      <c r="C111" s="94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</row>
    <row r="112" spans="2:19">
      <c r="B112" s="93"/>
      <c r="C112" s="94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</row>
    <row r="113" spans="2:19">
      <c r="B113" s="93"/>
      <c r="C113" s="94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</row>
    <row r="114" spans="2:19">
      <c r="B114" s="93"/>
      <c r="C114" s="94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</row>
    <row r="115" spans="2:19">
      <c r="B115" s="93"/>
      <c r="C115" s="94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</row>
    <row r="116" spans="2:19">
      <c r="B116" s="93"/>
      <c r="C116" s="94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</row>
    <row r="117" spans="2:19">
      <c r="B117" s="93"/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</row>
    <row r="118" spans="2:19">
      <c r="B118" s="93"/>
      <c r="C118" s="94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</row>
    <row r="119" spans="2:19">
      <c r="B119" s="93"/>
      <c r="C119" s="94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  <c r="Q119" s="94"/>
      <c r="R119" s="94"/>
      <c r="S119" s="94"/>
    </row>
    <row r="120" spans="2:19">
      <c r="B120" s="93"/>
      <c r="C120" s="94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  <c r="Q120" s="94"/>
      <c r="R120" s="94"/>
      <c r="S120" s="94"/>
    </row>
    <row r="121" spans="2:19">
      <c r="B121" s="93"/>
      <c r="C121" s="94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  <c r="Q121" s="94"/>
      <c r="R121" s="94"/>
      <c r="S121" s="94"/>
    </row>
    <row r="122" spans="2:19">
      <c r="B122" s="93"/>
      <c r="C122" s="94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  <c r="Q122" s="94"/>
      <c r="R122" s="94"/>
      <c r="S122" s="94"/>
    </row>
    <row r="123" spans="2:19">
      <c r="B123" s="93"/>
      <c r="C123" s="94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</row>
    <row r="124" spans="2:19">
      <c r="B124" s="93"/>
      <c r="C124" s="94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  <c r="R124" s="94"/>
      <c r="S124" s="94"/>
    </row>
    <row r="125" spans="2:19">
      <c r="B125" s="93"/>
      <c r="C125" s="94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</row>
    <row r="126" spans="2:19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</row>
    <row r="127" spans="2:19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  <c r="S127" s="94"/>
    </row>
    <row r="128" spans="2:19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  <c r="S128" s="94"/>
    </row>
    <row r="129" spans="2:19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  <c r="R129" s="94"/>
      <c r="S129" s="94"/>
    </row>
    <row r="130" spans="2:19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  <c r="R130" s="94"/>
      <c r="S130" s="94"/>
    </row>
    <row r="131" spans="2:19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  <c r="R131" s="94"/>
      <c r="S131" s="94"/>
    </row>
    <row r="132" spans="2:19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/>
      <c r="R132" s="94"/>
      <c r="S132" s="94"/>
    </row>
    <row r="133" spans="2:19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  <c r="R133" s="94"/>
      <c r="S133" s="94"/>
    </row>
    <row r="134" spans="2:19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  <c r="R134" s="94"/>
      <c r="S134" s="94"/>
    </row>
    <row r="135" spans="2:19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94"/>
      <c r="S135" s="94"/>
    </row>
    <row r="136" spans="2:19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94"/>
      <c r="S136" s="94"/>
    </row>
    <row r="137" spans="2:19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  <c r="R137" s="94"/>
      <c r="S137" s="94"/>
    </row>
    <row r="138" spans="2:19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  <c r="R138" s="94"/>
      <c r="S138" s="94"/>
    </row>
    <row r="139" spans="2:19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  <c r="R139" s="94"/>
      <c r="S139" s="94"/>
    </row>
    <row r="140" spans="2:19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  <c r="R140" s="94"/>
      <c r="S140" s="94"/>
    </row>
    <row r="141" spans="2:19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  <c r="S141" s="94"/>
    </row>
    <row r="142" spans="2:19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  <c r="R142" s="94"/>
      <c r="S142" s="94"/>
    </row>
    <row r="143" spans="2:19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  <c r="Q143" s="94"/>
      <c r="R143" s="94"/>
      <c r="S143" s="94"/>
    </row>
    <row r="144" spans="2:19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  <c r="Q144" s="94"/>
      <c r="R144" s="94"/>
      <c r="S144" s="94"/>
    </row>
    <row r="145" spans="2:19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  <c r="Q145" s="94"/>
      <c r="R145" s="94"/>
      <c r="S145" s="94"/>
    </row>
    <row r="146" spans="2:19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  <c r="Q146" s="94"/>
      <c r="R146" s="94"/>
      <c r="S146" s="94"/>
    </row>
    <row r="147" spans="2:19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  <c r="Q147" s="94"/>
      <c r="R147" s="94"/>
      <c r="S147" s="94"/>
    </row>
    <row r="148" spans="2:19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  <c r="Q148" s="94"/>
      <c r="R148" s="94"/>
      <c r="S148" s="94"/>
    </row>
    <row r="149" spans="2:19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  <c r="Q149" s="94"/>
      <c r="R149" s="94"/>
      <c r="S149" s="94"/>
    </row>
    <row r="150" spans="2:19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  <c r="Q150" s="94"/>
      <c r="R150" s="94"/>
      <c r="S150" s="94"/>
    </row>
    <row r="151" spans="2:19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  <c r="Q151" s="94"/>
      <c r="R151" s="94"/>
      <c r="S151" s="94"/>
    </row>
    <row r="152" spans="2:19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  <c r="Q152" s="94"/>
      <c r="R152" s="94"/>
      <c r="S152" s="94"/>
    </row>
    <row r="153" spans="2:19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  <c r="Q153" s="94"/>
      <c r="R153" s="94"/>
      <c r="S153" s="94"/>
    </row>
    <row r="154" spans="2:19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  <c r="Q154" s="94"/>
      <c r="R154" s="94"/>
      <c r="S154" s="94"/>
    </row>
    <row r="155" spans="2:19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  <c r="Q155" s="94"/>
      <c r="R155" s="94"/>
      <c r="S155" s="94"/>
    </row>
    <row r="156" spans="2:19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  <c r="Q156" s="94"/>
      <c r="R156" s="94"/>
      <c r="S156" s="94"/>
    </row>
    <row r="157" spans="2:19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  <c r="Q157" s="94"/>
      <c r="R157" s="94"/>
      <c r="S157" s="94"/>
    </row>
    <row r="158" spans="2:19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  <c r="Q158" s="94"/>
      <c r="R158" s="94"/>
      <c r="S158" s="94"/>
    </row>
    <row r="159" spans="2:19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  <c r="Q159" s="94"/>
      <c r="R159" s="94"/>
      <c r="S159" s="94"/>
    </row>
    <row r="160" spans="2:19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  <c r="Q160" s="94"/>
      <c r="R160" s="94"/>
      <c r="S160" s="94"/>
    </row>
    <row r="161" spans="2:19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  <c r="Q161" s="94"/>
      <c r="R161" s="94"/>
      <c r="S161" s="94"/>
    </row>
    <row r="162" spans="2:19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  <c r="Q162" s="94"/>
      <c r="R162" s="94"/>
      <c r="S162" s="94"/>
    </row>
    <row r="163" spans="2:19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  <c r="Q163" s="94"/>
      <c r="R163" s="94"/>
      <c r="S163" s="94"/>
    </row>
    <row r="164" spans="2:19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  <c r="Q164" s="94"/>
      <c r="R164" s="94"/>
      <c r="S164" s="94"/>
    </row>
    <row r="165" spans="2:19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  <c r="Q165" s="94"/>
      <c r="R165" s="94"/>
      <c r="S165" s="94"/>
    </row>
    <row r="166" spans="2:19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  <c r="Q166" s="94"/>
      <c r="R166" s="94"/>
      <c r="S166" s="94"/>
    </row>
    <row r="167" spans="2:19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  <c r="Q167" s="94"/>
      <c r="R167" s="94"/>
      <c r="S167" s="94"/>
    </row>
    <row r="168" spans="2:19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  <c r="Q168" s="94"/>
      <c r="R168" s="94"/>
      <c r="S168" s="94"/>
    </row>
    <row r="169" spans="2:19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  <c r="Q169" s="94"/>
      <c r="R169" s="94"/>
      <c r="S169" s="94"/>
    </row>
    <row r="170" spans="2:19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  <c r="Q170" s="94"/>
      <c r="R170" s="94"/>
      <c r="S170" s="94"/>
    </row>
    <row r="171" spans="2:19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  <c r="Q171" s="94"/>
      <c r="R171" s="94"/>
      <c r="S171" s="94"/>
    </row>
    <row r="172" spans="2:19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  <c r="Q172" s="94"/>
      <c r="R172" s="94"/>
      <c r="S172" s="94"/>
    </row>
    <row r="173" spans="2:19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  <c r="Q173" s="94"/>
      <c r="R173" s="94"/>
      <c r="S173" s="94"/>
    </row>
    <row r="174" spans="2:19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  <c r="Q174" s="94"/>
      <c r="R174" s="94"/>
      <c r="S174" s="94"/>
    </row>
    <row r="175" spans="2:19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  <c r="Q175" s="94"/>
      <c r="R175" s="94"/>
      <c r="S175" s="94"/>
    </row>
    <row r="176" spans="2:19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  <c r="Q176" s="94"/>
      <c r="R176" s="94"/>
      <c r="S176" s="94"/>
    </row>
    <row r="177" spans="2:19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  <c r="Q177" s="94"/>
      <c r="R177" s="94"/>
      <c r="S177" s="94"/>
    </row>
    <row r="178" spans="2:19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  <c r="Q178" s="94"/>
      <c r="R178" s="94"/>
      <c r="S178" s="94"/>
    </row>
    <row r="179" spans="2:19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  <c r="Q179" s="94"/>
      <c r="R179" s="94"/>
      <c r="S179" s="94"/>
    </row>
    <row r="180" spans="2:19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  <c r="Q180" s="94"/>
      <c r="R180" s="94"/>
      <c r="S180" s="94"/>
    </row>
    <row r="181" spans="2:19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  <c r="Q181" s="94"/>
      <c r="R181" s="94"/>
      <c r="S181" s="94"/>
    </row>
    <row r="182" spans="2:19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  <c r="Q182" s="94"/>
      <c r="R182" s="94"/>
      <c r="S182" s="94"/>
    </row>
    <row r="183" spans="2:19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  <c r="Q183" s="94"/>
      <c r="R183" s="94"/>
      <c r="S183" s="94"/>
    </row>
    <row r="184" spans="2:19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  <c r="Q184" s="94"/>
      <c r="R184" s="94"/>
      <c r="S184" s="94"/>
    </row>
    <row r="185" spans="2:19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  <c r="Q185" s="94"/>
      <c r="R185" s="94"/>
      <c r="S185" s="94"/>
    </row>
    <row r="186" spans="2:19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  <c r="Q186" s="94"/>
      <c r="R186" s="94"/>
      <c r="S186" s="94"/>
    </row>
    <row r="187" spans="2:19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  <c r="Q187" s="94"/>
      <c r="R187" s="94"/>
      <c r="S187" s="94"/>
    </row>
    <row r="188" spans="2:19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  <c r="Q188" s="94"/>
      <c r="R188" s="94"/>
      <c r="S188" s="94"/>
    </row>
    <row r="189" spans="2:19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  <c r="Q189" s="94"/>
      <c r="R189" s="94"/>
      <c r="S189" s="94"/>
    </row>
    <row r="190" spans="2:19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  <c r="Q190" s="94"/>
      <c r="R190" s="94"/>
      <c r="S190" s="94"/>
    </row>
    <row r="191" spans="2:19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  <c r="Q191" s="94"/>
      <c r="R191" s="94"/>
      <c r="S191" s="94"/>
    </row>
    <row r="192" spans="2:19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  <c r="Q192" s="94"/>
      <c r="R192" s="94"/>
      <c r="S192" s="94"/>
    </row>
    <row r="193" spans="2:19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  <c r="Q193" s="94"/>
      <c r="R193" s="94"/>
      <c r="S193" s="94"/>
    </row>
    <row r="194" spans="2:19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  <c r="Q194" s="94"/>
      <c r="R194" s="94"/>
      <c r="S194" s="94"/>
    </row>
    <row r="195" spans="2:19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  <c r="Q195" s="94"/>
      <c r="R195" s="94"/>
      <c r="S195" s="94"/>
    </row>
    <row r="196" spans="2:19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  <c r="Q196" s="94"/>
      <c r="R196" s="94"/>
      <c r="S196" s="94"/>
    </row>
    <row r="197" spans="2:19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  <c r="Q197" s="94"/>
      <c r="R197" s="94"/>
      <c r="S197" s="94"/>
    </row>
    <row r="198" spans="2:19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  <c r="Q198" s="94"/>
      <c r="R198" s="94"/>
      <c r="S198" s="94"/>
    </row>
    <row r="199" spans="2:19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  <c r="Q199" s="94"/>
      <c r="R199" s="94"/>
      <c r="S199" s="94"/>
    </row>
    <row r="200" spans="2:19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  <c r="Q200" s="94"/>
      <c r="R200" s="94"/>
      <c r="S200" s="94"/>
    </row>
    <row r="201" spans="2:19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  <c r="Q201" s="94"/>
      <c r="R201" s="94"/>
      <c r="S201" s="94"/>
    </row>
    <row r="202" spans="2:19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  <c r="Q202" s="94"/>
      <c r="R202" s="94"/>
      <c r="S202" s="94"/>
    </row>
    <row r="203" spans="2:19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  <c r="Q203" s="94"/>
      <c r="R203" s="94"/>
      <c r="S203" s="94"/>
    </row>
    <row r="204" spans="2:19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  <c r="Q204" s="94"/>
      <c r="R204" s="94"/>
      <c r="S204" s="94"/>
    </row>
    <row r="205" spans="2:19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  <c r="Q205" s="94"/>
      <c r="R205" s="94"/>
      <c r="S205" s="94"/>
    </row>
    <row r="206" spans="2:19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  <c r="Q206" s="94"/>
      <c r="R206" s="94"/>
      <c r="S206" s="94"/>
    </row>
    <row r="207" spans="2:19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  <c r="Q207" s="94"/>
      <c r="R207" s="94"/>
      <c r="S207" s="94"/>
    </row>
    <row r="208" spans="2:19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  <c r="Q208" s="94"/>
      <c r="R208" s="94"/>
      <c r="S208" s="94"/>
    </row>
    <row r="209" spans="2:19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  <c r="Q209" s="94"/>
      <c r="R209" s="94"/>
      <c r="S209" s="94"/>
    </row>
    <row r="210" spans="2:19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  <c r="Q210" s="94"/>
      <c r="R210" s="94"/>
      <c r="S210" s="94"/>
    </row>
    <row r="211" spans="2:19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  <c r="Q211" s="94"/>
      <c r="R211" s="94"/>
      <c r="S211" s="94"/>
    </row>
    <row r="212" spans="2:19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  <c r="Q212" s="94"/>
      <c r="R212" s="94"/>
      <c r="S212" s="94"/>
    </row>
    <row r="213" spans="2:19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  <c r="Q213" s="94"/>
      <c r="R213" s="94"/>
      <c r="S213" s="94"/>
    </row>
    <row r="214" spans="2:19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  <c r="Q214" s="94"/>
      <c r="R214" s="94"/>
      <c r="S214" s="94"/>
    </row>
    <row r="215" spans="2:19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  <c r="Q215" s="94"/>
      <c r="R215" s="94"/>
      <c r="S215" s="94"/>
    </row>
    <row r="216" spans="2:19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  <c r="Q216" s="94"/>
      <c r="R216" s="94"/>
      <c r="S216" s="94"/>
    </row>
    <row r="217" spans="2:19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  <c r="Q217" s="94"/>
      <c r="R217" s="94"/>
      <c r="S217" s="94"/>
    </row>
    <row r="218" spans="2:19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  <c r="Q218" s="94"/>
      <c r="R218" s="94"/>
      <c r="S218" s="94"/>
    </row>
    <row r="219" spans="2:19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  <c r="Q219" s="94"/>
      <c r="R219" s="94"/>
      <c r="S219" s="94"/>
    </row>
    <row r="220" spans="2:19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  <c r="Q220" s="94"/>
      <c r="R220" s="94"/>
      <c r="S220" s="94"/>
    </row>
    <row r="221" spans="2:19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  <c r="Q221" s="94"/>
      <c r="R221" s="94"/>
      <c r="S221" s="94"/>
    </row>
    <row r="222" spans="2:19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  <c r="Q222" s="94"/>
      <c r="R222" s="94"/>
      <c r="S222" s="94"/>
    </row>
    <row r="223" spans="2:19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  <c r="Q223" s="94"/>
      <c r="R223" s="94"/>
      <c r="S223" s="94"/>
    </row>
    <row r="224" spans="2:19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  <c r="Q224" s="94"/>
      <c r="R224" s="94"/>
      <c r="S224" s="94"/>
    </row>
    <row r="225" spans="2:19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  <c r="Q225" s="94"/>
      <c r="R225" s="94"/>
      <c r="S225" s="94"/>
    </row>
    <row r="226" spans="2:19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  <c r="Q226" s="94"/>
      <c r="R226" s="94"/>
      <c r="S226" s="94"/>
    </row>
    <row r="227" spans="2:19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  <c r="Q227" s="94"/>
      <c r="R227" s="94"/>
      <c r="S227" s="94"/>
    </row>
    <row r="228" spans="2:19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  <c r="Q228" s="94"/>
      <c r="R228" s="94"/>
      <c r="S228" s="94"/>
    </row>
    <row r="229" spans="2:19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  <c r="Q229" s="94"/>
      <c r="R229" s="94"/>
      <c r="S229" s="94"/>
    </row>
    <row r="230" spans="2:19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  <c r="Q230" s="94"/>
      <c r="R230" s="94"/>
      <c r="S230" s="94"/>
    </row>
    <row r="231" spans="2:19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  <c r="Q231" s="94"/>
      <c r="R231" s="94"/>
      <c r="S231" s="94"/>
    </row>
    <row r="232" spans="2:19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  <c r="Q232" s="94"/>
      <c r="R232" s="94"/>
      <c r="S232" s="94"/>
    </row>
    <row r="233" spans="2:19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  <c r="Q233" s="94"/>
      <c r="R233" s="94"/>
      <c r="S233" s="94"/>
    </row>
    <row r="234" spans="2:19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  <c r="Q234" s="94"/>
      <c r="R234" s="94"/>
      <c r="S234" s="94"/>
    </row>
    <row r="235" spans="2:19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  <c r="Q235" s="94"/>
      <c r="R235" s="94"/>
      <c r="S235" s="94"/>
    </row>
    <row r="236" spans="2:19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  <c r="Q236" s="94"/>
      <c r="R236" s="94"/>
      <c r="S236" s="94"/>
    </row>
    <row r="237" spans="2:19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  <c r="Q237" s="94"/>
      <c r="R237" s="94"/>
      <c r="S237" s="94"/>
    </row>
    <row r="238" spans="2:19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  <c r="Q238" s="94"/>
      <c r="R238" s="94"/>
      <c r="S238" s="94"/>
    </row>
    <row r="239" spans="2:19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  <c r="Q239" s="94"/>
      <c r="R239" s="94"/>
      <c r="S239" s="94"/>
    </row>
    <row r="240" spans="2:19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  <c r="Q240" s="94"/>
      <c r="R240" s="94"/>
      <c r="S240" s="94"/>
    </row>
    <row r="241" spans="2:19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  <c r="Q241" s="94"/>
      <c r="R241" s="94"/>
      <c r="S241" s="94"/>
    </row>
    <row r="242" spans="2:19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  <c r="Q242" s="94"/>
      <c r="R242" s="94"/>
      <c r="S242" s="94"/>
    </row>
    <row r="243" spans="2:19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  <c r="Q243" s="94"/>
      <c r="R243" s="94"/>
      <c r="S243" s="94"/>
    </row>
    <row r="244" spans="2:19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  <c r="Q244" s="94"/>
      <c r="R244" s="94"/>
      <c r="S244" s="94"/>
    </row>
    <row r="245" spans="2:19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  <c r="Q245" s="94"/>
      <c r="R245" s="94"/>
      <c r="S245" s="94"/>
    </row>
    <row r="246" spans="2:19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  <c r="Q246" s="94"/>
      <c r="R246" s="94"/>
      <c r="S246" s="94"/>
    </row>
    <row r="247" spans="2:19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  <c r="Q247" s="94"/>
      <c r="R247" s="94"/>
      <c r="S247" s="94"/>
    </row>
    <row r="248" spans="2:19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  <c r="Q248" s="94"/>
      <c r="R248" s="94"/>
      <c r="S248" s="94"/>
    </row>
    <row r="249" spans="2:19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  <c r="Q249" s="94"/>
      <c r="R249" s="94"/>
      <c r="S249" s="94"/>
    </row>
    <row r="250" spans="2:19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  <c r="Q250" s="94"/>
      <c r="R250" s="94"/>
      <c r="S250" s="94"/>
    </row>
    <row r="251" spans="2:19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  <c r="Q251" s="94"/>
      <c r="R251" s="94"/>
      <c r="S251" s="94"/>
    </row>
    <row r="252" spans="2:19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  <c r="Q252" s="94"/>
      <c r="R252" s="94"/>
      <c r="S252" s="94"/>
    </row>
    <row r="253" spans="2:19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  <c r="Q253" s="94"/>
      <c r="R253" s="94"/>
      <c r="S253" s="94"/>
    </row>
    <row r="254" spans="2:19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  <c r="Q254" s="94"/>
      <c r="R254" s="94"/>
      <c r="S254" s="94"/>
    </row>
    <row r="255" spans="2:19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  <c r="Q255" s="94"/>
      <c r="R255" s="94"/>
      <c r="S255" s="94"/>
    </row>
    <row r="256" spans="2:19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  <c r="Q256" s="94"/>
      <c r="R256" s="94"/>
      <c r="S256" s="94"/>
    </row>
    <row r="257" spans="2:19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  <c r="Q257" s="94"/>
      <c r="R257" s="94"/>
      <c r="S257" s="94"/>
    </row>
    <row r="258" spans="2:19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  <c r="Q258" s="94"/>
      <c r="R258" s="94"/>
      <c r="S258" s="94"/>
    </row>
    <row r="259" spans="2:19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  <c r="Q259" s="94"/>
      <c r="R259" s="94"/>
      <c r="S259" s="94"/>
    </row>
    <row r="260" spans="2:19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  <c r="Q260" s="94"/>
      <c r="R260" s="94"/>
      <c r="S260" s="94"/>
    </row>
    <row r="261" spans="2:19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  <c r="Q261" s="94"/>
      <c r="R261" s="94"/>
      <c r="S261" s="94"/>
    </row>
    <row r="262" spans="2:19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  <c r="Q262" s="94"/>
      <c r="R262" s="94"/>
      <c r="S262" s="94"/>
    </row>
    <row r="263" spans="2:19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  <c r="Q263" s="94"/>
      <c r="R263" s="94"/>
      <c r="S263" s="94"/>
    </row>
    <row r="264" spans="2:19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  <c r="Q264" s="94"/>
      <c r="R264" s="94"/>
      <c r="S264" s="94"/>
    </row>
    <row r="265" spans="2:19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  <c r="Q265" s="94"/>
      <c r="R265" s="94"/>
      <c r="S265" s="94"/>
    </row>
    <row r="266" spans="2:19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  <c r="Q266" s="94"/>
      <c r="R266" s="94"/>
      <c r="S266" s="94"/>
    </row>
    <row r="267" spans="2:19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  <c r="Q267" s="94"/>
      <c r="R267" s="94"/>
      <c r="S267" s="94"/>
    </row>
    <row r="268" spans="2:19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  <c r="Q268" s="94"/>
      <c r="R268" s="94"/>
      <c r="S268" s="94"/>
    </row>
    <row r="269" spans="2:19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  <c r="Q269" s="94"/>
      <c r="R269" s="94"/>
      <c r="S269" s="94"/>
    </row>
    <row r="270" spans="2:19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  <c r="Q270" s="94"/>
      <c r="R270" s="94"/>
      <c r="S270" s="94"/>
    </row>
    <row r="271" spans="2:19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  <c r="Q271" s="94"/>
      <c r="R271" s="94"/>
      <c r="S271" s="94"/>
    </row>
    <row r="272" spans="2:19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  <c r="Q272" s="94"/>
      <c r="R272" s="94"/>
      <c r="S272" s="94"/>
    </row>
    <row r="273" spans="2:19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  <c r="Q273" s="94"/>
      <c r="R273" s="94"/>
      <c r="S273" s="94"/>
    </row>
    <row r="274" spans="2:19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  <c r="Q274" s="94"/>
      <c r="R274" s="94"/>
      <c r="S274" s="94"/>
    </row>
    <row r="275" spans="2:19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  <c r="Q275" s="94"/>
      <c r="R275" s="94"/>
      <c r="S275" s="94"/>
    </row>
    <row r="276" spans="2:19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  <c r="Q276" s="94"/>
      <c r="R276" s="94"/>
      <c r="S276" s="94"/>
    </row>
    <row r="277" spans="2:19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  <c r="Q277" s="94"/>
      <c r="R277" s="94"/>
      <c r="S277" s="94"/>
    </row>
    <row r="278" spans="2:19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  <c r="Q278" s="94"/>
      <c r="R278" s="94"/>
      <c r="S278" s="94"/>
    </row>
    <row r="279" spans="2:19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  <c r="Q279" s="94"/>
      <c r="R279" s="94"/>
      <c r="S279" s="94"/>
    </row>
    <row r="280" spans="2:19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  <c r="Q280" s="94"/>
      <c r="R280" s="94"/>
      <c r="S280" s="94"/>
    </row>
    <row r="281" spans="2:19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  <c r="Q281" s="94"/>
      <c r="R281" s="94"/>
      <c r="S281" s="94"/>
    </row>
    <row r="282" spans="2:19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  <c r="Q282" s="94"/>
      <c r="R282" s="94"/>
      <c r="S282" s="94"/>
    </row>
    <row r="283" spans="2:19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  <c r="Q283" s="94"/>
      <c r="R283" s="94"/>
      <c r="S283" s="94"/>
    </row>
    <row r="284" spans="2:19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  <c r="Q284" s="94"/>
      <c r="R284" s="94"/>
      <c r="S284" s="94"/>
    </row>
    <row r="285" spans="2:19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  <c r="Q285" s="94"/>
      <c r="R285" s="94"/>
      <c r="S285" s="94"/>
    </row>
    <row r="286" spans="2:19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  <c r="Q286" s="94"/>
      <c r="R286" s="94"/>
      <c r="S286" s="94"/>
    </row>
    <row r="287" spans="2:19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  <c r="Q287" s="94"/>
      <c r="R287" s="94"/>
      <c r="S287" s="94"/>
    </row>
    <row r="288" spans="2:19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  <c r="Q288" s="94"/>
      <c r="R288" s="94"/>
      <c r="S288" s="94"/>
    </row>
    <row r="289" spans="2:19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  <c r="Q289" s="94"/>
      <c r="R289" s="94"/>
      <c r="S289" s="94"/>
    </row>
    <row r="290" spans="2:19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  <c r="Q290" s="94"/>
      <c r="R290" s="94"/>
      <c r="S290" s="94"/>
    </row>
    <row r="291" spans="2:19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  <c r="Q291" s="94"/>
      <c r="R291" s="94"/>
      <c r="S291" s="94"/>
    </row>
    <row r="292" spans="2:19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  <c r="Q292" s="94"/>
      <c r="R292" s="94"/>
      <c r="S292" s="94"/>
    </row>
    <row r="293" spans="2:19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  <c r="Q293" s="94"/>
      <c r="R293" s="94"/>
      <c r="S293" s="94"/>
    </row>
    <row r="294" spans="2:19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  <c r="Q294" s="94"/>
      <c r="R294" s="94"/>
      <c r="S294" s="94"/>
    </row>
    <row r="295" spans="2:19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  <c r="Q295" s="94"/>
      <c r="R295" s="94"/>
      <c r="S295" s="94"/>
    </row>
    <row r="296" spans="2:19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  <c r="Q296" s="94"/>
      <c r="R296" s="94"/>
      <c r="S296" s="94"/>
    </row>
    <row r="297" spans="2:19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  <c r="Q297" s="94"/>
      <c r="R297" s="94"/>
      <c r="S297" s="94"/>
    </row>
    <row r="298" spans="2:19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  <c r="Q298" s="94"/>
      <c r="R298" s="94"/>
      <c r="S298" s="94"/>
    </row>
    <row r="299" spans="2:19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  <c r="Q299" s="94"/>
      <c r="R299" s="94"/>
      <c r="S299" s="94"/>
    </row>
    <row r="300" spans="2:19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  <c r="Q300" s="94"/>
      <c r="R300" s="94"/>
      <c r="S300" s="94"/>
    </row>
    <row r="301" spans="2:19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  <c r="Q301" s="94"/>
      <c r="R301" s="94"/>
      <c r="S301" s="94"/>
    </row>
    <row r="302" spans="2:19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  <c r="Q302" s="94"/>
      <c r="R302" s="94"/>
      <c r="S302" s="94"/>
    </row>
    <row r="303" spans="2:19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  <c r="Q303" s="94"/>
      <c r="R303" s="94"/>
      <c r="S303" s="94"/>
    </row>
    <row r="304" spans="2:19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  <c r="Q304" s="94"/>
      <c r="R304" s="94"/>
      <c r="S304" s="94"/>
    </row>
    <row r="305" spans="2:19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  <c r="Q305" s="94"/>
      <c r="R305" s="94"/>
      <c r="S305" s="94"/>
    </row>
    <row r="306" spans="2:19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  <c r="Q306" s="94"/>
      <c r="R306" s="94"/>
      <c r="S306" s="94"/>
    </row>
    <row r="307" spans="2:19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  <c r="Q307" s="94"/>
      <c r="R307" s="94"/>
      <c r="S307" s="94"/>
    </row>
    <row r="308" spans="2:19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  <c r="Q308" s="94"/>
      <c r="R308" s="94"/>
      <c r="S308" s="94"/>
    </row>
    <row r="309" spans="2:19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  <c r="Q309" s="94"/>
      <c r="R309" s="94"/>
      <c r="S309" s="94"/>
    </row>
    <row r="310" spans="2:19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  <c r="Q310" s="94"/>
      <c r="R310" s="94"/>
      <c r="S310" s="94"/>
    </row>
    <row r="311" spans="2:19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  <c r="Q311" s="94"/>
      <c r="R311" s="94"/>
      <c r="S311" s="94"/>
    </row>
    <row r="312" spans="2:19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  <c r="Q312" s="94"/>
      <c r="R312" s="94"/>
      <c r="S312" s="94"/>
    </row>
    <row r="313" spans="2:19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  <c r="Q313" s="94"/>
      <c r="R313" s="94"/>
      <c r="S313" s="94"/>
    </row>
    <row r="314" spans="2:19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  <c r="Q314" s="94"/>
      <c r="R314" s="94"/>
      <c r="S314" s="94"/>
    </row>
    <row r="315" spans="2:19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  <c r="Q315" s="94"/>
      <c r="R315" s="94"/>
      <c r="S315" s="94"/>
    </row>
    <row r="316" spans="2:19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  <c r="Q316" s="94"/>
      <c r="R316" s="94"/>
      <c r="S316" s="94"/>
    </row>
    <row r="317" spans="2:19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  <c r="Q317" s="94"/>
      <c r="R317" s="94"/>
      <c r="S317" s="94"/>
    </row>
    <row r="318" spans="2:19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  <c r="Q318" s="94"/>
      <c r="R318" s="94"/>
      <c r="S318" s="94"/>
    </row>
    <row r="319" spans="2:19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  <c r="Q319" s="94"/>
      <c r="R319" s="94"/>
      <c r="S319" s="94"/>
    </row>
    <row r="320" spans="2:19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  <c r="Q320" s="94"/>
      <c r="R320" s="94"/>
      <c r="S320" s="94"/>
    </row>
    <row r="321" spans="2:19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  <c r="Q321" s="94"/>
      <c r="R321" s="94"/>
      <c r="S321" s="94"/>
    </row>
    <row r="322" spans="2:19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  <c r="Q322" s="94"/>
      <c r="R322" s="94"/>
      <c r="S322" s="94"/>
    </row>
    <row r="323" spans="2:19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  <c r="Q323" s="94"/>
      <c r="R323" s="94"/>
      <c r="S323" s="94"/>
    </row>
    <row r="324" spans="2:19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  <c r="Q324" s="94"/>
      <c r="R324" s="94"/>
      <c r="S324" s="94"/>
    </row>
    <row r="325" spans="2:19">
      <c r="B325" s="93"/>
      <c r="C325" s="94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  <c r="Q325" s="94"/>
      <c r="R325" s="94"/>
      <c r="S325" s="94"/>
    </row>
    <row r="326" spans="2:19">
      <c r="B326" s="93"/>
      <c r="C326" s="94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  <c r="Q326" s="94"/>
      <c r="R326" s="94"/>
      <c r="S326" s="94"/>
    </row>
    <row r="327" spans="2:19">
      <c r="B327" s="93"/>
      <c r="C327" s="94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  <c r="Q327" s="94"/>
      <c r="R327" s="94"/>
      <c r="S327" s="94"/>
    </row>
    <row r="328" spans="2:19">
      <c r="B328" s="93"/>
      <c r="C328" s="94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  <c r="Q328" s="94"/>
      <c r="R328" s="94"/>
      <c r="S328" s="94"/>
    </row>
    <row r="329" spans="2:19">
      <c r="B329" s="93"/>
      <c r="C329" s="94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  <c r="Q329" s="94"/>
      <c r="R329" s="94"/>
      <c r="S329" s="94"/>
    </row>
    <row r="330" spans="2:19">
      <c r="B330" s="93"/>
      <c r="C330" s="94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  <c r="Q330" s="94"/>
      <c r="R330" s="94"/>
      <c r="S330" s="94"/>
    </row>
    <row r="331" spans="2:19">
      <c r="B331" s="93"/>
      <c r="C331" s="94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  <c r="Q331" s="94"/>
      <c r="R331" s="94"/>
      <c r="S331" s="94"/>
    </row>
    <row r="332" spans="2:19">
      <c r="B332" s="93"/>
      <c r="C332" s="94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  <c r="Q332" s="94"/>
      <c r="R332" s="94"/>
      <c r="S332" s="94"/>
    </row>
    <row r="333" spans="2:19">
      <c r="B333" s="93"/>
      <c r="C333" s="94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  <c r="Q333" s="94"/>
      <c r="R333" s="94"/>
      <c r="S333" s="94"/>
    </row>
    <row r="334" spans="2:19">
      <c r="B334" s="93"/>
      <c r="C334" s="94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  <c r="Q334" s="94"/>
      <c r="R334" s="94"/>
      <c r="S334" s="94"/>
    </row>
    <row r="335" spans="2:19">
      <c r="B335" s="93"/>
      <c r="C335" s="94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  <c r="Q335" s="94"/>
      <c r="R335" s="94"/>
      <c r="S335" s="94"/>
    </row>
    <row r="336" spans="2:19">
      <c r="B336" s="93"/>
      <c r="C336" s="94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  <c r="Q336" s="94"/>
      <c r="R336" s="94"/>
      <c r="S336" s="94"/>
    </row>
    <row r="337" spans="2:19">
      <c r="B337" s="93"/>
      <c r="C337" s="94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  <c r="Q337" s="94"/>
      <c r="R337" s="94"/>
      <c r="S337" s="94"/>
    </row>
    <row r="338" spans="2:19">
      <c r="B338" s="93"/>
      <c r="C338" s="94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  <c r="Q338" s="94"/>
      <c r="R338" s="94"/>
      <c r="S338" s="94"/>
    </row>
    <row r="339" spans="2:19">
      <c r="B339" s="93"/>
      <c r="C339" s="94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  <c r="Q339" s="94"/>
      <c r="R339" s="94"/>
      <c r="S339" s="94"/>
    </row>
    <row r="340" spans="2:19">
      <c r="B340" s="93"/>
      <c r="C340" s="94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  <c r="Q340" s="94"/>
      <c r="R340" s="94"/>
      <c r="S340" s="94"/>
    </row>
    <row r="341" spans="2:19">
      <c r="B341" s="93"/>
      <c r="C341" s="94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  <c r="Q341" s="94"/>
      <c r="R341" s="94"/>
      <c r="S341" s="94"/>
    </row>
    <row r="342" spans="2:19">
      <c r="B342" s="93"/>
      <c r="C342" s="94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  <c r="Q342" s="94"/>
      <c r="R342" s="94"/>
      <c r="S342" s="94"/>
    </row>
    <row r="343" spans="2:19">
      <c r="B343" s="93"/>
      <c r="C343" s="94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  <c r="Q343" s="94"/>
      <c r="R343" s="94"/>
      <c r="S343" s="94"/>
    </row>
    <row r="344" spans="2:19">
      <c r="B344" s="93"/>
      <c r="C344" s="94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  <c r="Q344" s="94"/>
      <c r="R344" s="94"/>
      <c r="S344" s="94"/>
    </row>
    <row r="345" spans="2:19">
      <c r="B345" s="93"/>
      <c r="C345" s="94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  <c r="Q345" s="94"/>
      <c r="R345" s="94"/>
      <c r="S345" s="94"/>
    </row>
    <row r="346" spans="2:19">
      <c r="B346" s="93"/>
      <c r="C346" s="94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  <c r="Q346" s="94"/>
      <c r="R346" s="94"/>
      <c r="S346" s="94"/>
    </row>
    <row r="347" spans="2:19">
      <c r="B347" s="93"/>
      <c r="C347" s="94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  <c r="Q347" s="94"/>
      <c r="R347" s="94"/>
      <c r="S347" s="94"/>
    </row>
    <row r="348" spans="2:19">
      <c r="B348" s="93"/>
      <c r="C348" s="94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  <c r="Q348" s="94"/>
      <c r="R348" s="94"/>
      <c r="S348" s="94"/>
    </row>
    <row r="349" spans="2:19">
      <c r="B349" s="93"/>
      <c r="C349" s="94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  <c r="Q349" s="94"/>
      <c r="R349" s="94"/>
      <c r="S349" s="94"/>
    </row>
    <row r="350" spans="2:19">
      <c r="B350" s="93"/>
      <c r="C350" s="94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  <c r="Q350" s="94"/>
      <c r="R350" s="94"/>
      <c r="S350" s="94"/>
    </row>
    <row r="351" spans="2:19">
      <c r="B351" s="93"/>
      <c r="C351" s="94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  <c r="Q351" s="94"/>
      <c r="R351" s="94"/>
      <c r="S351" s="94"/>
    </row>
    <row r="352" spans="2:19">
      <c r="B352" s="93"/>
      <c r="C352" s="94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  <c r="Q352" s="94"/>
      <c r="R352" s="94"/>
      <c r="S352" s="94"/>
    </row>
    <row r="353" spans="2:19">
      <c r="B353" s="93"/>
      <c r="C353" s="94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  <c r="R353" s="94"/>
      <c r="S353" s="94"/>
    </row>
    <row r="354" spans="2:19">
      <c r="B354" s="93"/>
      <c r="C354" s="94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  <c r="R354" s="94"/>
      <c r="S354" s="94"/>
    </row>
    <row r="355" spans="2:19">
      <c r="B355" s="93"/>
      <c r="C355" s="94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  <c r="R355" s="94"/>
      <c r="S355" s="94"/>
    </row>
    <row r="356" spans="2:19">
      <c r="B356" s="93"/>
      <c r="C356" s="94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  <c r="R356" s="94"/>
      <c r="S356" s="94"/>
    </row>
    <row r="357" spans="2:19">
      <c r="B357" s="93"/>
      <c r="C357" s="94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  <c r="R357" s="94"/>
      <c r="S357" s="94"/>
    </row>
    <row r="358" spans="2:19">
      <c r="B358" s="93"/>
      <c r="C358" s="94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  <c r="R358" s="94"/>
      <c r="S358" s="94"/>
    </row>
    <row r="359" spans="2:19">
      <c r="B359" s="93"/>
      <c r="C359" s="94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  <c r="Q359" s="94"/>
      <c r="R359" s="94"/>
      <c r="S359" s="94"/>
    </row>
    <row r="360" spans="2:19">
      <c r="B360" s="93"/>
      <c r="C360" s="94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  <c r="Q360" s="94"/>
      <c r="R360" s="94"/>
      <c r="S360" s="94"/>
    </row>
    <row r="361" spans="2:19">
      <c r="B361" s="93"/>
      <c r="C361" s="94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  <c r="Q361" s="94"/>
      <c r="R361" s="94"/>
      <c r="S361" s="94"/>
    </row>
    <row r="362" spans="2:19">
      <c r="B362" s="93"/>
      <c r="C362" s="94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  <c r="Q362" s="94"/>
      <c r="R362" s="94"/>
      <c r="S362" s="94"/>
    </row>
    <row r="363" spans="2:19">
      <c r="B363" s="93"/>
      <c r="C363" s="94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  <c r="Q363" s="94"/>
      <c r="R363" s="94"/>
      <c r="S363" s="94"/>
    </row>
    <row r="364" spans="2:19">
      <c r="B364" s="93"/>
      <c r="C364" s="94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  <c r="Q364" s="94"/>
      <c r="R364" s="94"/>
      <c r="S364" s="94"/>
    </row>
    <row r="365" spans="2:19">
      <c r="B365" s="93"/>
      <c r="C365" s="94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  <c r="Q365" s="94"/>
      <c r="R365" s="94"/>
      <c r="S365" s="94"/>
    </row>
    <row r="366" spans="2:19">
      <c r="B366" s="93"/>
      <c r="C366" s="94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  <c r="Q366" s="94"/>
      <c r="R366" s="94"/>
      <c r="S366" s="94"/>
    </row>
    <row r="367" spans="2:19">
      <c r="B367" s="93"/>
      <c r="C367" s="94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  <c r="Q367" s="94"/>
      <c r="R367" s="94"/>
      <c r="S367" s="94"/>
    </row>
    <row r="368" spans="2:19">
      <c r="B368" s="93"/>
      <c r="C368" s="94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  <c r="Q368" s="94"/>
      <c r="R368" s="94"/>
      <c r="S368" s="94"/>
    </row>
    <row r="369" spans="2:19">
      <c r="B369" s="93"/>
      <c r="C369" s="94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  <c r="Q369" s="94"/>
      <c r="R369" s="94"/>
      <c r="S369" s="94"/>
    </row>
    <row r="370" spans="2:19">
      <c r="B370" s="93"/>
      <c r="C370" s="94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  <c r="Q370" s="94"/>
      <c r="R370" s="94"/>
      <c r="S370" s="94"/>
    </row>
    <row r="371" spans="2:19">
      <c r="B371" s="93"/>
      <c r="C371" s="94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  <c r="Q371" s="94"/>
      <c r="R371" s="94"/>
      <c r="S371" s="94"/>
    </row>
    <row r="372" spans="2:19">
      <c r="B372" s="93"/>
      <c r="C372" s="94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  <c r="Q372" s="94"/>
      <c r="R372" s="94"/>
      <c r="S372" s="94"/>
    </row>
    <row r="373" spans="2:19">
      <c r="B373" s="93"/>
      <c r="C373" s="94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  <c r="Q373" s="94"/>
      <c r="R373" s="94"/>
      <c r="S373" s="94"/>
    </row>
    <row r="374" spans="2:19">
      <c r="B374" s="93"/>
      <c r="C374" s="94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  <c r="Q374" s="94"/>
      <c r="R374" s="94"/>
      <c r="S374" s="94"/>
    </row>
    <row r="375" spans="2:19">
      <c r="B375" s="93"/>
      <c r="C375" s="94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  <c r="Q375" s="94"/>
      <c r="R375" s="94"/>
      <c r="S375" s="94"/>
    </row>
    <row r="376" spans="2:19">
      <c r="B376" s="93"/>
      <c r="C376" s="94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  <c r="Q376" s="94"/>
      <c r="R376" s="94"/>
      <c r="S376" s="94"/>
    </row>
    <row r="377" spans="2:19">
      <c r="B377" s="93"/>
      <c r="C377" s="94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  <c r="Q377" s="94"/>
      <c r="R377" s="94"/>
      <c r="S377" s="94"/>
    </row>
    <row r="378" spans="2:19">
      <c r="B378" s="93"/>
      <c r="C378" s="94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  <c r="Q378" s="94"/>
      <c r="R378" s="94"/>
      <c r="S378" s="94"/>
    </row>
    <row r="379" spans="2:19">
      <c r="B379" s="93"/>
      <c r="C379" s="94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  <c r="Q379" s="94"/>
      <c r="R379" s="94"/>
      <c r="S379" s="94"/>
    </row>
    <row r="380" spans="2:19">
      <c r="B380" s="93"/>
      <c r="C380" s="94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  <c r="Q380" s="94"/>
      <c r="R380" s="94"/>
      <c r="S380" s="94"/>
    </row>
    <row r="381" spans="2:19">
      <c r="B381" s="93"/>
      <c r="C381" s="94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  <c r="Q381" s="94"/>
      <c r="R381" s="94"/>
      <c r="S381" s="94"/>
    </row>
    <row r="382" spans="2:19">
      <c r="B382" s="93"/>
      <c r="C382" s="94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  <c r="Q382" s="94"/>
      <c r="R382" s="94"/>
      <c r="S382" s="94"/>
    </row>
    <row r="383" spans="2:19">
      <c r="B383" s="93"/>
      <c r="C383" s="94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  <c r="Q383" s="94"/>
      <c r="R383" s="94"/>
      <c r="S383" s="94"/>
    </row>
    <row r="384" spans="2:19">
      <c r="B384" s="93"/>
      <c r="C384" s="94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  <c r="Q384" s="94"/>
      <c r="R384" s="94"/>
      <c r="S384" s="94"/>
    </row>
    <row r="385" spans="2:19">
      <c r="B385" s="93"/>
      <c r="C385" s="94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  <c r="Q385" s="94"/>
      <c r="R385" s="94"/>
      <c r="S385" s="94"/>
    </row>
    <row r="386" spans="2:19">
      <c r="B386" s="93"/>
      <c r="C386" s="94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  <c r="Q386" s="94"/>
      <c r="R386" s="94"/>
      <c r="S386" s="94"/>
    </row>
    <row r="387" spans="2:19">
      <c r="B387" s="93"/>
      <c r="C387" s="94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  <c r="Q387" s="94"/>
      <c r="R387" s="94"/>
      <c r="S387" s="94"/>
    </row>
    <row r="388" spans="2:19">
      <c r="B388" s="93"/>
      <c r="C388" s="94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  <c r="R388" s="94"/>
      <c r="S388" s="94"/>
    </row>
    <row r="389" spans="2:19">
      <c r="B389" s="93"/>
      <c r="C389" s="94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  <c r="Q389" s="94"/>
      <c r="R389" s="94"/>
      <c r="S389" s="94"/>
    </row>
    <row r="390" spans="2:19">
      <c r="B390" s="93"/>
      <c r="C390" s="94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  <c r="Q390" s="94"/>
      <c r="R390" s="94"/>
      <c r="S390" s="94"/>
    </row>
    <row r="391" spans="2:19">
      <c r="B391" s="93"/>
      <c r="C391" s="94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  <c r="Q391" s="94"/>
      <c r="R391" s="94"/>
      <c r="S391" s="94"/>
    </row>
    <row r="392" spans="2:19">
      <c r="B392" s="93"/>
      <c r="C392" s="94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  <c r="Q392" s="94"/>
      <c r="R392" s="94"/>
      <c r="S392" s="94"/>
    </row>
    <row r="393" spans="2:19">
      <c r="B393" s="93"/>
      <c r="C393" s="94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  <c r="Q393" s="94"/>
      <c r="R393" s="94"/>
      <c r="S393" s="94"/>
    </row>
    <row r="394" spans="2:19">
      <c r="B394" s="93"/>
      <c r="C394" s="94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  <c r="Q394" s="94"/>
      <c r="R394" s="94"/>
      <c r="S394" s="94"/>
    </row>
    <row r="395" spans="2:19">
      <c r="B395" s="93"/>
      <c r="C395" s="94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  <c r="Q395" s="94"/>
      <c r="R395" s="94"/>
      <c r="S395" s="94"/>
    </row>
    <row r="396" spans="2:19">
      <c r="B396" s="93"/>
      <c r="C396" s="94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  <c r="Q396" s="94"/>
      <c r="R396" s="94"/>
      <c r="S396" s="94"/>
    </row>
    <row r="397" spans="2:19">
      <c r="B397" s="93"/>
      <c r="C397" s="94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  <c r="Q397" s="94"/>
      <c r="R397" s="94"/>
      <c r="S397" s="94"/>
    </row>
    <row r="398" spans="2:19">
      <c r="B398" s="93"/>
      <c r="C398" s="94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  <c r="Q398" s="94"/>
      <c r="R398" s="94"/>
      <c r="S398" s="94"/>
    </row>
    <row r="399" spans="2:19">
      <c r="B399" s="93"/>
      <c r="C399" s="94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  <c r="Q399" s="94"/>
      <c r="R399" s="94"/>
      <c r="S399" s="94"/>
    </row>
    <row r="400" spans="2:19">
      <c r="B400" s="93"/>
      <c r="C400" s="94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  <c r="Q400" s="94"/>
      <c r="R400" s="94"/>
      <c r="S400" s="94"/>
    </row>
    <row r="401" spans="2:19">
      <c r="B401" s="93"/>
      <c r="C401" s="94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  <c r="Q401" s="94"/>
      <c r="R401" s="94"/>
      <c r="S401" s="94"/>
    </row>
    <row r="402" spans="2:19">
      <c r="B402" s="93"/>
      <c r="C402" s="94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  <c r="Q402" s="94"/>
      <c r="R402" s="94"/>
      <c r="S402" s="94"/>
    </row>
    <row r="403" spans="2:19">
      <c r="B403" s="93"/>
      <c r="C403" s="94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  <c r="Q403" s="94"/>
      <c r="R403" s="94"/>
      <c r="S403" s="94"/>
    </row>
    <row r="404" spans="2:19">
      <c r="B404" s="93"/>
      <c r="C404" s="94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  <c r="Q404" s="94"/>
      <c r="R404" s="94"/>
      <c r="S404" s="94"/>
    </row>
    <row r="405" spans="2:19">
      <c r="B405" s="93"/>
      <c r="C405" s="94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  <c r="Q405" s="94"/>
      <c r="R405" s="94"/>
      <c r="S405" s="94"/>
    </row>
    <row r="406" spans="2:19">
      <c r="B406" s="93"/>
      <c r="C406" s="94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  <c r="Q406" s="94"/>
      <c r="R406" s="94"/>
      <c r="S406" s="94"/>
    </row>
    <row r="407" spans="2:19">
      <c r="B407" s="93"/>
      <c r="C407" s="94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  <c r="Q407" s="94"/>
      <c r="R407" s="94"/>
      <c r="S407" s="94"/>
    </row>
    <row r="408" spans="2:19">
      <c r="B408" s="93"/>
      <c r="C408" s="94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  <c r="Q408" s="94"/>
      <c r="R408" s="94"/>
      <c r="S408" s="94"/>
    </row>
    <row r="409" spans="2:19">
      <c r="B409" s="93"/>
      <c r="C409" s="94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  <c r="Q409" s="94"/>
      <c r="R409" s="94"/>
      <c r="S409" s="94"/>
    </row>
    <row r="410" spans="2:19">
      <c r="B410" s="93"/>
      <c r="C410" s="94"/>
      <c r="D410" s="94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  <c r="Q410" s="94"/>
      <c r="R410" s="94"/>
      <c r="S410" s="94"/>
    </row>
    <row r="411" spans="2:19">
      <c r="B411" s="93"/>
      <c r="C411" s="94"/>
      <c r="D411" s="94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  <c r="Q411" s="94"/>
      <c r="R411" s="94"/>
      <c r="S411" s="94"/>
    </row>
    <row r="412" spans="2:19">
      <c r="B412" s="93"/>
      <c r="C412" s="94"/>
      <c r="D412" s="94"/>
      <c r="E412" s="94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  <c r="Q412" s="94"/>
      <c r="R412" s="94"/>
      <c r="S412" s="94"/>
    </row>
    <row r="413" spans="2:19">
      <c r="B413" s="93"/>
      <c r="C413" s="94"/>
      <c r="D413" s="94"/>
      <c r="E413" s="94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  <c r="Q413" s="94"/>
      <c r="R413" s="94"/>
      <c r="S413" s="94"/>
    </row>
    <row r="414" spans="2:19">
      <c r="B414" s="93"/>
      <c r="C414" s="94"/>
      <c r="D414" s="94"/>
      <c r="E414" s="94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  <c r="Q414" s="94"/>
      <c r="R414" s="94"/>
      <c r="S414" s="94"/>
    </row>
    <row r="415" spans="2:19">
      <c r="B415" s="93"/>
      <c r="C415" s="94"/>
      <c r="D415" s="94"/>
      <c r="E415" s="94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  <c r="Q415" s="94"/>
      <c r="R415" s="94"/>
      <c r="S415" s="94"/>
    </row>
    <row r="416" spans="2:19">
      <c r="B416" s="93"/>
      <c r="C416" s="94"/>
      <c r="D416" s="94"/>
      <c r="E416" s="94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  <c r="Q416" s="94"/>
      <c r="R416" s="94"/>
      <c r="S416" s="94"/>
    </row>
    <row r="417" spans="2:19">
      <c r="B417" s="93"/>
      <c r="C417" s="94"/>
      <c r="D417" s="94"/>
      <c r="E417" s="94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  <c r="Q417" s="94"/>
      <c r="R417" s="94"/>
      <c r="S417" s="94"/>
    </row>
    <row r="418" spans="2:19">
      <c r="B418" s="93"/>
      <c r="C418" s="94"/>
      <c r="D418" s="94"/>
      <c r="E418" s="94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  <c r="Q418" s="94"/>
      <c r="R418" s="94"/>
      <c r="S418" s="94"/>
    </row>
    <row r="419" spans="2:19">
      <c r="B419" s="93"/>
      <c r="C419" s="94"/>
      <c r="D419" s="94"/>
      <c r="E419" s="94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  <c r="Q419" s="94"/>
      <c r="R419" s="94"/>
      <c r="S419" s="94"/>
    </row>
    <row r="420" spans="2:19">
      <c r="B420" s="93"/>
      <c r="C420" s="94"/>
      <c r="D420" s="94"/>
      <c r="E420" s="94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  <c r="Q420" s="94"/>
      <c r="R420" s="94"/>
      <c r="S420" s="94"/>
    </row>
    <row r="421" spans="2:19">
      <c r="B421" s="93"/>
      <c r="C421" s="94"/>
      <c r="D421" s="94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  <c r="Q421" s="94"/>
      <c r="R421" s="94"/>
      <c r="S421" s="94"/>
    </row>
    <row r="422" spans="2:19">
      <c r="B422" s="93"/>
      <c r="C422" s="94"/>
      <c r="D422" s="94"/>
      <c r="E422" s="94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  <c r="Q422" s="94"/>
      <c r="R422" s="94"/>
      <c r="S422" s="94"/>
    </row>
    <row r="423" spans="2:19">
      <c r="B423" s="93"/>
      <c r="C423" s="94"/>
      <c r="D423" s="94"/>
      <c r="E423" s="94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  <c r="Q423" s="94"/>
      <c r="R423" s="94"/>
      <c r="S423" s="94"/>
    </row>
    <row r="424" spans="2:19">
      <c r="B424" s="93"/>
      <c r="C424" s="94"/>
      <c r="D424" s="94"/>
      <c r="E424" s="94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  <c r="Q424" s="94"/>
      <c r="R424" s="94"/>
      <c r="S424" s="94"/>
    </row>
    <row r="425" spans="2:19">
      <c r="B425" s="93"/>
      <c r="C425" s="94"/>
      <c r="D425" s="94"/>
      <c r="E425" s="94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  <c r="Q425" s="94"/>
      <c r="R425" s="94"/>
      <c r="S425" s="94"/>
    </row>
    <row r="426" spans="2:19">
      <c r="B426" s="93"/>
      <c r="C426" s="94"/>
      <c r="D426" s="94"/>
      <c r="E426" s="94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  <c r="Q426" s="94"/>
      <c r="R426" s="94"/>
      <c r="S426" s="94"/>
    </row>
    <row r="427" spans="2:19">
      <c r="B427" s="93"/>
      <c r="C427" s="94"/>
      <c r="D427" s="94"/>
      <c r="E427" s="94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  <c r="Q427" s="94"/>
      <c r="R427" s="94"/>
      <c r="S427" s="94"/>
    </row>
    <row r="428" spans="2:19">
      <c r="B428" s="93"/>
      <c r="C428" s="94"/>
      <c r="D428" s="94"/>
      <c r="E428" s="94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  <c r="Q428" s="94"/>
      <c r="R428" s="94"/>
      <c r="S428" s="94"/>
    </row>
    <row r="429" spans="2:19">
      <c r="B429" s="93"/>
      <c r="C429" s="94"/>
      <c r="D429" s="94"/>
      <c r="E429" s="94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  <c r="Q429" s="94"/>
      <c r="R429" s="94"/>
      <c r="S429" s="94"/>
    </row>
    <row r="430" spans="2:19">
      <c r="B430" s="93"/>
      <c r="C430" s="94"/>
      <c r="D430" s="94"/>
      <c r="E430" s="94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  <c r="Q430" s="94"/>
      <c r="R430" s="94"/>
      <c r="S430" s="94"/>
    </row>
    <row r="431" spans="2:19">
      <c r="B431" s="93"/>
      <c r="C431" s="94"/>
      <c r="D431" s="94"/>
      <c r="E431" s="94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  <c r="Q431" s="94"/>
      <c r="R431" s="94"/>
      <c r="S431" s="94"/>
    </row>
    <row r="432" spans="2:19">
      <c r="B432" s="93"/>
      <c r="C432" s="94"/>
      <c r="D432" s="94"/>
      <c r="E432" s="94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  <c r="Q432" s="94"/>
      <c r="R432" s="94"/>
      <c r="S432" s="94"/>
    </row>
    <row r="433" spans="2:19">
      <c r="B433" s="93"/>
      <c r="C433" s="94"/>
      <c r="D433" s="94"/>
      <c r="E433" s="94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  <c r="Q433" s="94"/>
      <c r="R433" s="94"/>
      <c r="S433" s="94"/>
    </row>
    <row r="434" spans="2:19">
      <c r="B434" s="93"/>
      <c r="C434" s="94"/>
      <c r="D434" s="94"/>
      <c r="E434" s="94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  <c r="Q434" s="94"/>
      <c r="R434" s="94"/>
      <c r="S434" s="94"/>
    </row>
    <row r="435" spans="2:19">
      <c r="B435" s="93"/>
      <c r="C435" s="94"/>
      <c r="D435" s="94"/>
      <c r="E435" s="94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  <c r="Q435" s="94"/>
      <c r="R435" s="94"/>
      <c r="S435" s="94"/>
    </row>
    <row r="436" spans="2:19">
      <c r="B436" s="93"/>
      <c r="C436" s="94"/>
      <c r="D436" s="94"/>
      <c r="E436" s="94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  <c r="Q436" s="94"/>
      <c r="R436" s="94"/>
      <c r="S436" s="94"/>
    </row>
    <row r="437" spans="2:19">
      <c r="B437" s="93"/>
      <c r="C437" s="94"/>
      <c r="D437" s="94"/>
      <c r="E437" s="94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  <c r="Q437" s="94"/>
      <c r="R437" s="94"/>
      <c r="S437" s="94"/>
    </row>
    <row r="438" spans="2:19">
      <c r="B438" s="93"/>
      <c r="C438" s="94"/>
      <c r="D438" s="94"/>
      <c r="E438" s="94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  <c r="Q438" s="94"/>
      <c r="R438" s="94"/>
      <c r="S438" s="94"/>
    </row>
    <row r="439" spans="2:19">
      <c r="B439" s="93"/>
      <c r="C439" s="94"/>
      <c r="D439" s="94"/>
      <c r="E439" s="94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  <c r="Q439" s="94"/>
      <c r="R439" s="94"/>
      <c r="S439" s="94"/>
    </row>
    <row r="440" spans="2:19">
      <c r="B440" s="93"/>
      <c r="C440" s="94"/>
      <c r="D440" s="94"/>
      <c r="E440" s="94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  <c r="Q440" s="94"/>
      <c r="R440" s="94"/>
      <c r="S440" s="94"/>
    </row>
    <row r="441" spans="2:19">
      <c r="B441" s="93"/>
      <c r="C441" s="94"/>
      <c r="D441" s="94"/>
      <c r="E441" s="94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  <c r="Q441" s="94"/>
      <c r="R441" s="94"/>
      <c r="S441" s="94"/>
    </row>
    <row r="442" spans="2:19">
      <c r="B442" s="93"/>
      <c r="C442" s="94"/>
      <c r="D442" s="94"/>
      <c r="E442" s="94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  <c r="Q442" s="94"/>
      <c r="R442" s="94"/>
      <c r="S442" s="94"/>
    </row>
    <row r="443" spans="2:19">
      <c r="B443" s="93"/>
      <c r="C443" s="94"/>
      <c r="D443" s="94"/>
      <c r="E443" s="94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  <c r="Q443" s="94"/>
      <c r="R443" s="94"/>
      <c r="S443" s="94"/>
    </row>
    <row r="444" spans="2:19">
      <c r="B444" s="93"/>
      <c r="C444" s="94"/>
      <c r="D444" s="94"/>
      <c r="E444" s="94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  <c r="Q444" s="94"/>
      <c r="R444" s="94"/>
      <c r="S444" s="94"/>
    </row>
    <row r="445" spans="2:19">
      <c r="B445" s="93"/>
      <c r="C445" s="94"/>
      <c r="D445" s="94"/>
      <c r="E445" s="94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  <c r="Q445" s="94"/>
      <c r="R445" s="94"/>
      <c r="S445" s="94"/>
    </row>
    <row r="446" spans="2:19">
      <c r="B446" s="93"/>
      <c r="C446" s="94"/>
      <c r="D446" s="94"/>
      <c r="E446" s="94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  <c r="Q446" s="94"/>
      <c r="R446" s="94"/>
      <c r="S446" s="94"/>
    </row>
    <row r="447" spans="2:19">
      <c r="B447" s="93"/>
      <c r="C447" s="94"/>
      <c r="D447" s="94"/>
      <c r="E447" s="94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  <c r="Q447" s="94"/>
      <c r="R447" s="94"/>
      <c r="S447" s="94"/>
    </row>
    <row r="448" spans="2:19">
      <c r="B448" s="93"/>
      <c r="C448" s="94"/>
      <c r="D448" s="94"/>
      <c r="E448" s="94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  <c r="Q448" s="94"/>
      <c r="R448" s="94"/>
      <c r="S448" s="94"/>
    </row>
    <row r="449" spans="2:19">
      <c r="B449" s="93"/>
      <c r="C449" s="94"/>
      <c r="D449" s="94"/>
      <c r="E449" s="94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  <c r="Q449" s="94"/>
      <c r="R449" s="94"/>
      <c r="S449" s="94"/>
    </row>
    <row r="450" spans="2:19">
      <c r="B450" s="93"/>
      <c r="C450" s="94"/>
      <c r="D450" s="94"/>
      <c r="E450" s="94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  <c r="Q450" s="94"/>
      <c r="R450" s="94"/>
      <c r="S450" s="94"/>
    </row>
    <row r="451" spans="2:19">
      <c r="B451" s="93"/>
      <c r="C451" s="94"/>
      <c r="D451" s="94"/>
      <c r="E451" s="94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  <c r="Q451" s="94"/>
      <c r="R451" s="94"/>
      <c r="S451" s="94"/>
    </row>
    <row r="452" spans="2:19">
      <c r="B452" s="93"/>
      <c r="C452" s="94"/>
      <c r="D452" s="94"/>
      <c r="E452" s="94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  <c r="Q452" s="94"/>
      <c r="R452" s="94"/>
      <c r="S452" s="94"/>
    </row>
    <row r="453" spans="2:19">
      <c r="B453" s="93"/>
      <c r="C453" s="94"/>
      <c r="D453" s="94"/>
      <c r="E453" s="94"/>
      <c r="F453" s="94"/>
      <c r="G453" s="94"/>
      <c r="H453" s="94"/>
      <c r="I453" s="94"/>
      <c r="J453" s="94"/>
      <c r="K453" s="94"/>
      <c r="L453" s="94"/>
      <c r="M453" s="94"/>
      <c r="N453" s="94"/>
      <c r="O453" s="94"/>
      <c r="P453" s="94"/>
      <c r="Q453" s="94"/>
      <c r="R453" s="94"/>
      <c r="S453" s="94"/>
    </row>
    <row r="454" spans="2:19">
      <c r="B454" s="93"/>
      <c r="C454" s="94"/>
      <c r="D454" s="94"/>
      <c r="E454" s="94"/>
      <c r="F454" s="94"/>
      <c r="G454" s="94"/>
      <c r="H454" s="94"/>
      <c r="I454" s="94"/>
      <c r="J454" s="94"/>
      <c r="K454" s="94"/>
      <c r="L454" s="94"/>
      <c r="M454" s="94"/>
      <c r="N454" s="94"/>
      <c r="O454" s="94"/>
      <c r="P454" s="94"/>
      <c r="Q454" s="94"/>
      <c r="R454" s="94"/>
      <c r="S454" s="94"/>
    </row>
    <row r="455" spans="2:19">
      <c r="B455" s="93"/>
      <c r="C455" s="94"/>
      <c r="D455" s="94"/>
      <c r="E455" s="94"/>
      <c r="F455" s="94"/>
      <c r="G455" s="94"/>
      <c r="H455" s="94"/>
      <c r="I455" s="94"/>
      <c r="J455" s="94"/>
      <c r="K455" s="94"/>
      <c r="L455" s="94"/>
      <c r="M455" s="94"/>
      <c r="N455" s="94"/>
      <c r="O455" s="94"/>
      <c r="P455" s="94"/>
      <c r="Q455" s="94"/>
      <c r="R455" s="94"/>
      <c r="S455" s="94"/>
    </row>
    <row r="456" spans="2:19">
      <c r="B456" s="93"/>
      <c r="C456" s="94"/>
      <c r="D456" s="94"/>
      <c r="E456" s="94"/>
      <c r="F456" s="94"/>
      <c r="G456" s="94"/>
      <c r="H456" s="94"/>
      <c r="I456" s="94"/>
      <c r="J456" s="94"/>
      <c r="K456" s="94"/>
      <c r="L456" s="94"/>
      <c r="M456" s="94"/>
      <c r="N456" s="94"/>
      <c r="O456" s="94"/>
      <c r="P456" s="94"/>
      <c r="Q456" s="94"/>
      <c r="R456" s="94"/>
      <c r="S456" s="94"/>
    </row>
    <row r="457" spans="2:19">
      <c r="B457" s="93"/>
      <c r="C457" s="94"/>
      <c r="D457" s="94"/>
      <c r="E457" s="94"/>
      <c r="F457" s="94"/>
      <c r="G457" s="94"/>
      <c r="H457" s="94"/>
      <c r="I457" s="94"/>
      <c r="J457" s="94"/>
      <c r="K457" s="94"/>
      <c r="L457" s="94"/>
      <c r="M457" s="94"/>
      <c r="N457" s="94"/>
      <c r="O457" s="94"/>
      <c r="P457" s="94"/>
      <c r="Q457" s="94"/>
      <c r="R457" s="94"/>
      <c r="S457" s="94"/>
    </row>
    <row r="458" spans="2:19">
      <c r="B458" s="93"/>
      <c r="C458" s="94"/>
      <c r="D458" s="94"/>
      <c r="E458" s="94"/>
      <c r="F458" s="94"/>
      <c r="G458" s="94"/>
      <c r="H458" s="94"/>
      <c r="I458" s="94"/>
      <c r="J458" s="94"/>
      <c r="K458" s="94"/>
      <c r="L458" s="94"/>
      <c r="M458" s="94"/>
      <c r="N458" s="94"/>
      <c r="O458" s="94"/>
      <c r="P458" s="94"/>
      <c r="Q458" s="94"/>
      <c r="R458" s="94"/>
      <c r="S458" s="94"/>
    </row>
    <row r="459" spans="2:19">
      <c r="B459" s="93"/>
      <c r="C459" s="94"/>
      <c r="D459" s="94"/>
      <c r="E459" s="94"/>
      <c r="F459" s="94"/>
      <c r="G459" s="94"/>
      <c r="H459" s="94"/>
      <c r="I459" s="94"/>
      <c r="J459" s="94"/>
      <c r="K459" s="94"/>
      <c r="L459" s="94"/>
      <c r="M459" s="94"/>
      <c r="N459" s="94"/>
      <c r="O459" s="94"/>
      <c r="P459" s="94"/>
      <c r="Q459" s="94"/>
      <c r="R459" s="94"/>
      <c r="S459" s="94"/>
    </row>
    <row r="460" spans="2:19">
      <c r="B460" s="93"/>
      <c r="C460" s="94"/>
      <c r="D460" s="94"/>
      <c r="E460" s="94"/>
      <c r="F460" s="94"/>
      <c r="G460" s="94"/>
      <c r="H460" s="94"/>
      <c r="I460" s="94"/>
      <c r="J460" s="94"/>
      <c r="K460" s="94"/>
      <c r="L460" s="94"/>
      <c r="M460" s="94"/>
      <c r="N460" s="94"/>
      <c r="O460" s="94"/>
      <c r="P460" s="94"/>
      <c r="Q460" s="94"/>
      <c r="R460" s="94"/>
      <c r="S460" s="94"/>
    </row>
    <row r="461" spans="2:19">
      <c r="B461" s="93"/>
      <c r="C461" s="94"/>
      <c r="D461" s="94"/>
      <c r="E461" s="94"/>
      <c r="F461" s="94"/>
      <c r="G461" s="94"/>
      <c r="H461" s="94"/>
      <c r="I461" s="94"/>
      <c r="J461" s="94"/>
      <c r="K461" s="94"/>
      <c r="L461" s="94"/>
      <c r="M461" s="94"/>
      <c r="N461" s="94"/>
      <c r="O461" s="94"/>
      <c r="P461" s="94"/>
      <c r="Q461" s="94"/>
      <c r="R461" s="94"/>
      <c r="S461" s="94"/>
    </row>
    <row r="462" spans="2:19">
      <c r="B462" s="93"/>
      <c r="C462" s="94"/>
      <c r="D462" s="94"/>
      <c r="E462" s="94"/>
      <c r="F462" s="94"/>
      <c r="G462" s="94"/>
      <c r="H462" s="94"/>
      <c r="I462" s="94"/>
      <c r="J462" s="94"/>
      <c r="K462" s="94"/>
      <c r="L462" s="94"/>
      <c r="M462" s="94"/>
      <c r="N462" s="94"/>
      <c r="O462" s="94"/>
      <c r="P462" s="94"/>
      <c r="Q462" s="94"/>
      <c r="R462" s="94"/>
      <c r="S462" s="94"/>
    </row>
    <row r="463" spans="2:19">
      <c r="B463" s="93"/>
      <c r="C463" s="94"/>
      <c r="D463" s="94"/>
      <c r="E463" s="94"/>
      <c r="F463" s="94"/>
      <c r="G463" s="94"/>
      <c r="H463" s="94"/>
      <c r="I463" s="94"/>
      <c r="J463" s="94"/>
      <c r="K463" s="94"/>
      <c r="L463" s="94"/>
      <c r="M463" s="94"/>
      <c r="N463" s="94"/>
      <c r="O463" s="94"/>
      <c r="P463" s="94"/>
      <c r="Q463" s="94"/>
      <c r="R463" s="94"/>
      <c r="S463" s="94"/>
    </row>
    <row r="464" spans="2:19">
      <c r="B464" s="93"/>
      <c r="C464" s="94"/>
      <c r="D464" s="94"/>
      <c r="E464" s="94"/>
      <c r="F464" s="94"/>
      <c r="G464" s="94"/>
      <c r="H464" s="94"/>
      <c r="I464" s="94"/>
      <c r="J464" s="94"/>
      <c r="K464" s="94"/>
      <c r="L464" s="94"/>
      <c r="M464" s="94"/>
      <c r="N464" s="94"/>
      <c r="O464" s="94"/>
      <c r="P464" s="94"/>
      <c r="Q464" s="94"/>
      <c r="R464" s="94"/>
      <c r="S464" s="94"/>
    </row>
    <row r="465" spans="2:19">
      <c r="B465" s="93"/>
      <c r="C465" s="94"/>
      <c r="D465" s="94"/>
      <c r="E465" s="94"/>
      <c r="F465" s="94"/>
      <c r="G465" s="94"/>
      <c r="H465" s="94"/>
      <c r="I465" s="94"/>
      <c r="J465" s="94"/>
      <c r="K465" s="94"/>
      <c r="L465" s="94"/>
      <c r="M465" s="94"/>
      <c r="N465" s="94"/>
      <c r="O465" s="94"/>
      <c r="P465" s="94"/>
      <c r="Q465" s="94"/>
      <c r="R465" s="94"/>
      <c r="S465" s="94"/>
    </row>
    <row r="466" spans="2:19">
      <c r="B466" s="93"/>
      <c r="C466" s="94"/>
      <c r="D466" s="94"/>
      <c r="E466" s="94"/>
      <c r="F466" s="94"/>
      <c r="G466" s="94"/>
      <c r="H466" s="94"/>
      <c r="I466" s="94"/>
      <c r="J466" s="94"/>
      <c r="K466" s="94"/>
      <c r="L466" s="94"/>
      <c r="M466" s="94"/>
      <c r="N466" s="94"/>
      <c r="O466" s="94"/>
      <c r="P466" s="94"/>
      <c r="Q466" s="94"/>
      <c r="R466" s="94"/>
      <c r="S466" s="94"/>
    </row>
    <row r="467" spans="2:19">
      <c r="B467" s="93"/>
      <c r="C467" s="94"/>
      <c r="D467" s="94"/>
      <c r="E467" s="94"/>
      <c r="F467" s="94"/>
      <c r="G467" s="94"/>
      <c r="H467" s="94"/>
      <c r="I467" s="94"/>
      <c r="J467" s="94"/>
      <c r="K467" s="94"/>
      <c r="L467" s="94"/>
      <c r="M467" s="94"/>
      <c r="N467" s="94"/>
      <c r="O467" s="94"/>
      <c r="P467" s="94"/>
      <c r="Q467" s="94"/>
      <c r="R467" s="94"/>
      <c r="S467" s="94"/>
    </row>
    <row r="468" spans="2:19">
      <c r="B468" s="93"/>
      <c r="C468" s="94"/>
      <c r="D468" s="94"/>
      <c r="E468" s="94"/>
      <c r="F468" s="94"/>
      <c r="G468" s="94"/>
      <c r="H468" s="94"/>
      <c r="I468" s="94"/>
      <c r="J468" s="94"/>
      <c r="K468" s="94"/>
      <c r="L468" s="94"/>
      <c r="M468" s="94"/>
      <c r="N468" s="94"/>
      <c r="O468" s="94"/>
      <c r="P468" s="94"/>
      <c r="Q468" s="94"/>
      <c r="R468" s="94"/>
      <c r="S468" s="94"/>
    </row>
    <row r="469" spans="2:19">
      <c r="B469" s="93"/>
      <c r="C469" s="94"/>
      <c r="D469" s="94"/>
      <c r="E469" s="94"/>
      <c r="F469" s="94"/>
      <c r="G469" s="94"/>
      <c r="H469" s="94"/>
      <c r="I469" s="94"/>
      <c r="J469" s="94"/>
      <c r="K469" s="94"/>
      <c r="L469" s="94"/>
      <c r="M469" s="94"/>
      <c r="N469" s="94"/>
      <c r="O469" s="94"/>
      <c r="P469" s="94"/>
      <c r="Q469" s="94"/>
      <c r="R469" s="94"/>
      <c r="S469" s="94"/>
    </row>
    <row r="470" spans="2:19">
      <c r="B470" s="93"/>
      <c r="C470" s="94"/>
      <c r="D470" s="94"/>
      <c r="E470" s="94"/>
      <c r="F470" s="94"/>
      <c r="G470" s="94"/>
      <c r="H470" s="94"/>
      <c r="I470" s="94"/>
      <c r="J470" s="94"/>
      <c r="K470" s="94"/>
      <c r="L470" s="94"/>
      <c r="M470" s="94"/>
      <c r="N470" s="94"/>
      <c r="O470" s="94"/>
      <c r="P470" s="94"/>
      <c r="Q470" s="94"/>
      <c r="R470" s="94"/>
      <c r="S470" s="94"/>
    </row>
    <row r="471" spans="2:19">
      <c r="B471" s="93"/>
      <c r="C471" s="94"/>
      <c r="D471" s="94"/>
      <c r="E471" s="94"/>
      <c r="F471" s="94"/>
      <c r="G471" s="94"/>
      <c r="H471" s="94"/>
      <c r="I471" s="94"/>
      <c r="J471" s="94"/>
      <c r="K471" s="94"/>
      <c r="L471" s="94"/>
      <c r="M471" s="94"/>
      <c r="N471" s="94"/>
      <c r="O471" s="94"/>
      <c r="P471" s="94"/>
      <c r="Q471" s="94"/>
      <c r="R471" s="94"/>
      <c r="S471" s="94"/>
    </row>
    <row r="472" spans="2:19">
      <c r="B472" s="93"/>
      <c r="C472" s="94"/>
      <c r="D472" s="94"/>
      <c r="E472" s="94"/>
      <c r="F472" s="94"/>
      <c r="G472" s="94"/>
      <c r="H472" s="94"/>
      <c r="I472" s="94"/>
      <c r="J472" s="94"/>
      <c r="K472" s="94"/>
      <c r="L472" s="94"/>
      <c r="M472" s="94"/>
      <c r="N472" s="94"/>
      <c r="O472" s="94"/>
      <c r="P472" s="94"/>
      <c r="Q472" s="94"/>
      <c r="R472" s="94"/>
      <c r="S472" s="94"/>
    </row>
    <row r="473" spans="2:19">
      <c r="B473" s="93"/>
      <c r="C473" s="94"/>
      <c r="D473" s="94"/>
      <c r="E473" s="94"/>
      <c r="F473" s="94"/>
      <c r="G473" s="94"/>
      <c r="H473" s="94"/>
      <c r="I473" s="94"/>
      <c r="J473" s="94"/>
      <c r="K473" s="94"/>
      <c r="L473" s="94"/>
      <c r="M473" s="94"/>
      <c r="N473" s="94"/>
      <c r="O473" s="94"/>
      <c r="P473" s="94"/>
      <c r="Q473" s="94"/>
      <c r="R473" s="94"/>
      <c r="S473" s="94"/>
    </row>
    <row r="474" spans="2:19">
      <c r="B474" s="93"/>
      <c r="C474" s="94"/>
      <c r="D474" s="94"/>
      <c r="E474" s="94"/>
      <c r="F474" s="94"/>
      <c r="G474" s="94"/>
      <c r="H474" s="94"/>
      <c r="I474" s="94"/>
      <c r="J474" s="94"/>
      <c r="K474" s="94"/>
      <c r="L474" s="94"/>
      <c r="M474" s="94"/>
      <c r="N474" s="94"/>
      <c r="O474" s="94"/>
      <c r="P474" s="94"/>
      <c r="Q474" s="94"/>
      <c r="R474" s="94"/>
      <c r="S474" s="94"/>
    </row>
    <row r="475" spans="2:19">
      <c r="B475" s="93"/>
      <c r="C475" s="94"/>
      <c r="D475" s="94"/>
      <c r="E475" s="94"/>
      <c r="F475" s="94"/>
      <c r="G475" s="94"/>
      <c r="H475" s="94"/>
      <c r="I475" s="94"/>
      <c r="J475" s="94"/>
      <c r="K475" s="94"/>
      <c r="L475" s="94"/>
      <c r="M475" s="94"/>
      <c r="N475" s="94"/>
      <c r="O475" s="94"/>
      <c r="P475" s="94"/>
      <c r="Q475" s="94"/>
      <c r="R475" s="94"/>
      <c r="S475" s="94"/>
    </row>
    <row r="476" spans="2:19">
      <c r="B476" s="93"/>
      <c r="C476" s="94"/>
      <c r="D476" s="94"/>
      <c r="E476" s="94"/>
      <c r="F476" s="94"/>
      <c r="G476" s="94"/>
      <c r="H476" s="94"/>
      <c r="I476" s="94"/>
      <c r="J476" s="94"/>
      <c r="K476" s="94"/>
      <c r="L476" s="94"/>
      <c r="M476" s="94"/>
      <c r="N476" s="94"/>
      <c r="O476" s="94"/>
      <c r="P476" s="94"/>
      <c r="Q476" s="94"/>
      <c r="R476" s="94"/>
      <c r="S476" s="94"/>
    </row>
    <row r="477" spans="2:19">
      <c r="B477" s="93"/>
      <c r="C477" s="94"/>
      <c r="D477" s="94"/>
      <c r="E477" s="94"/>
      <c r="F477" s="94"/>
      <c r="G477" s="94"/>
      <c r="H477" s="94"/>
      <c r="I477" s="94"/>
      <c r="J477" s="94"/>
      <c r="K477" s="94"/>
      <c r="L477" s="94"/>
      <c r="M477" s="94"/>
      <c r="N477" s="94"/>
      <c r="O477" s="94"/>
      <c r="P477" s="94"/>
      <c r="Q477" s="94"/>
      <c r="R477" s="94"/>
      <c r="S477" s="94"/>
    </row>
    <row r="478" spans="2:19">
      <c r="B478" s="93"/>
      <c r="C478" s="94"/>
      <c r="D478" s="94"/>
      <c r="E478" s="94"/>
      <c r="F478" s="94"/>
      <c r="G478" s="94"/>
      <c r="H478" s="94"/>
      <c r="I478" s="94"/>
      <c r="J478" s="94"/>
      <c r="K478" s="94"/>
      <c r="L478" s="94"/>
      <c r="M478" s="94"/>
      <c r="N478" s="94"/>
      <c r="O478" s="94"/>
      <c r="P478" s="94"/>
      <c r="Q478" s="94"/>
      <c r="R478" s="94"/>
      <c r="S478" s="94"/>
    </row>
    <row r="479" spans="2:19">
      <c r="B479" s="93"/>
      <c r="C479" s="94"/>
      <c r="D479" s="94"/>
      <c r="E479" s="94"/>
      <c r="F479" s="94"/>
      <c r="G479" s="94"/>
      <c r="H479" s="94"/>
      <c r="I479" s="94"/>
      <c r="J479" s="94"/>
      <c r="K479" s="94"/>
      <c r="L479" s="94"/>
      <c r="M479" s="94"/>
      <c r="N479" s="94"/>
      <c r="O479" s="94"/>
      <c r="P479" s="94"/>
      <c r="Q479" s="94"/>
      <c r="R479" s="94"/>
      <c r="S479" s="94"/>
    </row>
    <row r="480" spans="2:19">
      <c r="B480" s="93"/>
      <c r="C480" s="94"/>
      <c r="D480" s="94"/>
      <c r="E480" s="94"/>
      <c r="F480" s="94"/>
      <c r="G480" s="94"/>
      <c r="H480" s="94"/>
      <c r="I480" s="94"/>
      <c r="J480" s="94"/>
      <c r="K480" s="94"/>
      <c r="L480" s="94"/>
      <c r="M480" s="94"/>
      <c r="N480" s="94"/>
      <c r="O480" s="94"/>
      <c r="P480" s="94"/>
      <c r="Q480" s="94"/>
      <c r="R480" s="94"/>
      <c r="S480" s="94"/>
    </row>
    <row r="481" spans="2:19">
      <c r="B481" s="93"/>
      <c r="C481" s="94"/>
      <c r="D481" s="94"/>
      <c r="E481" s="94"/>
      <c r="F481" s="94"/>
      <c r="G481" s="94"/>
      <c r="H481" s="94"/>
      <c r="I481" s="94"/>
      <c r="J481" s="94"/>
      <c r="K481" s="94"/>
      <c r="L481" s="94"/>
      <c r="M481" s="94"/>
      <c r="N481" s="94"/>
      <c r="O481" s="94"/>
      <c r="P481" s="94"/>
      <c r="Q481" s="94"/>
      <c r="R481" s="94"/>
      <c r="S481" s="94"/>
    </row>
    <row r="482" spans="2:19">
      <c r="B482" s="93"/>
      <c r="C482" s="94"/>
      <c r="D482" s="94"/>
      <c r="E482" s="94"/>
      <c r="F482" s="94"/>
      <c r="G482" s="94"/>
      <c r="H482" s="94"/>
      <c r="I482" s="94"/>
      <c r="J482" s="94"/>
      <c r="K482" s="94"/>
      <c r="L482" s="94"/>
      <c r="M482" s="94"/>
      <c r="N482" s="94"/>
      <c r="O482" s="94"/>
      <c r="P482" s="94"/>
      <c r="Q482" s="94"/>
      <c r="R482" s="94"/>
      <c r="S482" s="94"/>
    </row>
    <row r="483" spans="2:19">
      <c r="B483" s="93"/>
      <c r="C483" s="94"/>
      <c r="D483" s="94"/>
      <c r="E483" s="94"/>
      <c r="F483" s="94"/>
      <c r="G483" s="94"/>
      <c r="H483" s="94"/>
      <c r="I483" s="94"/>
      <c r="J483" s="94"/>
      <c r="K483" s="94"/>
      <c r="L483" s="94"/>
      <c r="M483" s="94"/>
      <c r="N483" s="94"/>
      <c r="O483" s="94"/>
      <c r="P483" s="94"/>
      <c r="Q483" s="94"/>
      <c r="R483" s="94"/>
      <c r="S483" s="94"/>
    </row>
    <row r="484" spans="2:19">
      <c r="B484" s="93"/>
      <c r="C484" s="94"/>
      <c r="D484" s="94"/>
      <c r="E484" s="94"/>
      <c r="F484" s="94"/>
      <c r="G484" s="94"/>
      <c r="H484" s="94"/>
      <c r="I484" s="94"/>
      <c r="J484" s="94"/>
      <c r="K484" s="94"/>
      <c r="L484" s="94"/>
      <c r="M484" s="94"/>
      <c r="N484" s="94"/>
      <c r="O484" s="94"/>
      <c r="P484" s="94"/>
      <c r="Q484" s="94"/>
      <c r="R484" s="94"/>
      <c r="S484" s="94"/>
    </row>
    <row r="485" spans="2:19">
      <c r="B485" s="93"/>
      <c r="C485" s="94"/>
      <c r="D485" s="94"/>
      <c r="E485" s="94"/>
      <c r="F485" s="94"/>
      <c r="G485" s="94"/>
      <c r="H485" s="94"/>
      <c r="I485" s="94"/>
      <c r="J485" s="94"/>
      <c r="K485" s="94"/>
      <c r="L485" s="94"/>
      <c r="M485" s="94"/>
      <c r="N485" s="94"/>
      <c r="O485" s="94"/>
      <c r="P485" s="94"/>
      <c r="Q485" s="94"/>
      <c r="R485" s="94"/>
      <c r="S485" s="94"/>
    </row>
    <row r="486" spans="2:19">
      <c r="B486" s="93"/>
      <c r="C486" s="94"/>
      <c r="D486" s="94"/>
      <c r="E486" s="94"/>
      <c r="F486" s="94"/>
      <c r="G486" s="94"/>
      <c r="H486" s="94"/>
      <c r="I486" s="94"/>
      <c r="J486" s="94"/>
      <c r="K486" s="94"/>
      <c r="L486" s="94"/>
      <c r="M486" s="94"/>
      <c r="N486" s="94"/>
      <c r="O486" s="94"/>
      <c r="P486" s="94"/>
      <c r="Q486" s="94"/>
      <c r="R486" s="94"/>
      <c r="S486" s="94"/>
    </row>
    <row r="487" spans="2:19">
      <c r="B487" s="93"/>
      <c r="C487" s="94"/>
      <c r="D487" s="94"/>
      <c r="E487" s="94"/>
      <c r="F487" s="94"/>
      <c r="G487" s="94"/>
      <c r="H487" s="94"/>
      <c r="I487" s="94"/>
      <c r="J487" s="94"/>
      <c r="K487" s="94"/>
      <c r="L487" s="94"/>
      <c r="M487" s="94"/>
      <c r="N487" s="94"/>
      <c r="O487" s="94"/>
      <c r="P487" s="94"/>
      <c r="Q487" s="94"/>
      <c r="R487" s="94"/>
      <c r="S487" s="94"/>
    </row>
    <row r="488" spans="2:19">
      <c r="B488" s="93"/>
      <c r="C488" s="94"/>
      <c r="D488" s="94"/>
      <c r="E488" s="94"/>
      <c r="F488" s="94"/>
      <c r="G488" s="94"/>
      <c r="H488" s="94"/>
      <c r="I488" s="94"/>
      <c r="J488" s="94"/>
      <c r="K488" s="94"/>
      <c r="L488" s="94"/>
      <c r="M488" s="94"/>
      <c r="N488" s="94"/>
      <c r="O488" s="94"/>
      <c r="P488" s="94"/>
      <c r="Q488" s="94"/>
      <c r="R488" s="94"/>
      <c r="S488" s="94"/>
    </row>
    <row r="489" spans="2:19">
      <c r="B489" s="93"/>
      <c r="C489" s="94"/>
      <c r="D489" s="94"/>
      <c r="E489" s="94"/>
      <c r="F489" s="94"/>
      <c r="G489" s="94"/>
      <c r="H489" s="94"/>
      <c r="I489" s="94"/>
      <c r="J489" s="94"/>
      <c r="K489" s="94"/>
      <c r="L489" s="94"/>
      <c r="M489" s="94"/>
      <c r="N489" s="94"/>
      <c r="O489" s="94"/>
      <c r="P489" s="94"/>
      <c r="Q489" s="94"/>
      <c r="R489" s="94"/>
      <c r="S489" s="94"/>
    </row>
    <row r="490" spans="2:19">
      <c r="B490" s="93"/>
      <c r="C490" s="94"/>
      <c r="D490" s="94"/>
      <c r="E490" s="94"/>
      <c r="F490" s="94"/>
      <c r="G490" s="94"/>
      <c r="H490" s="94"/>
      <c r="I490" s="94"/>
      <c r="J490" s="94"/>
      <c r="K490" s="94"/>
      <c r="L490" s="94"/>
      <c r="M490" s="94"/>
      <c r="N490" s="94"/>
      <c r="O490" s="94"/>
      <c r="P490" s="94"/>
      <c r="Q490" s="94"/>
      <c r="R490" s="94"/>
      <c r="S490" s="94"/>
    </row>
    <row r="491" spans="2:19">
      <c r="B491" s="93"/>
      <c r="C491" s="94"/>
      <c r="D491" s="94"/>
      <c r="E491" s="94"/>
      <c r="F491" s="94"/>
      <c r="G491" s="94"/>
      <c r="H491" s="94"/>
      <c r="I491" s="94"/>
      <c r="J491" s="94"/>
      <c r="K491" s="94"/>
      <c r="L491" s="94"/>
      <c r="M491" s="94"/>
      <c r="N491" s="94"/>
      <c r="O491" s="94"/>
      <c r="P491" s="94"/>
      <c r="Q491" s="94"/>
      <c r="R491" s="94"/>
      <c r="S491" s="94"/>
    </row>
    <row r="492" spans="2:19">
      <c r="B492" s="93"/>
      <c r="C492" s="94"/>
      <c r="D492" s="94"/>
      <c r="E492" s="94"/>
      <c r="F492" s="94"/>
      <c r="G492" s="94"/>
      <c r="H492" s="94"/>
      <c r="I492" s="94"/>
      <c r="J492" s="94"/>
      <c r="K492" s="94"/>
      <c r="L492" s="94"/>
      <c r="M492" s="94"/>
      <c r="N492" s="94"/>
      <c r="O492" s="94"/>
      <c r="P492" s="94"/>
      <c r="Q492" s="94"/>
      <c r="R492" s="94"/>
      <c r="S492" s="94"/>
    </row>
    <row r="493" spans="2:19">
      <c r="B493" s="93"/>
      <c r="C493" s="94"/>
      <c r="D493" s="94"/>
      <c r="E493" s="94"/>
      <c r="F493" s="94"/>
      <c r="G493" s="94"/>
      <c r="H493" s="94"/>
      <c r="I493" s="94"/>
      <c r="J493" s="94"/>
      <c r="K493" s="94"/>
      <c r="L493" s="94"/>
      <c r="M493" s="94"/>
      <c r="N493" s="94"/>
      <c r="O493" s="94"/>
      <c r="P493" s="94"/>
      <c r="Q493" s="94"/>
      <c r="R493" s="94"/>
      <c r="S493" s="94"/>
    </row>
    <row r="494" spans="2:19">
      <c r="B494" s="93"/>
      <c r="C494" s="94"/>
      <c r="D494" s="94"/>
      <c r="E494" s="94"/>
      <c r="F494" s="94"/>
      <c r="G494" s="94"/>
      <c r="H494" s="94"/>
      <c r="I494" s="94"/>
      <c r="J494" s="94"/>
      <c r="K494" s="94"/>
      <c r="L494" s="94"/>
      <c r="M494" s="94"/>
      <c r="N494" s="94"/>
      <c r="O494" s="94"/>
      <c r="P494" s="94"/>
      <c r="Q494" s="94"/>
      <c r="R494" s="94"/>
      <c r="S494" s="94"/>
    </row>
    <row r="495" spans="2:19">
      <c r="B495" s="93"/>
      <c r="C495" s="94"/>
      <c r="D495" s="94"/>
      <c r="E495" s="94"/>
      <c r="F495" s="94"/>
      <c r="G495" s="94"/>
      <c r="H495" s="94"/>
      <c r="I495" s="94"/>
      <c r="J495" s="94"/>
      <c r="K495" s="94"/>
      <c r="L495" s="94"/>
      <c r="M495" s="94"/>
      <c r="N495" s="94"/>
      <c r="O495" s="94"/>
      <c r="P495" s="94"/>
      <c r="Q495" s="94"/>
      <c r="R495" s="94"/>
      <c r="S495" s="94"/>
    </row>
    <row r="496" spans="2:19">
      <c r="B496" s="93"/>
      <c r="C496" s="94"/>
      <c r="D496" s="94"/>
      <c r="E496" s="94"/>
      <c r="F496" s="94"/>
      <c r="G496" s="94"/>
      <c r="H496" s="94"/>
      <c r="I496" s="94"/>
      <c r="J496" s="94"/>
      <c r="K496" s="94"/>
      <c r="L496" s="94"/>
      <c r="M496" s="94"/>
      <c r="N496" s="94"/>
      <c r="O496" s="94"/>
      <c r="P496" s="94"/>
      <c r="Q496" s="94"/>
      <c r="R496" s="94"/>
      <c r="S496" s="94"/>
    </row>
    <row r="497" spans="2:19">
      <c r="B497" s="93"/>
      <c r="C497" s="94"/>
      <c r="D497" s="94"/>
      <c r="E497" s="94"/>
      <c r="F497" s="94"/>
      <c r="G497" s="94"/>
      <c r="H497" s="94"/>
      <c r="I497" s="94"/>
      <c r="J497" s="94"/>
      <c r="K497" s="94"/>
      <c r="L497" s="94"/>
      <c r="M497" s="94"/>
      <c r="N497" s="94"/>
      <c r="O497" s="94"/>
      <c r="P497" s="94"/>
      <c r="Q497" s="94"/>
      <c r="R497" s="94"/>
      <c r="S497" s="94"/>
    </row>
    <row r="498" spans="2:19">
      <c r="B498" s="93"/>
      <c r="C498" s="94"/>
      <c r="D498" s="94"/>
      <c r="E498" s="94"/>
      <c r="F498" s="94"/>
      <c r="G498" s="94"/>
      <c r="H498" s="94"/>
      <c r="I498" s="94"/>
      <c r="J498" s="94"/>
      <c r="K498" s="94"/>
      <c r="L498" s="94"/>
      <c r="M498" s="94"/>
      <c r="N498" s="94"/>
      <c r="O498" s="94"/>
      <c r="P498" s="94"/>
      <c r="Q498" s="94"/>
      <c r="R498" s="94"/>
      <c r="S498" s="94"/>
    </row>
    <row r="499" spans="2:19">
      <c r="B499" s="93"/>
      <c r="C499" s="94"/>
      <c r="D499" s="94"/>
      <c r="E499" s="94"/>
      <c r="F499" s="94"/>
      <c r="G499" s="94"/>
      <c r="H499" s="94"/>
      <c r="I499" s="94"/>
      <c r="J499" s="94"/>
      <c r="K499" s="94"/>
      <c r="L499" s="94"/>
      <c r="M499" s="94"/>
      <c r="N499" s="94"/>
      <c r="O499" s="94"/>
      <c r="P499" s="94"/>
      <c r="Q499" s="94"/>
      <c r="R499" s="94"/>
      <c r="S499" s="94"/>
    </row>
    <row r="500" spans="2:19">
      <c r="B500" s="93"/>
      <c r="C500" s="94"/>
      <c r="D500" s="94"/>
      <c r="E500" s="94"/>
      <c r="F500" s="94"/>
      <c r="G500" s="94"/>
      <c r="H500" s="94"/>
      <c r="I500" s="94"/>
      <c r="J500" s="94"/>
      <c r="K500" s="94"/>
      <c r="L500" s="94"/>
      <c r="M500" s="94"/>
      <c r="N500" s="94"/>
      <c r="O500" s="94"/>
      <c r="P500" s="94"/>
      <c r="Q500" s="94"/>
      <c r="R500" s="94"/>
      <c r="S500" s="94"/>
    </row>
    <row r="501" spans="2:19">
      <c r="B501" s="93"/>
      <c r="C501" s="94"/>
      <c r="D501" s="94"/>
      <c r="E501" s="94"/>
      <c r="F501" s="94"/>
      <c r="G501" s="94"/>
      <c r="H501" s="94"/>
      <c r="I501" s="94"/>
      <c r="J501" s="94"/>
      <c r="K501" s="94"/>
      <c r="L501" s="94"/>
      <c r="M501" s="94"/>
      <c r="N501" s="94"/>
      <c r="O501" s="94"/>
      <c r="P501" s="94"/>
      <c r="Q501" s="94"/>
      <c r="R501" s="94"/>
      <c r="S501" s="94"/>
    </row>
    <row r="502" spans="2:19">
      <c r="B502" s="93"/>
      <c r="C502" s="94"/>
      <c r="D502" s="94"/>
      <c r="E502" s="94"/>
      <c r="F502" s="94"/>
      <c r="G502" s="94"/>
      <c r="H502" s="94"/>
      <c r="I502" s="94"/>
      <c r="J502" s="94"/>
      <c r="K502" s="94"/>
      <c r="L502" s="94"/>
      <c r="M502" s="94"/>
      <c r="N502" s="94"/>
      <c r="O502" s="94"/>
      <c r="P502" s="94"/>
      <c r="Q502" s="94"/>
      <c r="R502" s="94"/>
      <c r="S502" s="94"/>
    </row>
    <row r="503" spans="2:19">
      <c r="B503" s="93"/>
      <c r="C503" s="94"/>
      <c r="D503" s="94"/>
      <c r="E503" s="94"/>
      <c r="F503" s="94"/>
      <c r="G503" s="94"/>
      <c r="H503" s="94"/>
      <c r="I503" s="94"/>
      <c r="J503" s="94"/>
      <c r="K503" s="94"/>
      <c r="L503" s="94"/>
      <c r="M503" s="94"/>
      <c r="N503" s="94"/>
      <c r="O503" s="94"/>
      <c r="P503" s="94"/>
      <c r="Q503" s="94"/>
      <c r="R503" s="94"/>
      <c r="S503" s="94"/>
    </row>
    <row r="504" spans="2:19">
      <c r="B504" s="93"/>
      <c r="C504" s="94"/>
      <c r="D504" s="94"/>
      <c r="E504" s="94"/>
      <c r="F504" s="94"/>
      <c r="G504" s="94"/>
      <c r="H504" s="94"/>
      <c r="I504" s="94"/>
      <c r="J504" s="94"/>
      <c r="K504" s="94"/>
      <c r="L504" s="94"/>
      <c r="M504" s="94"/>
      <c r="N504" s="94"/>
      <c r="O504" s="94"/>
      <c r="P504" s="94"/>
      <c r="Q504" s="94"/>
      <c r="R504" s="94"/>
      <c r="S504" s="94"/>
    </row>
    <row r="505" spans="2:19">
      <c r="B505" s="93"/>
      <c r="C505" s="94"/>
      <c r="D505" s="94"/>
      <c r="E505" s="94"/>
      <c r="F505" s="94"/>
      <c r="G505" s="94"/>
      <c r="H505" s="94"/>
      <c r="I505" s="94"/>
      <c r="J505" s="94"/>
      <c r="K505" s="94"/>
      <c r="L505" s="94"/>
      <c r="M505" s="94"/>
      <c r="N505" s="94"/>
      <c r="O505" s="94"/>
      <c r="P505" s="94"/>
      <c r="Q505" s="94"/>
      <c r="R505" s="94"/>
      <c r="S505" s="94"/>
    </row>
    <row r="506" spans="2:19">
      <c r="B506" s="93"/>
      <c r="C506" s="94"/>
      <c r="D506" s="94"/>
      <c r="E506" s="94"/>
      <c r="F506" s="94"/>
      <c r="G506" s="94"/>
      <c r="H506" s="94"/>
      <c r="I506" s="94"/>
      <c r="J506" s="94"/>
      <c r="K506" s="94"/>
      <c r="L506" s="94"/>
      <c r="M506" s="94"/>
      <c r="N506" s="94"/>
      <c r="O506" s="94"/>
      <c r="P506" s="94"/>
      <c r="Q506" s="94"/>
      <c r="R506" s="94"/>
      <c r="S506" s="94"/>
    </row>
    <row r="507" spans="2:19">
      <c r="B507" s="93"/>
      <c r="C507" s="94"/>
      <c r="D507" s="94"/>
      <c r="E507" s="94"/>
      <c r="F507" s="94"/>
      <c r="G507" s="94"/>
      <c r="H507" s="94"/>
      <c r="I507" s="94"/>
      <c r="J507" s="94"/>
      <c r="K507" s="94"/>
      <c r="L507" s="94"/>
      <c r="M507" s="94"/>
      <c r="N507" s="94"/>
      <c r="O507" s="94"/>
      <c r="P507" s="94"/>
      <c r="Q507" s="94"/>
      <c r="R507" s="94"/>
      <c r="S507" s="94"/>
    </row>
    <row r="508" spans="2:19">
      <c r="B508" s="93"/>
      <c r="C508" s="94"/>
      <c r="D508" s="94"/>
      <c r="E508" s="94"/>
      <c r="F508" s="94"/>
      <c r="G508" s="94"/>
      <c r="H508" s="94"/>
      <c r="I508" s="94"/>
      <c r="J508" s="94"/>
      <c r="K508" s="94"/>
      <c r="L508" s="94"/>
      <c r="M508" s="94"/>
      <c r="N508" s="94"/>
      <c r="O508" s="94"/>
      <c r="P508" s="94"/>
      <c r="Q508" s="94"/>
      <c r="R508" s="94"/>
      <c r="S508" s="94"/>
    </row>
    <row r="509" spans="2:19">
      <c r="B509" s="93"/>
      <c r="C509" s="94"/>
      <c r="D509" s="94"/>
      <c r="E509" s="94"/>
      <c r="F509" s="94"/>
      <c r="G509" s="94"/>
      <c r="H509" s="94"/>
      <c r="I509" s="94"/>
      <c r="J509" s="94"/>
      <c r="K509" s="94"/>
      <c r="L509" s="94"/>
      <c r="M509" s="94"/>
      <c r="N509" s="94"/>
      <c r="O509" s="94"/>
      <c r="P509" s="94"/>
      <c r="Q509" s="94"/>
      <c r="R509" s="94"/>
      <c r="S509" s="94"/>
    </row>
    <row r="510" spans="2:19">
      <c r="B510" s="93"/>
      <c r="C510" s="94"/>
      <c r="D510" s="94"/>
      <c r="E510" s="94"/>
      <c r="F510" s="94"/>
      <c r="G510" s="94"/>
      <c r="H510" s="94"/>
      <c r="I510" s="94"/>
      <c r="J510" s="94"/>
      <c r="K510" s="94"/>
      <c r="L510" s="94"/>
      <c r="M510" s="94"/>
      <c r="N510" s="94"/>
      <c r="O510" s="94"/>
      <c r="P510" s="94"/>
      <c r="Q510" s="94"/>
      <c r="R510" s="94"/>
      <c r="S510" s="94"/>
    </row>
    <row r="511" spans="2:19">
      <c r="B511" s="93"/>
      <c r="C511" s="94"/>
      <c r="D511" s="94"/>
      <c r="E511" s="94"/>
      <c r="F511" s="94"/>
      <c r="G511" s="94"/>
      <c r="H511" s="94"/>
      <c r="I511" s="94"/>
      <c r="J511" s="94"/>
      <c r="K511" s="94"/>
      <c r="L511" s="94"/>
      <c r="M511" s="94"/>
      <c r="N511" s="94"/>
      <c r="O511" s="94"/>
      <c r="P511" s="94"/>
      <c r="Q511" s="94"/>
      <c r="R511" s="94"/>
      <c r="S511" s="94"/>
    </row>
    <row r="512" spans="2:19">
      <c r="B512" s="93"/>
      <c r="C512" s="94"/>
      <c r="D512" s="94"/>
      <c r="E512" s="94"/>
      <c r="F512" s="94"/>
      <c r="G512" s="94"/>
      <c r="H512" s="94"/>
      <c r="I512" s="94"/>
      <c r="J512" s="94"/>
      <c r="K512" s="94"/>
      <c r="L512" s="94"/>
      <c r="M512" s="94"/>
      <c r="N512" s="94"/>
      <c r="O512" s="94"/>
      <c r="P512" s="94"/>
      <c r="Q512" s="94"/>
      <c r="R512" s="94"/>
      <c r="S512" s="94"/>
    </row>
    <row r="513" spans="2:19">
      <c r="B513" s="93"/>
      <c r="C513" s="94"/>
      <c r="D513" s="94"/>
      <c r="E513" s="94"/>
      <c r="F513" s="94"/>
      <c r="G513" s="94"/>
      <c r="H513" s="94"/>
      <c r="I513" s="94"/>
      <c r="J513" s="94"/>
      <c r="K513" s="94"/>
      <c r="L513" s="94"/>
      <c r="M513" s="94"/>
      <c r="N513" s="94"/>
      <c r="O513" s="94"/>
      <c r="P513" s="94"/>
      <c r="Q513" s="94"/>
      <c r="R513" s="94"/>
      <c r="S513" s="94"/>
    </row>
    <row r="514" spans="2:19">
      <c r="B514" s="93"/>
      <c r="C514" s="94"/>
      <c r="D514" s="94"/>
      <c r="E514" s="94"/>
      <c r="F514" s="94"/>
      <c r="G514" s="94"/>
      <c r="H514" s="94"/>
      <c r="I514" s="94"/>
      <c r="J514" s="94"/>
      <c r="K514" s="94"/>
      <c r="L514" s="94"/>
      <c r="M514" s="94"/>
      <c r="N514" s="94"/>
      <c r="O514" s="94"/>
      <c r="P514" s="94"/>
      <c r="Q514" s="94"/>
      <c r="R514" s="94"/>
      <c r="S514" s="94"/>
    </row>
    <row r="515" spans="2:19">
      <c r="B515" s="93"/>
      <c r="C515" s="94"/>
      <c r="D515" s="94"/>
      <c r="E515" s="94"/>
      <c r="F515" s="94"/>
      <c r="G515" s="94"/>
      <c r="H515" s="94"/>
      <c r="I515" s="94"/>
      <c r="J515" s="94"/>
      <c r="K515" s="94"/>
      <c r="L515" s="94"/>
      <c r="M515" s="94"/>
      <c r="N515" s="94"/>
      <c r="O515" s="94"/>
      <c r="P515" s="94"/>
      <c r="Q515" s="94"/>
      <c r="R515" s="94"/>
      <c r="S515" s="94"/>
    </row>
    <row r="516" spans="2:19">
      <c r="B516" s="93"/>
      <c r="C516" s="94"/>
      <c r="D516" s="94"/>
      <c r="E516" s="94"/>
      <c r="F516" s="94"/>
      <c r="G516" s="94"/>
      <c r="H516" s="94"/>
      <c r="I516" s="94"/>
      <c r="J516" s="94"/>
      <c r="K516" s="94"/>
      <c r="L516" s="94"/>
      <c r="M516" s="94"/>
      <c r="N516" s="94"/>
      <c r="O516" s="94"/>
      <c r="P516" s="94"/>
      <c r="Q516" s="94"/>
      <c r="R516" s="94"/>
      <c r="S516" s="94"/>
    </row>
    <row r="517" spans="2:19">
      <c r="B517" s="93"/>
      <c r="C517" s="94"/>
      <c r="D517" s="94"/>
      <c r="E517" s="94"/>
      <c r="F517" s="94"/>
      <c r="G517" s="94"/>
      <c r="H517" s="94"/>
      <c r="I517" s="94"/>
      <c r="J517" s="94"/>
      <c r="K517" s="94"/>
      <c r="L517" s="94"/>
      <c r="M517" s="94"/>
      <c r="N517" s="94"/>
      <c r="O517" s="94"/>
      <c r="P517" s="94"/>
      <c r="Q517" s="94"/>
      <c r="R517" s="94"/>
      <c r="S517" s="94"/>
    </row>
    <row r="518" spans="2:19">
      <c r="B518" s="93"/>
      <c r="C518" s="94"/>
      <c r="D518" s="94"/>
      <c r="E518" s="94"/>
      <c r="F518" s="94"/>
      <c r="G518" s="94"/>
      <c r="H518" s="94"/>
      <c r="I518" s="94"/>
      <c r="J518" s="94"/>
      <c r="K518" s="94"/>
      <c r="L518" s="94"/>
      <c r="M518" s="94"/>
      <c r="N518" s="94"/>
      <c r="O518" s="94"/>
      <c r="P518" s="94"/>
      <c r="Q518" s="94"/>
      <c r="R518" s="94"/>
      <c r="S518" s="94"/>
    </row>
    <row r="519" spans="2:19">
      <c r="B519" s="93"/>
      <c r="C519" s="94"/>
      <c r="D519" s="94"/>
      <c r="E519" s="94"/>
      <c r="F519" s="94"/>
      <c r="G519" s="94"/>
      <c r="H519" s="94"/>
      <c r="I519" s="94"/>
      <c r="J519" s="94"/>
      <c r="K519" s="94"/>
      <c r="L519" s="94"/>
      <c r="M519" s="94"/>
      <c r="N519" s="94"/>
      <c r="O519" s="94"/>
      <c r="P519" s="94"/>
      <c r="Q519" s="94"/>
      <c r="R519" s="94"/>
      <c r="S519" s="94"/>
    </row>
    <row r="520" spans="2:19">
      <c r="B520" s="93"/>
      <c r="C520" s="94"/>
      <c r="D520" s="94"/>
      <c r="E520" s="94"/>
      <c r="F520" s="94"/>
      <c r="G520" s="94"/>
      <c r="H520" s="94"/>
      <c r="I520" s="94"/>
      <c r="J520" s="94"/>
      <c r="K520" s="94"/>
      <c r="L520" s="94"/>
      <c r="M520" s="94"/>
      <c r="N520" s="94"/>
      <c r="O520" s="94"/>
      <c r="P520" s="94"/>
      <c r="Q520" s="94"/>
      <c r="R520" s="94"/>
      <c r="S520" s="94"/>
    </row>
    <row r="521" spans="2:19">
      <c r="B521" s="93"/>
      <c r="C521" s="94"/>
      <c r="D521" s="94"/>
      <c r="E521" s="94"/>
      <c r="F521" s="94"/>
      <c r="G521" s="94"/>
      <c r="H521" s="94"/>
      <c r="I521" s="94"/>
      <c r="J521" s="94"/>
      <c r="K521" s="94"/>
      <c r="L521" s="94"/>
      <c r="M521" s="94"/>
      <c r="N521" s="94"/>
      <c r="O521" s="94"/>
      <c r="P521" s="94"/>
      <c r="Q521" s="94"/>
      <c r="R521" s="94"/>
      <c r="S521" s="94"/>
    </row>
    <row r="522" spans="2:19">
      <c r="B522" s="93"/>
      <c r="C522" s="94"/>
      <c r="D522" s="94"/>
      <c r="E522" s="94"/>
      <c r="F522" s="94"/>
      <c r="G522" s="94"/>
      <c r="H522" s="94"/>
      <c r="I522" s="94"/>
      <c r="J522" s="94"/>
      <c r="K522" s="94"/>
      <c r="L522" s="94"/>
      <c r="M522" s="94"/>
      <c r="N522" s="94"/>
      <c r="O522" s="94"/>
      <c r="P522" s="94"/>
      <c r="Q522" s="94"/>
      <c r="R522" s="94"/>
      <c r="S522" s="94"/>
    </row>
    <row r="523" spans="2:19">
      <c r="B523" s="93"/>
      <c r="C523" s="94"/>
      <c r="D523" s="94"/>
      <c r="E523" s="94"/>
      <c r="F523" s="94"/>
      <c r="G523" s="94"/>
      <c r="H523" s="94"/>
      <c r="I523" s="94"/>
      <c r="J523" s="94"/>
      <c r="K523" s="94"/>
      <c r="L523" s="94"/>
      <c r="M523" s="94"/>
      <c r="N523" s="94"/>
      <c r="O523" s="94"/>
      <c r="P523" s="94"/>
      <c r="Q523" s="94"/>
      <c r="R523" s="94"/>
      <c r="S523" s="94"/>
    </row>
    <row r="524" spans="2:19">
      <c r="B524" s="93"/>
      <c r="C524" s="94"/>
      <c r="D524" s="94"/>
      <c r="E524" s="94"/>
      <c r="F524" s="94"/>
      <c r="G524" s="94"/>
      <c r="H524" s="94"/>
      <c r="I524" s="94"/>
      <c r="J524" s="94"/>
      <c r="K524" s="94"/>
      <c r="L524" s="94"/>
      <c r="M524" s="94"/>
      <c r="N524" s="94"/>
      <c r="O524" s="94"/>
      <c r="P524" s="94"/>
      <c r="Q524" s="94"/>
      <c r="R524" s="94"/>
      <c r="S524" s="94"/>
    </row>
    <row r="525" spans="2:19">
      <c r="B525" s="93"/>
      <c r="C525" s="94"/>
      <c r="D525" s="94"/>
      <c r="E525" s="94"/>
      <c r="F525" s="94"/>
      <c r="G525" s="94"/>
      <c r="H525" s="94"/>
      <c r="I525" s="94"/>
      <c r="J525" s="94"/>
      <c r="K525" s="94"/>
      <c r="L525" s="94"/>
      <c r="M525" s="94"/>
      <c r="N525" s="94"/>
      <c r="O525" s="94"/>
      <c r="P525" s="94"/>
      <c r="Q525" s="94"/>
      <c r="R525" s="94"/>
      <c r="S525" s="94"/>
    </row>
    <row r="526" spans="2:19">
      <c r="B526" s="93"/>
      <c r="C526" s="94"/>
      <c r="D526" s="94"/>
      <c r="E526" s="94"/>
      <c r="F526" s="94"/>
      <c r="G526" s="94"/>
      <c r="H526" s="94"/>
      <c r="I526" s="94"/>
      <c r="J526" s="94"/>
      <c r="K526" s="94"/>
      <c r="L526" s="94"/>
      <c r="M526" s="94"/>
      <c r="N526" s="94"/>
      <c r="O526" s="94"/>
      <c r="P526" s="94"/>
      <c r="Q526" s="94"/>
      <c r="R526" s="94"/>
      <c r="S526" s="94"/>
    </row>
    <row r="527" spans="2:19">
      <c r="B527" s="93"/>
      <c r="C527" s="94"/>
      <c r="D527" s="94"/>
      <c r="E527" s="94"/>
      <c r="F527" s="94"/>
      <c r="G527" s="94"/>
      <c r="H527" s="94"/>
      <c r="I527" s="94"/>
      <c r="J527" s="94"/>
      <c r="K527" s="94"/>
      <c r="L527" s="94"/>
      <c r="M527" s="94"/>
      <c r="N527" s="94"/>
      <c r="O527" s="94"/>
      <c r="P527" s="94"/>
      <c r="Q527" s="94"/>
      <c r="R527" s="94"/>
      <c r="S527" s="94"/>
    </row>
    <row r="528" spans="2:19">
      <c r="B528" s="93"/>
      <c r="C528" s="94"/>
      <c r="D528" s="94"/>
      <c r="E528" s="94"/>
      <c r="F528" s="94"/>
      <c r="G528" s="94"/>
      <c r="H528" s="94"/>
      <c r="I528" s="94"/>
      <c r="J528" s="94"/>
      <c r="K528" s="94"/>
      <c r="L528" s="94"/>
      <c r="M528" s="94"/>
      <c r="N528" s="94"/>
      <c r="O528" s="94"/>
      <c r="P528" s="94"/>
      <c r="Q528" s="94"/>
      <c r="R528" s="94"/>
      <c r="S528" s="94"/>
    </row>
    <row r="529" spans="2:19">
      <c r="B529" s="93"/>
      <c r="C529" s="94"/>
      <c r="D529" s="94"/>
      <c r="E529" s="94"/>
      <c r="F529" s="94"/>
      <c r="G529" s="94"/>
      <c r="H529" s="94"/>
      <c r="I529" s="94"/>
      <c r="J529" s="94"/>
      <c r="K529" s="94"/>
      <c r="L529" s="94"/>
      <c r="M529" s="94"/>
      <c r="N529" s="94"/>
      <c r="O529" s="94"/>
      <c r="P529" s="94"/>
      <c r="Q529" s="94"/>
      <c r="R529" s="94"/>
      <c r="S529" s="94"/>
    </row>
    <row r="530" spans="2:19">
      <c r="B530" s="93"/>
      <c r="C530" s="94"/>
      <c r="D530" s="94"/>
      <c r="E530" s="94"/>
      <c r="F530" s="94"/>
      <c r="G530" s="94"/>
      <c r="H530" s="94"/>
      <c r="I530" s="94"/>
      <c r="J530" s="94"/>
      <c r="K530" s="94"/>
      <c r="L530" s="94"/>
      <c r="M530" s="94"/>
      <c r="N530" s="94"/>
      <c r="O530" s="94"/>
      <c r="P530" s="94"/>
      <c r="Q530" s="94"/>
      <c r="R530" s="94"/>
      <c r="S530" s="94"/>
    </row>
    <row r="531" spans="2:19">
      <c r="B531" s="93"/>
      <c r="C531" s="94"/>
      <c r="D531" s="94"/>
      <c r="E531" s="94"/>
      <c r="F531" s="94"/>
      <c r="G531" s="94"/>
      <c r="H531" s="94"/>
      <c r="I531" s="94"/>
      <c r="J531" s="94"/>
      <c r="K531" s="94"/>
      <c r="L531" s="94"/>
      <c r="M531" s="94"/>
      <c r="N531" s="94"/>
      <c r="O531" s="94"/>
      <c r="P531" s="94"/>
      <c r="Q531" s="94"/>
      <c r="R531" s="94"/>
      <c r="S531" s="94"/>
    </row>
    <row r="532" spans="2:19">
      <c r="B532" s="93"/>
      <c r="C532" s="94"/>
      <c r="D532" s="94"/>
      <c r="E532" s="94"/>
      <c r="F532" s="94"/>
      <c r="G532" s="94"/>
      <c r="H532" s="94"/>
      <c r="I532" s="94"/>
      <c r="J532" s="94"/>
      <c r="K532" s="94"/>
      <c r="L532" s="94"/>
      <c r="M532" s="94"/>
      <c r="N532" s="94"/>
      <c r="O532" s="94"/>
      <c r="P532" s="94"/>
      <c r="Q532" s="94"/>
      <c r="R532" s="94"/>
      <c r="S532" s="94"/>
    </row>
    <row r="533" spans="2:19">
      <c r="B533" s="93"/>
      <c r="C533" s="94"/>
      <c r="D533" s="94"/>
      <c r="E533" s="94"/>
      <c r="F533" s="94"/>
      <c r="G533" s="94"/>
      <c r="H533" s="94"/>
      <c r="I533" s="94"/>
      <c r="J533" s="94"/>
      <c r="K533" s="94"/>
      <c r="L533" s="94"/>
      <c r="M533" s="94"/>
      <c r="N533" s="94"/>
      <c r="O533" s="94"/>
      <c r="P533" s="94"/>
      <c r="Q533" s="94"/>
      <c r="R533" s="94"/>
      <c r="S533" s="94"/>
    </row>
    <row r="534" spans="2:19">
      <c r="B534" s="93"/>
      <c r="C534" s="94"/>
      <c r="D534" s="94"/>
      <c r="E534" s="94"/>
      <c r="F534" s="94"/>
      <c r="G534" s="94"/>
      <c r="H534" s="94"/>
      <c r="I534" s="94"/>
      <c r="J534" s="94"/>
      <c r="K534" s="94"/>
      <c r="L534" s="94"/>
      <c r="M534" s="94"/>
      <c r="N534" s="94"/>
      <c r="O534" s="94"/>
      <c r="P534" s="94"/>
      <c r="Q534" s="94"/>
      <c r="R534" s="94"/>
      <c r="S534" s="94"/>
    </row>
    <row r="535" spans="2:19">
      <c r="B535" s="93"/>
      <c r="C535" s="93"/>
      <c r="D535" s="93"/>
      <c r="E535" s="93"/>
      <c r="F535" s="94"/>
      <c r="G535" s="94"/>
      <c r="H535" s="94"/>
      <c r="I535" s="94"/>
      <c r="J535" s="94"/>
      <c r="K535" s="94"/>
      <c r="L535" s="94"/>
      <c r="M535" s="94"/>
      <c r="N535" s="94"/>
      <c r="O535" s="94"/>
      <c r="P535" s="94"/>
      <c r="Q535" s="94"/>
      <c r="R535" s="94"/>
      <c r="S535" s="94"/>
    </row>
    <row r="536" spans="2:19">
      <c r="B536" s="93"/>
      <c r="C536" s="93"/>
      <c r="D536" s="93"/>
      <c r="E536" s="93"/>
      <c r="F536" s="94"/>
      <c r="G536" s="94"/>
      <c r="H536" s="94"/>
      <c r="I536" s="94"/>
      <c r="J536" s="94"/>
      <c r="K536" s="94"/>
      <c r="L536" s="94"/>
      <c r="M536" s="94"/>
      <c r="N536" s="94"/>
      <c r="O536" s="94"/>
      <c r="P536" s="94"/>
      <c r="Q536" s="94"/>
      <c r="R536" s="94"/>
      <c r="S536" s="94"/>
    </row>
    <row r="537" spans="2:19">
      <c r="B537" s="93"/>
      <c r="C537" s="93"/>
      <c r="D537" s="93"/>
      <c r="E537" s="93"/>
      <c r="F537" s="94"/>
      <c r="G537" s="94"/>
      <c r="H537" s="94"/>
      <c r="I537" s="94"/>
      <c r="J537" s="94"/>
      <c r="K537" s="94"/>
      <c r="L537" s="94"/>
      <c r="M537" s="94"/>
      <c r="N537" s="94"/>
      <c r="O537" s="94"/>
      <c r="P537" s="94"/>
      <c r="Q537" s="94"/>
      <c r="R537" s="94"/>
      <c r="S537" s="94"/>
    </row>
    <row r="538" spans="2:19">
      <c r="B538" s="112"/>
      <c r="C538" s="93"/>
      <c r="D538" s="93"/>
      <c r="E538" s="93"/>
      <c r="F538" s="94"/>
      <c r="G538" s="94"/>
      <c r="H538" s="94"/>
      <c r="I538" s="94"/>
      <c r="J538" s="94"/>
      <c r="K538" s="94"/>
      <c r="L538" s="94"/>
      <c r="M538" s="94"/>
      <c r="N538" s="94"/>
      <c r="O538" s="94"/>
      <c r="P538" s="94"/>
      <c r="Q538" s="94"/>
      <c r="R538" s="94"/>
      <c r="S538" s="94"/>
    </row>
    <row r="539" spans="2:19">
      <c r="B539" s="112"/>
      <c r="C539" s="93"/>
      <c r="D539" s="93"/>
      <c r="E539" s="93"/>
      <c r="F539" s="94"/>
      <c r="G539" s="94"/>
      <c r="H539" s="94"/>
      <c r="I539" s="94"/>
      <c r="J539" s="94"/>
      <c r="K539" s="94"/>
      <c r="L539" s="94"/>
      <c r="M539" s="94"/>
      <c r="N539" s="94"/>
      <c r="O539" s="94"/>
      <c r="P539" s="94"/>
      <c r="Q539" s="94"/>
      <c r="R539" s="94"/>
      <c r="S539" s="94"/>
    </row>
    <row r="540" spans="2:19">
      <c r="B540" s="113"/>
      <c r="C540" s="93"/>
      <c r="D540" s="93"/>
      <c r="E540" s="93"/>
      <c r="F540" s="94"/>
      <c r="G540" s="94"/>
      <c r="H540" s="94"/>
      <c r="I540" s="94"/>
      <c r="J540" s="94"/>
      <c r="K540" s="94"/>
      <c r="L540" s="94"/>
      <c r="M540" s="94"/>
      <c r="N540" s="94"/>
      <c r="O540" s="94"/>
      <c r="P540" s="94"/>
      <c r="Q540" s="94"/>
      <c r="R540" s="94"/>
      <c r="S540" s="94"/>
    </row>
    <row r="541" spans="2:19">
      <c r="B541" s="93"/>
      <c r="C541" s="93"/>
      <c r="D541" s="93"/>
      <c r="E541" s="93"/>
      <c r="F541" s="94"/>
      <c r="G541" s="94"/>
      <c r="H541" s="94"/>
      <c r="I541" s="94"/>
      <c r="J541" s="94"/>
      <c r="K541" s="94"/>
      <c r="L541" s="94"/>
      <c r="M541" s="94"/>
      <c r="N541" s="94"/>
      <c r="O541" s="94"/>
      <c r="P541" s="94"/>
      <c r="Q541" s="94"/>
      <c r="R541" s="94"/>
      <c r="S541" s="94"/>
    </row>
    <row r="542" spans="2:19">
      <c r="B542" s="93"/>
      <c r="C542" s="93"/>
      <c r="D542" s="93"/>
      <c r="E542" s="93"/>
      <c r="F542" s="94"/>
      <c r="G542" s="94"/>
      <c r="H542" s="94"/>
      <c r="I542" s="94"/>
      <c r="J542" s="94"/>
      <c r="K542" s="94"/>
      <c r="L542" s="94"/>
      <c r="M542" s="94"/>
      <c r="N542" s="94"/>
      <c r="O542" s="94"/>
      <c r="P542" s="94"/>
      <c r="Q542" s="94"/>
      <c r="R542" s="94"/>
      <c r="S542" s="94"/>
    </row>
    <row r="543" spans="2:19">
      <c r="B543" s="93"/>
      <c r="C543" s="93"/>
      <c r="D543" s="93"/>
      <c r="E543" s="93"/>
      <c r="F543" s="94"/>
      <c r="G543" s="94"/>
      <c r="H543" s="94"/>
      <c r="I543" s="94"/>
      <c r="J543" s="94"/>
      <c r="K543" s="94"/>
      <c r="L543" s="94"/>
      <c r="M543" s="94"/>
      <c r="N543" s="94"/>
      <c r="O543" s="94"/>
      <c r="P543" s="94"/>
      <c r="Q543" s="94"/>
      <c r="R543" s="94"/>
      <c r="S543" s="94"/>
    </row>
    <row r="544" spans="2:19">
      <c r="B544" s="93"/>
      <c r="C544" s="93"/>
      <c r="D544" s="93"/>
      <c r="E544" s="93"/>
      <c r="F544" s="94"/>
      <c r="G544" s="94"/>
      <c r="H544" s="94"/>
      <c r="I544" s="94"/>
      <c r="J544" s="94"/>
      <c r="K544" s="94"/>
      <c r="L544" s="94"/>
      <c r="M544" s="94"/>
      <c r="N544" s="94"/>
      <c r="O544" s="94"/>
      <c r="P544" s="94"/>
      <c r="Q544" s="94"/>
      <c r="R544" s="94"/>
      <c r="S544" s="94"/>
    </row>
    <row r="545" spans="2:19">
      <c r="B545" s="93"/>
      <c r="C545" s="93"/>
      <c r="D545" s="93"/>
      <c r="E545" s="93"/>
      <c r="F545" s="94"/>
      <c r="G545" s="94"/>
      <c r="H545" s="94"/>
      <c r="I545" s="94"/>
      <c r="J545" s="94"/>
      <c r="K545" s="94"/>
      <c r="L545" s="94"/>
      <c r="M545" s="94"/>
      <c r="N545" s="94"/>
      <c r="O545" s="94"/>
      <c r="P545" s="94"/>
      <c r="Q545" s="94"/>
      <c r="R545" s="94"/>
      <c r="S545" s="94"/>
    </row>
    <row r="546" spans="2:19">
      <c r="B546" s="93"/>
      <c r="C546" s="93"/>
      <c r="D546" s="93"/>
      <c r="E546" s="93"/>
      <c r="F546" s="94"/>
      <c r="G546" s="94"/>
      <c r="H546" s="94"/>
      <c r="I546" s="94"/>
      <c r="J546" s="94"/>
      <c r="K546" s="94"/>
      <c r="L546" s="94"/>
      <c r="M546" s="94"/>
      <c r="N546" s="94"/>
      <c r="O546" s="94"/>
      <c r="P546" s="94"/>
      <c r="Q546" s="94"/>
      <c r="R546" s="94"/>
      <c r="S546" s="94"/>
    </row>
    <row r="547" spans="2:19">
      <c r="B547" s="93"/>
      <c r="C547" s="93"/>
      <c r="D547" s="93"/>
      <c r="E547" s="93"/>
      <c r="F547" s="94"/>
      <c r="G547" s="94"/>
      <c r="H547" s="94"/>
      <c r="I547" s="94"/>
      <c r="J547" s="94"/>
      <c r="K547" s="94"/>
      <c r="L547" s="94"/>
      <c r="M547" s="94"/>
      <c r="N547" s="94"/>
      <c r="O547" s="94"/>
      <c r="P547" s="94"/>
      <c r="Q547" s="94"/>
      <c r="R547" s="94"/>
      <c r="S547" s="94"/>
    </row>
    <row r="548" spans="2:19">
      <c r="B548" s="93"/>
      <c r="C548" s="93"/>
      <c r="D548" s="93"/>
      <c r="E548" s="93"/>
      <c r="F548" s="94"/>
      <c r="G548" s="94"/>
      <c r="H548" s="94"/>
      <c r="I548" s="94"/>
      <c r="J548" s="94"/>
      <c r="K548" s="94"/>
      <c r="L548" s="94"/>
      <c r="M548" s="94"/>
      <c r="N548" s="94"/>
      <c r="O548" s="94"/>
      <c r="P548" s="94"/>
      <c r="Q548" s="94"/>
      <c r="R548" s="94"/>
      <c r="S548" s="94"/>
    </row>
    <row r="549" spans="2:19">
      <c r="B549" s="93"/>
      <c r="C549" s="93"/>
      <c r="D549" s="93"/>
      <c r="E549" s="93"/>
      <c r="F549" s="94"/>
      <c r="G549" s="94"/>
      <c r="H549" s="94"/>
      <c r="I549" s="94"/>
      <c r="J549" s="94"/>
      <c r="K549" s="94"/>
      <c r="L549" s="94"/>
      <c r="M549" s="94"/>
      <c r="N549" s="94"/>
      <c r="O549" s="94"/>
      <c r="P549" s="94"/>
      <c r="Q549" s="94"/>
      <c r="R549" s="94"/>
      <c r="S549" s="94"/>
    </row>
    <row r="550" spans="2:19">
      <c r="B550" s="93"/>
      <c r="C550" s="93"/>
      <c r="D550" s="93"/>
      <c r="E550" s="93"/>
      <c r="F550" s="94"/>
      <c r="G550" s="94"/>
      <c r="H550" s="94"/>
      <c r="I550" s="94"/>
      <c r="J550" s="94"/>
      <c r="K550" s="94"/>
      <c r="L550" s="94"/>
      <c r="M550" s="94"/>
      <c r="N550" s="94"/>
      <c r="O550" s="94"/>
      <c r="P550" s="94"/>
      <c r="Q550" s="94"/>
      <c r="R550" s="94"/>
      <c r="S550" s="94"/>
    </row>
    <row r="551" spans="2:19">
      <c r="B551" s="93"/>
      <c r="C551" s="93"/>
      <c r="D551" s="93"/>
      <c r="E551" s="93"/>
      <c r="F551" s="94"/>
      <c r="G551" s="94"/>
      <c r="H551" s="94"/>
      <c r="I551" s="94"/>
      <c r="J551" s="94"/>
      <c r="K551" s="94"/>
      <c r="L551" s="94"/>
      <c r="M551" s="94"/>
      <c r="N551" s="94"/>
      <c r="O551" s="94"/>
      <c r="P551" s="94"/>
      <c r="Q551" s="94"/>
      <c r="R551" s="94"/>
      <c r="S551" s="94"/>
    </row>
    <row r="552" spans="2:19">
      <c r="B552" s="93"/>
      <c r="C552" s="93"/>
      <c r="D552" s="93"/>
      <c r="E552" s="93"/>
      <c r="F552" s="94"/>
      <c r="G552" s="94"/>
      <c r="H552" s="94"/>
      <c r="I552" s="94"/>
      <c r="J552" s="94"/>
      <c r="K552" s="94"/>
      <c r="L552" s="94"/>
      <c r="M552" s="94"/>
      <c r="N552" s="94"/>
      <c r="O552" s="94"/>
      <c r="P552" s="94"/>
      <c r="Q552" s="94"/>
      <c r="R552" s="94"/>
      <c r="S552" s="94"/>
    </row>
    <row r="553" spans="2:19">
      <c r="B553" s="93"/>
      <c r="C553" s="93"/>
      <c r="D553" s="93"/>
      <c r="E553" s="93"/>
      <c r="F553" s="94"/>
      <c r="G553" s="94"/>
      <c r="H553" s="94"/>
      <c r="I553" s="94"/>
      <c r="J553" s="94"/>
      <c r="K553" s="94"/>
      <c r="L553" s="94"/>
      <c r="M553" s="94"/>
      <c r="N553" s="94"/>
      <c r="O553" s="94"/>
      <c r="P553" s="94"/>
      <c r="Q553" s="94"/>
      <c r="R553" s="94"/>
      <c r="S553" s="94"/>
    </row>
    <row r="554" spans="2:19">
      <c r="B554" s="93"/>
      <c r="C554" s="93"/>
      <c r="D554" s="93"/>
      <c r="E554" s="93"/>
      <c r="F554" s="94"/>
      <c r="G554" s="94"/>
      <c r="H554" s="94"/>
      <c r="I554" s="94"/>
      <c r="J554" s="94"/>
      <c r="K554" s="94"/>
      <c r="L554" s="94"/>
      <c r="M554" s="94"/>
      <c r="N554" s="94"/>
      <c r="O554" s="94"/>
      <c r="P554" s="94"/>
      <c r="Q554" s="94"/>
      <c r="R554" s="94"/>
      <c r="S554" s="94"/>
    </row>
    <row r="555" spans="2:19">
      <c r="B555" s="93"/>
      <c r="C555" s="93"/>
      <c r="D555" s="93"/>
      <c r="E555" s="93"/>
      <c r="F555" s="94"/>
      <c r="G555" s="94"/>
      <c r="H555" s="94"/>
      <c r="I555" s="94"/>
      <c r="J555" s="94"/>
      <c r="K555" s="94"/>
      <c r="L555" s="94"/>
      <c r="M555" s="94"/>
      <c r="N555" s="94"/>
      <c r="O555" s="94"/>
      <c r="P555" s="94"/>
      <c r="Q555" s="94"/>
      <c r="R555" s="94"/>
      <c r="S555" s="94"/>
    </row>
    <row r="556" spans="2:19">
      <c r="B556" s="93"/>
      <c r="C556" s="93"/>
      <c r="D556" s="93"/>
      <c r="E556" s="93"/>
      <c r="F556" s="94"/>
      <c r="G556" s="94"/>
      <c r="H556" s="94"/>
      <c r="I556" s="94"/>
      <c r="J556" s="94"/>
      <c r="K556" s="94"/>
      <c r="L556" s="94"/>
      <c r="M556" s="94"/>
      <c r="N556" s="94"/>
      <c r="O556" s="94"/>
      <c r="P556" s="94"/>
      <c r="Q556" s="94"/>
      <c r="R556" s="94"/>
      <c r="S556" s="94"/>
    </row>
    <row r="557" spans="2:19">
      <c r="B557" s="93"/>
      <c r="C557" s="93"/>
      <c r="D557" s="93"/>
      <c r="E557" s="93"/>
      <c r="F557" s="94"/>
      <c r="G557" s="94"/>
      <c r="H557" s="94"/>
      <c r="I557" s="94"/>
      <c r="J557" s="94"/>
      <c r="K557" s="94"/>
      <c r="L557" s="94"/>
      <c r="M557" s="94"/>
      <c r="N557" s="94"/>
      <c r="O557" s="94"/>
      <c r="P557" s="94"/>
      <c r="Q557" s="94"/>
      <c r="R557" s="94"/>
      <c r="S557" s="94"/>
    </row>
    <row r="558" spans="2:19">
      <c r="B558" s="93"/>
      <c r="C558" s="93"/>
      <c r="D558" s="93"/>
      <c r="E558" s="93"/>
      <c r="F558" s="94"/>
      <c r="G558" s="94"/>
      <c r="H558" s="94"/>
      <c r="I558" s="94"/>
      <c r="J558" s="94"/>
      <c r="K558" s="94"/>
      <c r="L558" s="94"/>
      <c r="M558" s="94"/>
      <c r="N558" s="94"/>
      <c r="O558" s="94"/>
      <c r="P558" s="94"/>
      <c r="Q558" s="94"/>
      <c r="R558" s="94"/>
      <c r="S558" s="94"/>
    </row>
    <row r="559" spans="2:19">
      <c r="B559" s="93"/>
      <c r="C559" s="93"/>
      <c r="D559" s="93"/>
      <c r="E559" s="93"/>
      <c r="F559" s="94"/>
      <c r="G559" s="94"/>
      <c r="H559" s="94"/>
      <c r="I559" s="94"/>
      <c r="J559" s="94"/>
      <c r="K559" s="94"/>
      <c r="L559" s="94"/>
      <c r="M559" s="94"/>
      <c r="N559" s="94"/>
      <c r="O559" s="94"/>
      <c r="P559" s="94"/>
      <c r="Q559" s="94"/>
      <c r="R559" s="94"/>
      <c r="S559" s="94"/>
    </row>
    <row r="560" spans="2:19">
      <c r="B560" s="93"/>
      <c r="C560" s="93"/>
      <c r="D560" s="93"/>
      <c r="E560" s="93"/>
      <c r="F560" s="94"/>
      <c r="G560" s="94"/>
      <c r="H560" s="94"/>
      <c r="I560" s="94"/>
      <c r="J560" s="94"/>
      <c r="K560" s="94"/>
      <c r="L560" s="94"/>
      <c r="M560" s="94"/>
      <c r="N560" s="94"/>
      <c r="O560" s="94"/>
      <c r="P560" s="94"/>
      <c r="Q560" s="94"/>
      <c r="R560" s="94"/>
      <c r="S560" s="94"/>
    </row>
    <row r="561" spans="2:19">
      <c r="B561" s="93"/>
      <c r="C561" s="93"/>
      <c r="D561" s="93"/>
      <c r="E561" s="93"/>
      <c r="F561" s="94"/>
      <c r="G561" s="94"/>
      <c r="H561" s="94"/>
      <c r="I561" s="94"/>
      <c r="J561" s="94"/>
      <c r="K561" s="94"/>
      <c r="L561" s="94"/>
      <c r="M561" s="94"/>
      <c r="N561" s="94"/>
      <c r="O561" s="94"/>
      <c r="P561" s="94"/>
      <c r="Q561" s="94"/>
      <c r="R561" s="94"/>
      <c r="S561" s="94"/>
    </row>
    <row r="562" spans="2:19">
      <c r="B562" s="93"/>
      <c r="C562" s="93"/>
      <c r="D562" s="93"/>
      <c r="E562" s="93"/>
      <c r="F562" s="94"/>
      <c r="G562" s="94"/>
      <c r="H562" s="94"/>
      <c r="I562" s="94"/>
      <c r="J562" s="94"/>
      <c r="K562" s="94"/>
      <c r="L562" s="94"/>
      <c r="M562" s="94"/>
      <c r="N562" s="94"/>
      <c r="O562" s="94"/>
      <c r="P562" s="94"/>
      <c r="Q562" s="94"/>
      <c r="R562" s="94"/>
      <c r="S562" s="94"/>
    </row>
    <row r="563" spans="2:19">
      <c r="B563" s="93"/>
      <c r="C563" s="93"/>
      <c r="D563" s="93"/>
      <c r="E563" s="93"/>
      <c r="F563" s="94"/>
      <c r="G563" s="94"/>
      <c r="H563" s="94"/>
      <c r="I563" s="94"/>
      <c r="J563" s="94"/>
      <c r="K563" s="94"/>
      <c r="L563" s="94"/>
      <c r="M563" s="94"/>
      <c r="N563" s="94"/>
      <c r="O563" s="94"/>
      <c r="P563" s="94"/>
      <c r="Q563" s="94"/>
      <c r="R563" s="94"/>
      <c r="S563" s="94"/>
    </row>
    <row r="564" spans="2:19">
      <c r="B564" s="93"/>
      <c r="C564" s="93"/>
      <c r="D564" s="93"/>
      <c r="E564" s="93"/>
      <c r="F564" s="94"/>
      <c r="G564" s="94"/>
      <c r="H564" s="94"/>
      <c r="I564" s="94"/>
      <c r="J564" s="94"/>
      <c r="K564" s="94"/>
      <c r="L564" s="94"/>
      <c r="M564" s="94"/>
      <c r="N564" s="94"/>
      <c r="O564" s="94"/>
      <c r="P564" s="94"/>
      <c r="Q564" s="94"/>
      <c r="R564" s="94"/>
      <c r="S564" s="94"/>
    </row>
    <row r="565" spans="2:19">
      <c r="B565" s="93"/>
      <c r="C565" s="93"/>
      <c r="D565" s="93"/>
      <c r="E565" s="93"/>
      <c r="F565" s="94"/>
      <c r="G565" s="94"/>
      <c r="H565" s="94"/>
      <c r="I565" s="94"/>
      <c r="J565" s="94"/>
      <c r="K565" s="94"/>
      <c r="L565" s="94"/>
      <c r="M565" s="94"/>
      <c r="N565" s="94"/>
      <c r="O565" s="94"/>
      <c r="P565" s="94"/>
      <c r="Q565" s="94"/>
      <c r="R565" s="94"/>
      <c r="S565" s="94"/>
    </row>
    <row r="566" spans="2:19">
      <c r="B566" s="93"/>
      <c r="C566" s="93"/>
      <c r="D566" s="93"/>
      <c r="E566" s="93"/>
      <c r="F566" s="94"/>
      <c r="G566" s="94"/>
      <c r="H566" s="94"/>
      <c r="I566" s="94"/>
      <c r="J566" s="94"/>
      <c r="K566" s="94"/>
      <c r="L566" s="94"/>
      <c r="M566" s="94"/>
      <c r="N566" s="94"/>
      <c r="O566" s="94"/>
      <c r="P566" s="94"/>
      <c r="Q566" s="94"/>
      <c r="R566" s="94"/>
      <c r="S566" s="94"/>
    </row>
    <row r="567" spans="2:19">
      <c r="B567" s="93"/>
      <c r="C567" s="93"/>
      <c r="D567" s="93"/>
      <c r="E567" s="93"/>
      <c r="F567" s="94"/>
      <c r="G567" s="94"/>
      <c r="H567" s="94"/>
      <c r="I567" s="94"/>
      <c r="J567" s="94"/>
      <c r="K567" s="94"/>
      <c r="L567" s="94"/>
      <c r="M567" s="94"/>
      <c r="N567" s="94"/>
      <c r="O567" s="94"/>
      <c r="P567" s="94"/>
      <c r="Q567" s="94"/>
      <c r="R567" s="94"/>
      <c r="S567" s="94"/>
    </row>
    <row r="568" spans="2:19">
      <c r="B568" s="93"/>
      <c r="C568" s="93"/>
      <c r="D568" s="93"/>
      <c r="E568" s="93"/>
      <c r="F568" s="94"/>
      <c r="G568" s="94"/>
      <c r="H568" s="94"/>
      <c r="I568" s="94"/>
      <c r="J568" s="94"/>
      <c r="K568" s="94"/>
      <c r="L568" s="94"/>
      <c r="M568" s="94"/>
      <c r="N568" s="94"/>
      <c r="O568" s="94"/>
      <c r="P568" s="94"/>
      <c r="Q568" s="94"/>
      <c r="R568" s="94"/>
      <c r="S568" s="94"/>
    </row>
    <row r="569" spans="2:19">
      <c r="B569" s="93"/>
      <c r="C569" s="93"/>
      <c r="D569" s="93"/>
      <c r="E569" s="93"/>
      <c r="F569" s="94"/>
      <c r="G569" s="94"/>
      <c r="H569" s="94"/>
      <c r="I569" s="94"/>
      <c r="J569" s="94"/>
      <c r="K569" s="94"/>
      <c r="L569" s="94"/>
      <c r="M569" s="94"/>
      <c r="N569" s="94"/>
      <c r="O569" s="94"/>
      <c r="P569" s="94"/>
      <c r="Q569" s="94"/>
      <c r="R569" s="94"/>
      <c r="S569" s="94"/>
    </row>
    <row r="570" spans="2:19">
      <c r="B570" s="93"/>
      <c r="C570" s="93"/>
      <c r="D570" s="93"/>
      <c r="E570" s="93"/>
      <c r="F570" s="94"/>
      <c r="G570" s="94"/>
      <c r="H570" s="94"/>
      <c r="I570" s="94"/>
      <c r="J570" s="94"/>
      <c r="K570" s="94"/>
      <c r="L570" s="94"/>
      <c r="M570" s="94"/>
      <c r="N570" s="94"/>
      <c r="O570" s="94"/>
      <c r="P570" s="94"/>
      <c r="Q570" s="94"/>
      <c r="R570" s="94"/>
      <c r="S570" s="94"/>
    </row>
    <row r="571" spans="2:19">
      <c r="B571" s="93"/>
      <c r="C571" s="93"/>
      <c r="D571" s="93"/>
      <c r="E571" s="93"/>
      <c r="F571" s="94"/>
      <c r="G571" s="94"/>
      <c r="H571" s="94"/>
      <c r="I571" s="94"/>
      <c r="J571" s="94"/>
      <c r="K571" s="94"/>
      <c r="L571" s="94"/>
      <c r="M571" s="94"/>
      <c r="N571" s="94"/>
      <c r="O571" s="94"/>
      <c r="P571" s="94"/>
      <c r="Q571" s="94"/>
      <c r="R571" s="94"/>
      <c r="S571" s="94"/>
    </row>
    <row r="572" spans="2:19">
      <c r="B572" s="93"/>
      <c r="C572" s="93"/>
      <c r="D572" s="93"/>
      <c r="E572" s="93"/>
      <c r="F572" s="94"/>
      <c r="G572" s="94"/>
      <c r="H572" s="94"/>
      <c r="I572" s="94"/>
      <c r="J572" s="94"/>
      <c r="K572" s="94"/>
      <c r="L572" s="94"/>
      <c r="M572" s="94"/>
      <c r="N572" s="94"/>
      <c r="O572" s="94"/>
      <c r="P572" s="94"/>
      <c r="Q572" s="94"/>
      <c r="R572" s="94"/>
      <c r="S572" s="94"/>
    </row>
    <row r="573" spans="2:19">
      <c r="B573" s="93"/>
      <c r="C573" s="93"/>
      <c r="D573" s="93"/>
      <c r="E573" s="93"/>
      <c r="F573" s="94"/>
      <c r="G573" s="94"/>
      <c r="H573" s="94"/>
      <c r="I573" s="94"/>
      <c r="J573" s="94"/>
      <c r="K573" s="94"/>
      <c r="L573" s="94"/>
      <c r="M573" s="94"/>
      <c r="N573" s="94"/>
      <c r="O573" s="94"/>
      <c r="P573" s="94"/>
      <c r="Q573" s="94"/>
      <c r="R573" s="94"/>
      <c r="S573" s="94"/>
    </row>
    <row r="574" spans="2:19">
      <c r="B574" s="93"/>
      <c r="C574" s="93"/>
      <c r="D574" s="93"/>
      <c r="E574" s="93"/>
      <c r="F574" s="94"/>
      <c r="G574" s="94"/>
      <c r="H574" s="94"/>
      <c r="I574" s="94"/>
      <c r="J574" s="94"/>
      <c r="K574" s="94"/>
      <c r="L574" s="94"/>
      <c r="M574" s="94"/>
      <c r="N574" s="94"/>
      <c r="O574" s="94"/>
      <c r="P574" s="94"/>
      <c r="Q574" s="94"/>
      <c r="R574" s="94"/>
      <c r="S574" s="94"/>
    </row>
    <row r="575" spans="2:19">
      <c r="B575" s="93"/>
      <c r="C575" s="93"/>
      <c r="D575" s="93"/>
      <c r="E575" s="93"/>
      <c r="F575" s="94"/>
      <c r="G575" s="94"/>
      <c r="H575" s="94"/>
      <c r="I575" s="94"/>
      <c r="J575" s="94"/>
      <c r="K575" s="94"/>
      <c r="L575" s="94"/>
      <c r="M575" s="94"/>
      <c r="N575" s="94"/>
      <c r="O575" s="94"/>
      <c r="P575" s="94"/>
      <c r="Q575" s="94"/>
      <c r="R575" s="94"/>
      <c r="S575" s="94"/>
    </row>
    <row r="576" spans="2:19">
      <c r="B576" s="93"/>
      <c r="C576" s="93"/>
      <c r="D576" s="93"/>
      <c r="E576" s="93"/>
      <c r="F576" s="94"/>
      <c r="G576" s="94"/>
      <c r="H576" s="94"/>
      <c r="I576" s="94"/>
      <c r="J576" s="94"/>
      <c r="K576" s="94"/>
      <c r="L576" s="94"/>
      <c r="M576" s="94"/>
      <c r="N576" s="94"/>
      <c r="O576" s="94"/>
      <c r="P576" s="94"/>
      <c r="Q576" s="94"/>
      <c r="R576" s="94"/>
      <c r="S576" s="94"/>
    </row>
    <row r="577" spans="2:19">
      <c r="B577" s="93"/>
      <c r="C577" s="93"/>
      <c r="D577" s="93"/>
      <c r="E577" s="93"/>
      <c r="F577" s="94"/>
      <c r="G577" s="94"/>
      <c r="H577" s="94"/>
      <c r="I577" s="94"/>
      <c r="J577" s="94"/>
      <c r="K577" s="94"/>
      <c r="L577" s="94"/>
      <c r="M577" s="94"/>
      <c r="N577" s="94"/>
      <c r="O577" s="94"/>
      <c r="P577" s="94"/>
      <c r="Q577" s="94"/>
      <c r="R577" s="94"/>
      <c r="S577" s="94"/>
    </row>
    <row r="578" spans="2:19">
      <c r="B578" s="93"/>
      <c r="C578" s="93"/>
      <c r="D578" s="93"/>
      <c r="E578" s="93"/>
      <c r="F578" s="94"/>
      <c r="G578" s="94"/>
      <c r="H578" s="94"/>
      <c r="I578" s="94"/>
      <c r="J578" s="94"/>
      <c r="K578" s="94"/>
      <c r="L578" s="94"/>
      <c r="M578" s="94"/>
      <c r="N578" s="94"/>
      <c r="O578" s="94"/>
      <c r="P578" s="94"/>
      <c r="Q578" s="94"/>
      <c r="R578" s="94"/>
      <c r="S578" s="94"/>
    </row>
    <row r="579" spans="2:19">
      <c r="B579" s="93"/>
      <c r="C579" s="93"/>
      <c r="D579" s="93"/>
      <c r="E579" s="93"/>
      <c r="F579" s="94"/>
      <c r="G579" s="94"/>
      <c r="H579" s="94"/>
      <c r="I579" s="94"/>
      <c r="J579" s="94"/>
      <c r="K579" s="94"/>
      <c r="L579" s="94"/>
      <c r="M579" s="94"/>
      <c r="N579" s="94"/>
      <c r="O579" s="94"/>
      <c r="P579" s="94"/>
      <c r="Q579" s="94"/>
      <c r="R579" s="94"/>
      <c r="S579" s="94"/>
    </row>
    <row r="580" spans="2:19">
      <c r="B580" s="93"/>
      <c r="C580" s="93"/>
      <c r="D580" s="93"/>
      <c r="E580" s="93"/>
      <c r="F580" s="94"/>
      <c r="G580" s="94"/>
      <c r="H580" s="94"/>
      <c r="I580" s="94"/>
      <c r="J580" s="94"/>
      <c r="K580" s="94"/>
      <c r="L580" s="94"/>
      <c r="M580" s="94"/>
      <c r="N580" s="94"/>
      <c r="O580" s="94"/>
      <c r="P580" s="94"/>
      <c r="Q580" s="94"/>
      <c r="R580" s="94"/>
      <c r="S580" s="94"/>
    </row>
    <row r="581" spans="2:19">
      <c r="B581" s="93"/>
      <c r="C581" s="93"/>
      <c r="D581" s="93"/>
      <c r="E581" s="93"/>
      <c r="F581" s="94"/>
      <c r="G581" s="94"/>
      <c r="H581" s="94"/>
      <c r="I581" s="94"/>
      <c r="J581" s="94"/>
      <c r="K581" s="94"/>
      <c r="L581" s="94"/>
      <c r="M581" s="94"/>
      <c r="N581" s="94"/>
      <c r="O581" s="94"/>
      <c r="P581" s="94"/>
      <c r="Q581" s="94"/>
      <c r="R581" s="94"/>
      <c r="S581" s="94"/>
    </row>
    <row r="582" spans="2:19">
      <c r="B582" s="93"/>
      <c r="C582" s="93"/>
      <c r="D582" s="93"/>
      <c r="E582" s="93"/>
      <c r="F582" s="94"/>
      <c r="G582" s="94"/>
      <c r="H582" s="94"/>
      <c r="I582" s="94"/>
      <c r="J582" s="94"/>
      <c r="K582" s="94"/>
      <c r="L582" s="94"/>
      <c r="M582" s="94"/>
      <c r="N582" s="94"/>
      <c r="O582" s="94"/>
      <c r="P582" s="94"/>
      <c r="Q582" s="94"/>
      <c r="R582" s="94"/>
      <c r="S582" s="94"/>
    </row>
    <row r="583" spans="2:19">
      <c r="B583" s="93"/>
      <c r="C583" s="93"/>
      <c r="D583" s="93"/>
      <c r="E583" s="93"/>
      <c r="F583" s="94"/>
      <c r="G583" s="94"/>
      <c r="H583" s="94"/>
      <c r="I583" s="94"/>
      <c r="J583" s="94"/>
      <c r="K583" s="94"/>
      <c r="L583" s="94"/>
      <c r="M583" s="94"/>
      <c r="N583" s="94"/>
      <c r="O583" s="94"/>
      <c r="P583" s="94"/>
      <c r="Q583" s="94"/>
      <c r="R583" s="94"/>
      <c r="S583" s="94"/>
    </row>
    <row r="584" spans="2:19">
      <c r="B584" s="93"/>
      <c r="C584" s="93"/>
      <c r="D584" s="93"/>
      <c r="E584" s="93"/>
      <c r="F584" s="94"/>
      <c r="G584" s="94"/>
      <c r="H584" s="94"/>
      <c r="I584" s="94"/>
      <c r="J584" s="94"/>
      <c r="K584" s="94"/>
      <c r="L584" s="94"/>
      <c r="M584" s="94"/>
      <c r="N584" s="94"/>
      <c r="O584" s="94"/>
      <c r="P584" s="94"/>
      <c r="Q584" s="94"/>
      <c r="R584" s="94"/>
      <c r="S584" s="94"/>
    </row>
    <row r="585" spans="2:19">
      <c r="B585" s="93"/>
      <c r="C585" s="93"/>
      <c r="D585" s="93"/>
      <c r="E585" s="93"/>
      <c r="F585" s="94"/>
      <c r="G585" s="94"/>
      <c r="H585" s="94"/>
      <c r="I585" s="94"/>
      <c r="J585" s="94"/>
      <c r="K585" s="94"/>
      <c r="L585" s="94"/>
      <c r="M585" s="94"/>
      <c r="N585" s="94"/>
      <c r="O585" s="94"/>
      <c r="P585" s="94"/>
      <c r="Q585" s="94"/>
      <c r="R585" s="94"/>
      <c r="S585" s="94"/>
    </row>
    <row r="586" spans="2:19">
      <c r="B586" s="93"/>
      <c r="C586" s="93"/>
      <c r="D586" s="93"/>
      <c r="E586" s="93"/>
      <c r="F586" s="94"/>
      <c r="G586" s="94"/>
      <c r="H586" s="94"/>
      <c r="I586" s="94"/>
      <c r="J586" s="94"/>
      <c r="K586" s="94"/>
      <c r="L586" s="94"/>
      <c r="M586" s="94"/>
      <c r="N586" s="94"/>
      <c r="O586" s="94"/>
      <c r="P586" s="94"/>
      <c r="Q586" s="94"/>
      <c r="R586" s="94"/>
      <c r="S586" s="94"/>
    </row>
    <row r="587" spans="2:19">
      <c r="B587" s="93"/>
      <c r="C587" s="93"/>
      <c r="D587" s="93"/>
      <c r="E587" s="93"/>
      <c r="F587" s="94"/>
      <c r="G587" s="94"/>
      <c r="H587" s="94"/>
      <c r="I587" s="94"/>
      <c r="J587" s="94"/>
      <c r="K587" s="94"/>
      <c r="L587" s="94"/>
      <c r="M587" s="94"/>
      <c r="N587" s="94"/>
      <c r="O587" s="94"/>
      <c r="P587" s="94"/>
      <c r="Q587" s="94"/>
      <c r="R587" s="94"/>
      <c r="S587" s="94"/>
    </row>
    <row r="588" spans="2:19">
      <c r="B588" s="93"/>
      <c r="C588" s="93"/>
      <c r="D588" s="93"/>
      <c r="E588" s="93"/>
      <c r="F588" s="94"/>
      <c r="G588" s="94"/>
      <c r="H588" s="94"/>
      <c r="I588" s="94"/>
      <c r="J588" s="94"/>
      <c r="K588" s="94"/>
      <c r="L588" s="94"/>
      <c r="M588" s="94"/>
      <c r="N588" s="94"/>
      <c r="O588" s="94"/>
      <c r="P588" s="94"/>
      <c r="Q588" s="94"/>
      <c r="R588" s="94"/>
      <c r="S588" s="94"/>
    </row>
    <row r="589" spans="2:19">
      <c r="B589" s="93"/>
      <c r="C589" s="93"/>
      <c r="D589" s="93"/>
      <c r="E589" s="93"/>
      <c r="F589" s="94"/>
      <c r="G589" s="94"/>
      <c r="H589" s="94"/>
      <c r="I589" s="94"/>
      <c r="J589" s="94"/>
      <c r="K589" s="94"/>
      <c r="L589" s="94"/>
      <c r="M589" s="94"/>
      <c r="N589" s="94"/>
      <c r="O589" s="94"/>
      <c r="P589" s="94"/>
      <c r="Q589" s="94"/>
      <c r="R589" s="94"/>
      <c r="S589" s="94"/>
    </row>
    <row r="590" spans="2:19">
      <c r="B590" s="93"/>
      <c r="C590" s="93"/>
      <c r="D590" s="93"/>
      <c r="E590" s="93"/>
      <c r="F590" s="94"/>
      <c r="G590" s="94"/>
      <c r="H590" s="94"/>
      <c r="I590" s="94"/>
      <c r="J590" s="94"/>
      <c r="K590" s="94"/>
      <c r="L590" s="94"/>
      <c r="M590" s="94"/>
      <c r="N590" s="94"/>
      <c r="O590" s="94"/>
      <c r="P590" s="94"/>
      <c r="Q590" s="94"/>
      <c r="R590" s="94"/>
      <c r="S590" s="94"/>
    </row>
    <row r="591" spans="2:19">
      <c r="B591" s="93"/>
      <c r="C591" s="93"/>
      <c r="D591" s="93"/>
      <c r="E591" s="93"/>
      <c r="F591" s="94"/>
      <c r="G591" s="94"/>
      <c r="H591" s="94"/>
      <c r="I591" s="94"/>
      <c r="J591" s="94"/>
      <c r="K591" s="94"/>
      <c r="L591" s="94"/>
      <c r="M591" s="94"/>
      <c r="N591" s="94"/>
      <c r="O591" s="94"/>
      <c r="P591" s="94"/>
      <c r="Q591" s="94"/>
      <c r="R591" s="94"/>
      <c r="S591" s="94"/>
    </row>
    <row r="592" spans="2:19">
      <c r="B592" s="93"/>
      <c r="C592" s="93"/>
      <c r="D592" s="93"/>
      <c r="E592" s="93"/>
      <c r="F592" s="94"/>
      <c r="G592" s="94"/>
      <c r="H592" s="94"/>
      <c r="I592" s="94"/>
      <c r="J592" s="94"/>
      <c r="K592" s="94"/>
      <c r="L592" s="94"/>
      <c r="M592" s="94"/>
      <c r="N592" s="94"/>
      <c r="O592" s="94"/>
      <c r="P592" s="94"/>
      <c r="Q592" s="94"/>
      <c r="R592" s="94"/>
      <c r="S592" s="94"/>
    </row>
    <row r="593" spans="2:19">
      <c r="B593" s="93"/>
      <c r="C593" s="93"/>
      <c r="D593" s="93"/>
      <c r="E593" s="93"/>
      <c r="F593" s="94"/>
      <c r="G593" s="94"/>
      <c r="H593" s="94"/>
      <c r="I593" s="94"/>
      <c r="J593" s="94"/>
      <c r="K593" s="94"/>
      <c r="L593" s="94"/>
      <c r="M593" s="94"/>
      <c r="N593" s="94"/>
      <c r="O593" s="94"/>
      <c r="P593" s="94"/>
      <c r="Q593" s="94"/>
      <c r="R593" s="94"/>
      <c r="S593" s="94"/>
    </row>
    <row r="594" spans="2:19">
      <c r="B594" s="93"/>
      <c r="C594" s="93"/>
      <c r="D594" s="93"/>
      <c r="E594" s="93"/>
      <c r="F594" s="94"/>
      <c r="G594" s="94"/>
      <c r="H594" s="94"/>
      <c r="I594" s="94"/>
      <c r="J594" s="94"/>
      <c r="K594" s="94"/>
      <c r="L594" s="94"/>
      <c r="M594" s="94"/>
      <c r="N594" s="94"/>
      <c r="O594" s="94"/>
      <c r="P594" s="94"/>
      <c r="Q594" s="94"/>
      <c r="R594" s="94"/>
      <c r="S594" s="94"/>
    </row>
    <row r="595" spans="2:19">
      <c r="B595" s="93"/>
      <c r="C595" s="93"/>
      <c r="D595" s="93"/>
      <c r="E595" s="93"/>
      <c r="F595" s="94"/>
      <c r="G595" s="94"/>
      <c r="H595" s="94"/>
      <c r="I595" s="94"/>
      <c r="J595" s="94"/>
      <c r="K595" s="94"/>
      <c r="L595" s="94"/>
      <c r="M595" s="94"/>
      <c r="N595" s="94"/>
      <c r="O595" s="94"/>
      <c r="P595" s="94"/>
      <c r="Q595" s="94"/>
      <c r="R595" s="94"/>
      <c r="S595" s="94"/>
    </row>
    <row r="596" spans="2:19">
      <c r="B596" s="93"/>
      <c r="C596" s="93"/>
      <c r="D596" s="93"/>
      <c r="E596" s="93"/>
      <c r="F596" s="94"/>
      <c r="G596" s="94"/>
      <c r="H596" s="94"/>
      <c r="I596" s="94"/>
      <c r="J596" s="94"/>
      <c r="K596" s="94"/>
      <c r="L596" s="94"/>
      <c r="M596" s="94"/>
      <c r="N596" s="94"/>
      <c r="O596" s="94"/>
      <c r="P596" s="94"/>
      <c r="Q596" s="94"/>
      <c r="R596" s="94"/>
      <c r="S596" s="94"/>
    </row>
    <row r="597" spans="2:19">
      <c r="B597" s="93"/>
      <c r="C597" s="93"/>
      <c r="D597" s="93"/>
      <c r="E597" s="93"/>
      <c r="F597" s="94"/>
      <c r="G597" s="94"/>
      <c r="H597" s="94"/>
      <c r="I597" s="94"/>
      <c r="J597" s="94"/>
      <c r="K597" s="94"/>
      <c r="L597" s="94"/>
      <c r="M597" s="94"/>
      <c r="N597" s="94"/>
      <c r="O597" s="94"/>
      <c r="P597" s="94"/>
      <c r="Q597" s="94"/>
      <c r="R597" s="94"/>
      <c r="S597" s="94"/>
    </row>
    <row r="598" spans="2:19">
      <c r="B598" s="93"/>
      <c r="C598" s="93"/>
      <c r="D598" s="93"/>
      <c r="E598" s="93"/>
      <c r="F598" s="94"/>
      <c r="G598" s="94"/>
      <c r="H598" s="94"/>
      <c r="I598" s="94"/>
      <c r="J598" s="94"/>
      <c r="K598" s="94"/>
      <c r="L598" s="94"/>
      <c r="M598" s="94"/>
      <c r="N598" s="94"/>
      <c r="O598" s="94"/>
      <c r="P598" s="94"/>
      <c r="Q598" s="94"/>
      <c r="R598" s="94"/>
      <c r="S598" s="94"/>
    </row>
    <row r="599" spans="2:19">
      <c r="B599" s="93"/>
      <c r="C599" s="93"/>
      <c r="D599" s="93"/>
      <c r="E599" s="93"/>
      <c r="F599" s="94"/>
      <c r="G599" s="94"/>
      <c r="H599" s="94"/>
      <c r="I599" s="94"/>
      <c r="J599" s="94"/>
      <c r="K599" s="94"/>
      <c r="L599" s="94"/>
      <c r="M599" s="94"/>
      <c r="N599" s="94"/>
      <c r="O599" s="94"/>
      <c r="P599" s="94"/>
      <c r="Q599" s="94"/>
      <c r="R599" s="94"/>
      <c r="S599" s="94"/>
    </row>
    <row r="600" spans="2:19">
      <c r="B600" s="93"/>
      <c r="C600" s="93"/>
      <c r="D600" s="93"/>
      <c r="E600" s="93"/>
      <c r="F600" s="94"/>
      <c r="G600" s="94"/>
      <c r="H600" s="94"/>
      <c r="I600" s="94"/>
      <c r="J600" s="94"/>
      <c r="K600" s="94"/>
      <c r="L600" s="94"/>
      <c r="M600" s="94"/>
      <c r="N600" s="94"/>
      <c r="O600" s="94"/>
      <c r="P600" s="94"/>
      <c r="Q600" s="94"/>
      <c r="R600" s="94"/>
      <c r="S600" s="94"/>
    </row>
    <row r="601" spans="2:19">
      <c r="B601" s="93"/>
      <c r="C601" s="93"/>
      <c r="D601" s="93"/>
      <c r="E601" s="93"/>
      <c r="F601" s="94"/>
      <c r="G601" s="94"/>
      <c r="H601" s="94"/>
      <c r="I601" s="94"/>
      <c r="J601" s="94"/>
      <c r="K601" s="94"/>
      <c r="L601" s="94"/>
      <c r="M601" s="94"/>
      <c r="N601" s="94"/>
      <c r="O601" s="94"/>
      <c r="P601" s="94"/>
      <c r="Q601" s="94"/>
      <c r="R601" s="94"/>
      <c r="S601" s="94"/>
    </row>
    <row r="602" spans="2:19">
      <c r="B602" s="93"/>
      <c r="C602" s="93"/>
      <c r="D602" s="93"/>
      <c r="E602" s="93"/>
      <c r="F602" s="94"/>
      <c r="G602" s="94"/>
      <c r="H602" s="94"/>
      <c r="I602" s="94"/>
      <c r="J602" s="94"/>
      <c r="K602" s="94"/>
      <c r="L602" s="94"/>
      <c r="M602" s="94"/>
      <c r="N602" s="94"/>
      <c r="O602" s="94"/>
      <c r="P602" s="94"/>
      <c r="Q602" s="94"/>
      <c r="R602" s="94"/>
      <c r="S602" s="94"/>
    </row>
    <row r="603" spans="2:19">
      <c r="B603" s="93"/>
      <c r="C603" s="93"/>
      <c r="D603" s="93"/>
      <c r="E603" s="93"/>
      <c r="F603" s="94"/>
      <c r="G603" s="94"/>
      <c r="H603" s="94"/>
      <c r="I603" s="94"/>
      <c r="J603" s="94"/>
      <c r="K603" s="94"/>
      <c r="L603" s="94"/>
      <c r="M603" s="94"/>
      <c r="N603" s="94"/>
      <c r="O603" s="94"/>
      <c r="P603" s="94"/>
      <c r="Q603" s="94"/>
      <c r="R603" s="94"/>
      <c r="S603" s="94"/>
    </row>
    <row r="604" spans="2:19">
      <c r="B604" s="93"/>
      <c r="C604" s="93"/>
      <c r="D604" s="93"/>
      <c r="E604" s="93"/>
      <c r="F604" s="94"/>
      <c r="G604" s="94"/>
      <c r="H604" s="94"/>
      <c r="I604" s="94"/>
      <c r="J604" s="94"/>
      <c r="K604" s="94"/>
      <c r="L604" s="94"/>
      <c r="M604" s="94"/>
      <c r="N604" s="94"/>
      <c r="O604" s="94"/>
      <c r="P604" s="94"/>
      <c r="Q604" s="94"/>
      <c r="R604" s="94"/>
      <c r="S604" s="94"/>
    </row>
    <row r="605" spans="2:19">
      <c r="B605" s="93"/>
      <c r="C605" s="93"/>
      <c r="D605" s="93"/>
      <c r="E605" s="93"/>
      <c r="F605" s="94"/>
      <c r="G605" s="94"/>
      <c r="H605" s="94"/>
      <c r="I605" s="94"/>
      <c r="J605" s="94"/>
      <c r="K605" s="94"/>
      <c r="L605" s="94"/>
      <c r="M605" s="94"/>
      <c r="N605" s="94"/>
      <c r="O605" s="94"/>
      <c r="P605" s="94"/>
      <c r="Q605" s="94"/>
      <c r="R605" s="94"/>
      <c r="S605" s="94"/>
    </row>
    <row r="606" spans="2:19">
      <c r="B606" s="93"/>
      <c r="C606" s="93"/>
      <c r="D606" s="93"/>
      <c r="E606" s="93"/>
      <c r="F606" s="94"/>
      <c r="G606" s="94"/>
      <c r="H606" s="94"/>
      <c r="I606" s="94"/>
      <c r="J606" s="94"/>
      <c r="K606" s="94"/>
      <c r="L606" s="94"/>
      <c r="M606" s="94"/>
      <c r="N606" s="94"/>
      <c r="O606" s="94"/>
      <c r="P606" s="94"/>
      <c r="Q606" s="94"/>
      <c r="R606" s="94"/>
      <c r="S606" s="94"/>
    </row>
    <row r="607" spans="2:19">
      <c r="B607" s="93"/>
      <c r="C607" s="93"/>
      <c r="D607" s="93"/>
      <c r="E607" s="93"/>
      <c r="F607" s="94"/>
      <c r="G607" s="94"/>
      <c r="H607" s="94"/>
      <c r="I607" s="94"/>
      <c r="J607" s="94"/>
      <c r="K607" s="94"/>
      <c r="L607" s="94"/>
      <c r="M607" s="94"/>
      <c r="N607" s="94"/>
      <c r="O607" s="94"/>
      <c r="P607" s="94"/>
      <c r="Q607" s="94"/>
      <c r="R607" s="94"/>
      <c r="S607" s="94"/>
    </row>
    <row r="608" spans="2:19">
      <c r="B608" s="93"/>
      <c r="C608" s="93"/>
      <c r="D608" s="93"/>
      <c r="E608" s="93"/>
      <c r="F608" s="94"/>
      <c r="G608" s="94"/>
      <c r="H608" s="94"/>
      <c r="I608" s="94"/>
      <c r="J608" s="94"/>
      <c r="K608" s="94"/>
      <c r="L608" s="94"/>
      <c r="M608" s="94"/>
      <c r="N608" s="94"/>
      <c r="O608" s="94"/>
      <c r="P608" s="94"/>
      <c r="Q608" s="94"/>
      <c r="R608" s="94"/>
      <c r="S608" s="94"/>
    </row>
    <row r="609" spans="2:19">
      <c r="B609" s="93"/>
      <c r="C609" s="93"/>
      <c r="D609" s="93"/>
      <c r="E609" s="93"/>
      <c r="F609" s="94"/>
      <c r="G609" s="94"/>
      <c r="H609" s="94"/>
      <c r="I609" s="94"/>
      <c r="J609" s="94"/>
      <c r="K609" s="94"/>
      <c r="L609" s="94"/>
      <c r="M609" s="94"/>
      <c r="N609" s="94"/>
      <c r="O609" s="94"/>
      <c r="P609" s="94"/>
      <c r="Q609" s="94"/>
      <c r="R609" s="94"/>
      <c r="S609" s="94"/>
    </row>
    <row r="610" spans="2:19">
      <c r="B610" s="93"/>
      <c r="C610" s="93"/>
      <c r="D610" s="93"/>
      <c r="E610" s="93"/>
      <c r="F610" s="94"/>
      <c r="G610" s="94"/>
      <c r="H610" s="94"/>
      <c r="I610" s="94"/>
      <c r="J610" s="94"/>
      <c r="K610" s="94"/>
      <c r="L610" s="94"/>
      <c r="M610" s="94"/>
      <c r="N610" s="94"/>
      <c r="O610" s="94"/>
      <c r="P610" s="94"/>
      <c r="Q610" s="94"/>
      <c r="R610" s="94"/>
      <c r="S610" s="94"/>
    </row>
    <row r="611" spans="2:19">
      <c r="B611" s="93"/>
      <c r="C611" s="93"/>
      <c r="D611" s="93"/>
      <c r="E611" s="93"/>
      <c r="F611" s="94"/>
      <c r="G611" s="94"/>
      <c r="H611" s="94"/>
      <c r="I611" s="94"/>
      <c r="J611" s="94"/>
      <c r="K611" s="94"/>
      <c r="L611" s="94"/>
      <c r="M611" s="94"/>
      <c r="N611" s="94"/>
      <c r="O611" s="94"/>
      <c r="P611" s="94"/>
      <c r="Q611" s="94"/>
      <c r="R611" s="94"/>
      <c r="S611" s="94"/>
    </row>
    <row r="612" spans="2:19">
      <c r="B612" s="93"/>
      <c r="C612" s="93"/>
      <c r="D612" s="93"/>
      <c r="E612" s="93"/>
      <c r="F612" s="94"/>
      <c r="G612" s="94"/>
      <c r="H612" s="94"/>
      <c r="I612" s="94"/>
      <c r="J612" s="94"/>
      <c r="K612" s="94"/>
      <c r="L612" s="94"/>
      <c r="M612" s="94"/>
      <c r="N612" s="94"/>
      <c r="O612" s="94"/>
      <c r="P612" s="94"/>
      <c r="Q612" s="94"/>
      <c r="R612" s="94"/>
      <c r="S612" s="94"/>
    </row>
    <row r="613" spans="2:19">
      <c r="B613" s="93"/>
      <c r="C613" s="93"/>
      <c r="D613" s="93"/>
      <c r="E613" s="93"/>
      <c r="F613" s="94"/>
      <c r="G613" s="94"/>
      <c r="H613" s="94"/>
      <c r="I613" s="94"/>
      <c r="J613" s="94"/>
      <c r="K613" s="94"/>
      <c r="L613" s="94"/>
      <c r="M613" s="94"/>
      <c r="N613" s="94"/>
      <c r="O613" s="94"/>
      <c r="P613" s="94"/>
      <c r="Q613" s="94"/>
      <c r="R613" s="94"/>
      <c r="S613" s="94"/>
    </row>
    <row r="614" spans="2:19">
      <c r="B614" s="93"/>
      <c r="C614" s="93"/>
      <c r="D614" s="93"/>
      <c r="E614" s="93"/>
      <c r="F614" s="94"/>
      <c r="G614" s="94"/>
      <c r="H614" s="94"/>
      <c r="I614" s="94"/>
      <c r="J614" s="94"/>
      <c r="K614" s="94"/>
      <c r="L614" s="94"/>
      <c r="M614" s="94"/>
      <c r="N614" s="94"/>
      <c r="O614" s="94"/>
      <c r="P614" s="94"/>
      <c r="Q614" s="94"/>
      <c r="R614" s="94"/>
      <c r="S614" s="94"/>
    </row>
    <row r="615" spans="2:19">
      <c r="B615" s="93"/>
      <c r="C615" s="93"/>
      <c r="D615" s="93"/>
      <c r="E615" s="93"/>
      <c r="F615" s="94"/>
      <c r="G615" s="94"/>
      <c r="H615" s="94"/>
      <c r="I615" s="94"/>
      <c r="J615" s="94"/>
      <c r="K615" s="94"/>
      <c r="L615" s="94"/>
      <c r="M615" s="94"/>
      <c r="N615" s="94"/>
      <c r="O615" s="94"/>
      <c r="P615" s="94"/>
      <c r="Q615" s="94"/>
      <c r="R615" s="94"/>
      <c r="S615" s="94"/>
    </row>
    <row r="616" spans="2:19">
      <c r="B616" s="93"/>
      <c r="C616" s="93"/>
      <c r="D616" s="93"/>
      <c r="E616" s="93"/>
      <c r="F616" s="94"/>
      <c r="G616" s="94"/>
      <c r="H616" s="94"/>
      <c r="I616" s="94"/>
      <c r="J616" s="94"/>
      <c r="K616" s="94"/>
      <c r="L616" s="94"/>
      <c r="M616" s="94"/>
      <c r="N616" s="94"/>
      <c r="O616" s="94"/>
      <c r="P616" s="94"/>
      <c r="Q616" s="94"/>
      <c r="R616" s="94"/>
      <c r="S616" s="94"/>
    </row>
    <row r="617" spans="2:19">
      <c r="B617" s="93"/>
      <c r="C617" s="93"/>
      <c r="D617" s="93"/>
      <c r="E617" s="93"/>
      <c r="F617" s="94"/>
      <c r="G617" s="94"/>
      <c r="H617" s="94"/>
      <c r="I617" s="94"/>
      <c r="J617" s="94"/>
      <c r="K617" s="94"/>
      <c r="L617" s="94"/>
      <c r="M617" s="94"/>
      <c r="N617" s="94"/>
      <c r="O617" s="94"/>
      <c r="P617" s="94"/>
      <c r="Q617" s="94"/>
      <c r="R617" s="94"/>
      <c r="S617" s="94"/>
    </row>
    <row r="618" spans="2:19">
      <c r="B618" s="93"/>
      <c r="C618" s="93"/>
      <c r="D618" s="93"/>
      <c r="E618" s="93"/>
      <c r="F618" s="94"/>
      <c r="G618" s="94"/>
      <c r="H618" s="94"/>
      <c r="I618" s="94"/>
      <c r="J618" s="94"/>
      <c r="K618" s="94"/>
      <c r="L618" s="94"/>
      <c r="M618" s="94"/>
      <c r="N618" s="94"/>
      <c r="O618" s="94"/>
      <c r="P618" s="94"/>
      <c r="Q618" s="94"/>
      <c r="R618" s="94"/>
      <c r="S618" s="94"/>
    </row>
    <row r="619" spans="2:19">
      <c r="B619" s="93"/>
      <c r="C619" s="93"/>
      <c r="D619" s="93"/>
      <c r="E619" s="93"/>
      <c r="F619" s="94"/>
      <c r="G619" s="94"/>
      <c r="H619" s="94"/>
      <c r="I619" s="94"/>
      <c r="J619" s="94"/>
      <c r="K619" s="94"/>
      <c r="L619" s="94"/>
      <c r="M619" s="94"/>
      <c r="N619" s="94"/>
      <c r="O619" s="94"/>
      <c r="P619" s="94"/>
      <c r="Q619" s="94"/>
      <c r="R619" s="94"/>
      <c r="S619" s="94"/>
    </row>
    <row r="620" spans="2:19">
      <c r="B620" s="93"/>
      <c r="C620" s="93"/>
      <c r="D620" s="93"/>
      <c r="E620" s="93"/>
      <c r="F620" s="94"/>
      <c r="G620" s="94"/>
      <c r="H620" s="94"/>
      <c r="I620" s="94"/>
      <c r="J620" s="94"/>
      <c r="K620" s="94"/>
      <c r="L620" s="94"/>
      <c r="M620" s="94"/>
      <c r="N620" s="94"/>
      <c r="O620" s="94"/>
      <c r="P620" s="94"/>
      <c r="Q620" s="94"/>
      <c r="R620" s="94"/>
      <c r="S620" s="94"/>
    </row>
    <row r="621" spans="2:19">
      <c r="B621" s="93"/>
      <c r="C621" s="93"/>
      <c r="D621" s="93"/>
      <c r="E621" s="93"/>
      <c r="F621" s="94"/>
      <c r="G621" s="94"/>
      <c r="H621" s="94"/>
      <c r="I621" s="94"/>
      <c r="J621" s="94"/>
      <c r="K621" s="94"/>
      <c r="L621" s="94"/>
      <c r="M621" s="94"/>
      <c r="N621" s="94"/>
      <c r="O621" s="94"/>
      <c r="P621" s="94"/>
      <c r="Q621" s="94"/>
      <c r="R621" s="94"/>
      <c r="S621" s="94"/>
    </row>
    <row r="622" spans="2:19">
      <c r="B622" s="93"/>
      <c r="C622" s="93"/>
      <c r="D622" s="93"/>
      <c r="E622" s="93"/>
      <c r="F622" s="94"/>
      <c r="G622" s="94"/>
      <c r="H622" s="94"/>
      <c r="I622" s="94"/>
      <c r="J622" s="94"/>
      <c r="K622" s="94"/>
      <c r="L622" s="94"/>
      <c r="M622" s="94"/>
      <c r="N622" s="94"/>
      <c r="O622" s="94"/>
      <c r="P622" s="94"/>
      <c r="Q622" s="94"/>
      <c r="R622" s="94"/>
      <c r="S622" s="94"/>
    </row>
    <row r="623" spans="2:19">
      <c r="B623" s="93"/>
      <c r="C623" s="93"/>
      <c r="D623" s="93"/>
      <c r="E623" s="93"/>
      <c r="F623" s="94"/>
      <c r="G623" s="94"/>
      <c r="H623" s="94"/>
      <c r="I623" s="94"/>
      <c r="J623" s="94"/>
      <c r="K623" s="94"/>
      <c r="L623" s="94"/>
      <c r="M623" s="94"/>
      <c r="N623" s="94"/>
      <c r="O623" s="94"/>
      <c r="P623" s="94"/>
      <c r="Q623" s="94"/>
      <c r="R623" s="94"/>
      <c r="S623" s="94"/>
    </row>
    <row r="624" spans="2:19">
      <c r="B624" s="93"/>
      <c r="C624" s="93"/>
      <c r="D624" s="93"/>
      <c r="E624" s="93"/>
      <c r="F624" s="94"/>
      <c r="G624" s="94"/>
      <c r="H624" s="94"/>
      <c r="I624" s="94"/>
      <c r="J624" s="94"/>
      <c r="K624" s="94"/>
      <c r="L624" s="94"/>
      <c r="M624" s="94"/>
      <c r="N624" s="94"/>
      <c r="O624" s="94"/>
      <c r="P624" s="94"/>
      <c r="Q624" s="94"/>
      <c r="R624" s="94"/>
      <c r="S624" s="94"/>
    </row>
    <row r="625" spans="2:19">
      <c r="B625" s="93"/>
      <c r="C625" s="93"/>
      <c r="D625" s="93"/>
      <c r="E625" s="93"/>
      <c r="F625" s="94"/>
      <c r="G625" s="94"/>
      <c r="H625" s="94"/>
      <c r="I625" s="94"/>
      <c r="J625" s="94"/>
      <c r="K625" s="94"/>
      <c r="L625" s="94"/>
      <c r="M625" s="94"/>
      <c r="N625" s="94"/>
      <c r="O625" s="94"/>
      <c r="P625" s="94"/>
      <c r="Q625" s="94"/>
      <c r="R625" s="94"/>
      <c r="S625" s="94"/>
    </row>
    <row r="626" spans="2:19">
      <c r="B626" s="93"/>
      <c r="C626" s="93"/>
      <c r="D626" s="93"/>
      <c r="E626" s="93"/>
      <c r="F626" s="94"/>
      <c r="G626" s="94"/>
      <c r="H626" s="94"/>
      <c r="I626" s="94"/>
      <c r="J626" s="94"/>
      <c r="K626" s="94"/>
      <c r="L626" s="94"/>
      <c r="M626" s="94"/>
      <c r="N626" s="94"/>
      <c r="O626" s="94"/>
      <c r="P626" s="94"/>
      <c r="Q626" s="94"/>
      <c r="R626" s="94"/>
      <c r="S626" s="94"/>
    </row>
    <row r="627" spans="2:19">
      <c r="B627" s="93"/>
      <c r="C627" s="93"/>
      <c r="D627" s="93"/>
      <c r="E627" s="93"/>
      <c r="F627" s="94"/>
      <c r="G627" s="94"/>
      <c r="H627" s="94"/>
      <c r="I627" s="94"/>
      <c r="J627" s="94"/>
      <c r="K627" s="94"/>
      <c r="L627" s="94"/>
      <c r="M627" s="94"/>
      <c r="N627" s="94"/>
      <c r="O627" s="94"/>
      <c r="P627" s="94"/>
      <c r="Q627" s="94"/>
      <c r="R627" s="94"/>
      <c r="S627" s="94"/>
    </row>
    <row r="628" spans="2:19">
      <c r="B628" s="93"/>
      <c r="C628" s="93"/>
      <c r="D628" s="93"/>
      <c r="E628" s="93"/>
      <c r="F628" s="94"/>
      <c r="G628" s="94"/>
      <c r="H628" s="94"/>
      <c r="I628" s="94"/>
      <c r="J628" s="94"/>
      <c r="K628" s="94"/>
      <c r="L628" s="94"/>
      <c r="M628" s="94"/>
      <c r="N628" s="94"/>
      <c r="O628" s="94"/>
      <c r="P628" s="94"/>
      <c r="Q628" s="94"/>
      <c r="R628" s="94"/>
      <c r="S628" s="94"/>
    </row>
    <row r="629" spans="2:19">
      <c r="B629" s="93"/>
      <c r="C629" s="93"/>
      <c r="D629" s="93"/>
      <c r="E629" s="93"/>
      <c r="F629" s="94"/>
      <c r="G629" s="94"/>
      <c r="H629" s="94"/>
      <c r="I629" s="94"/>
      <c r="J629" s="94"/>
      <c r="K629" s="94"/>
      <c r="L629" s="94"/>
      <c r="M629" s="94"/>
      <c r="N629" s="94"/>
      <c r="O629" s="94"/>
      <c r="P629" s="94"/>
      <c r="Q629" s="94"/>
      <c r="R629" s="94"/>
      <c r="S629" s="94"/>
    </row>
    <row r="630" spans="2:19">
      <c r="B630" s="93"/>
      <c r="C630" s="93"/>
      <c r="D630" s="93"/>
      <c r="E630" s="93"/>
      <c r="F630" s="94"/>
      <c r="G630" s="94"/>
      <c r="H630" s="94"/>
      <c r="I630" s="94"/>
      <c r="J630" s="94"/>
      <c r="K630" s="94"/>
      <c r="L630" s="94"/>
      <c r="M630" s="94"/>
      <c r="N630" s="94"/>
      <c r="O630" s="94"/>
      <c r="P630" s="94"/>
      <c r="Q630" s="94"/>
      <c r="R630" s="94"/>
      <c r="S630" s="94"/>
    </row>
    <row r="631" spans="2:19">
      <c r="B631" s="93"/>
      <c r="C631" s="93"/>
      <c r="D631" s="93"/>
      <c r="E631" s="93"/>
      <c r="F631" s="94"/>
      <c r="G631" s="94"/>
      <c r="H631" s="94"/>
      <c r="I631" s="94"/>
      <c r="J631" s="94"/>
      <c r="K631" s="94"/>
      <c r="L631" s="94"/>
      <c r="M631" s="94"/>
      <c r="N631" s="94"/>
      <c r="O631" s="94"/>
      <c r="P631" s="94"/>
      <c r="Q631" s="94"/>
      <c r="R631" s="94"/>
      <c r="S631" s="94"/>
    </row>
    <row r="632" spans="2:19">
      <c r="B632" s="93"/>
      <c r="C632" s="93"/>
      <c r="D632" s="93"/>
      <c r="E632" s="93"/>
      <c r="F632" s="94"/>
      <c r="G632" s="94"/>
      <c r="H632" s="94"/>
      <c r="I632" s="94"/>
      <c r="J632" s="94"/>
      <c r="K632" s="94"/>
      <c r="L632" s="94"/>
      <c r="M632" s="94"/>
      <c r="N632" s="94"/>
      <c r="O632" s="94"/>
      <c r="P632" s="94"/>
      <c r="Q632" s="94"/>
      <c r="R632" s="94"/>
      <c r="S632" s="94"/>
    </row>
    <row r="633" spans="2:19">
      <c r="B633" s="93"/>
      <c r="C633" s="93"/>
      <c r="D633" s="93"/>
      <c r="E633" s="93"/>
      <c r="F633" s="94"/>
      <c r="G633" s="94"/>
      <c r="H633" s="94"/>
      <c r="I633" s="94"/>
      <c r="J633" s="94"/>
      <c r="K633" s="94"/>
      <c r="L633" s="94"/>
      <c r="M633" s="94"/>
      <c r="N633" s="94"/>
      <c r="O633" s="94"/>
      <c r="P633" s="94"/>
      <c r="Q633" s="94"/>
      <c r="R633" s="94"/>
      <c r="S633" s="94"/>
    </row>
    <row r="634" spans="2:19">
      <c r="B634" s="93"/>
      <c r="C634" s="93"/>
      <c r="D634" s="93"/>
      <c r="E634" s="93"/>
      <c r="F634" s="94"/>
      <c r="G634" s="94"/>
      <c r="H634" s="94"/>
      <c r="I634" s="94"/>
      <c r="J634" s="94"/>
      <c r="K634" s="94"/>
      <c r="L634" s="94"/>
      <c r="M634" s="94"/>
      <c r="N634" s="94"/>
      <c r="O634" s="94"/>
      <c r="P634" s="94"/>
      <c r="Q634" s="94"/>
      <c r="R634" s="94"/>
      <c r="S634" s="94"/>
    </row>
    <row r="635" spans="2:19">
      <c r="B635" s="93"/>
      <c r="C635" s="93"/>
      <c r="D635" s="93"/>
      <c r="E635" s="93"/>
      <c r="F635" s="94"/>
      <c r="G635" s="94"/>
      <c r="H635" s="94"/>
      <c r="I635" s="94"/>
      <c r="J635" s="94"/>
      <c r="K635" s="94"/>
      <c r="L635" s="94"/>
      <c r="M635" s="94"/>
      <c r="N635" s="94"/>
      <c r="O635" s="94"/>
      <c r="P635" s="94"/>
      <c r="Q635" s="94"/>
      <c r="R635" s="94"/>
      <c r="S635" s="94"/>
    </row>
    <row r="636" spans="2:19">
      <c r="B636" s="93"/>
      <c r="C636" s="93"/>
      <c r="D636" s="93"/>
      <c r="E636" s="93"/>
      <c r="F636" s="94"/>
      <c r="G636" s="94"/>
      <c r="H636" s="94"/>
      <c r="I636" s="94"/>
      <c r="J636" s="94"/>
      <c r="K636" s="94"/>
      <c r="L636" s="94"/>
      <c r="M636" s="94"/>
      <c r="N636" s="94"/>
      <c r="O636" s="94"/>
      <c r="P636" s="94"/>
      <c r="Q636" s="94"/>
      <c r="R636" s="94"/>
      <c r="S636" s="94"/>
    </row>
    <row r="637" spans="2:19">
      <c r="B637" s="93"/>
      <c r="C637" s="93"/>
      <c r="D637" s="93"/>
      <c r="E637" s="93"/>
      <c r="F637" s="94"/>
      <c r="G637" s="94"/>
      <c r="H637" s="94"/>
      <c r="I637" s="94"/>
      <c r="J637" s="94"/>
      <c r="K637" s="94"/>
      <c r="L637" s="94"/>
      <c r="M637" s="94"/>
      <c r="N637" s="94"/>
      <c r="O637" s="94"/>
      <c r="P637" s="94"/>
      <c r="Q637" s="94"/>
      <c r="R637" s="94"/>
      <c r="S637" s="94"/>
    </row>
    <row r="638" spans="2:19">
      <c r="B638" s="93"/>
      <c r="C638" s="93"/>
      <c r="D638" s="93"/>
      <c r="E638" s="93"/>
      <c r="F638" s="94"/>
      <c r="G638" s="94"/>
      <c r="H638" s="94"/>
      <c r="I638" s="94"/>
      <c r="J638" s="94"/>
      <c r="K638" s="94"/>
      <c r="L638" s="94"/>
      <c r="M638" s="94"/>
      <c r="N638" s="94"/>
      <c r="O638" s="94"/>
      <c r="P638" s="94"/>
      <c r="Q638" s="94"/>
      <c r="R638" s="94"/>
      <c r="S638" s="94"/>
    </row>
    <row r="639" spans="2:19">
      <c r="B639" s="93"/>
      <c r="C639" s="93"/>
      <c r="D639" s="93"/>
      <c r="E639" s="93"/>
      <c r="F639" s="94"/>
      <c r="G639" s="94"/>
      <c r="H639" s="94"/>
      <c r="I639" s="94"/>
      <c r="J639" s="94"/>
      <c r="K639" s="94"/>
      <c r="L639" s="94"/>
      <c r="M639" s="94"/>
      <c r="N639" s="94"/>
      <c r="O639" s="94"/>
      <c r="P639" s="94"/>
      <c r="Q639" s="94"/>
      <c r="R639" s="94"/>
      <c r="S639" s="94"/>
    </row>
    <row r="640" spans="2:19">
      <c r="B640" s="93"/>
      <c r="C640" s="93"/>
      <c r="D640" s="93"/>
      <c r="E640" s="93"/>
      <c r="F640" s="94"/>
      <c r="G640" s="94"/>
      <c r="H640" s="94"/>
      <c r="I640" s="94"/>
      <c r="J640" s="94"/>
      <c r="K640" s="94"/>
      <c r="L640" s="94"/>
      <c r="M640" s="94"/>
      <c r="N640" s="94"/>
      <c r="O640" s="94"/>
      <c r="P640" s="94"/>
      <c r="Q640" s="94"/>
      <c r="R640" s="94"/>
      <c r="S640" s="94"/>
    </row>
    <row r="641" spans="2:19">
      <c r="B641" s="93"/>
      <c r="C641" s="93"/>
      <c r="D641" s="93"/>
      <c r="E641" s="93"/>
      <c r="F641" s="94"/>
      <c r="G641" s="94"/>
      <c r="H641" s="94"/>
      <c r="I641" s="94"/>
      <c r="J641" s="94"/>
      <c r="K641" s="94"/>
      <c r="L641" s="94"/>
      <c r="M641" s="94"/>
      <c r="N641" s="94"/>
      <c r="O641" s="94"/>
      <c r="P641" s="94"/>
      <c r="Q641" s="94"/>
      <c r="R641" s="94"/>
      <c r="S641" s="94"/>
    </row>
    <row r="642" spans="2:19">
      <c r="B642" s="93"/>
      <c r="C642" s="93"/>
      <c r="D642" s="93"/>
      <c r="E642" s="93"/>
      <c r="F642" s="94"/>
      <c r="G642" s="94"/>
      <c r="H642" s="94"/>
      <c r="I642" s="94"/>
      <c r="J642" s="94"/>
      <c r="K642" s="94"/>
      <c r="L642" s="94"/>
      <c r="M642" s="94"/>
      <c r="N642" s="94"/>
      <c r="O642" s="94"/>
      <c r="P642" s="94"/>
      <c r="Q642" s="94"/>
      <c r="R642" s="94"/>
      <c r="S642" s="94"/>
    </row>
    <row r="643" spans="2:19">
      <c r="B643" s="93"/>
      <c r="C643" s="93"/>
      <c r="D643" s="93"/>
      <c r="E643" s="93"/>
      <c r="F643" s="94"/>
      <c r="G643" s="94"/>
      <c r="H643" s="94"/>
      <c r="I643" s="94"/>
      <c r="J643" s="94"/>
      <c r="K643" s="94"/>
      <c r="L643" s="94"/>
      <c r="M643" s="94"/>
      <c r="N643" s="94"/>
      <c r="O643" s="94"/>
      <c r="P643" s="94"/>
      <c r="Q643" s="94"/>
      <c r="R643" s="94"/>
      <c r="S643" s="94"/>
    </row>
    <row r="644" spans="2:19">
      <c r="B644" s="93"/>
      <c r="C644" s="93"/>
      <c r="D644" s="93"/>
      <c r="E644" s="93"/>
      <c r="F644" s="94"/>
      <c r="G644" s="94"/>
      <c r="H644" s="94"/>
      <c r="I644" s="94"/>
      <c r="J644" s="94"/>
      <c r="K644" s="94"/>
      <c r="L644" s="94"/>
      <c r="M644" s="94"/>
      <c r="N644" s="94"/>
      <c r="O644" s="94"/>
      <c r="P644" s="94"/>
      <c r="Q644" s="94"/>
      <c r="R644" s="94"/>
      <c r="S644" s="94"/>
    </row>
    <row r="645" spans="2:19">
      <c r="B645" s="93"/>
      <c r="C645" s="93"/>
      <c r="D645" s="93"/>
      <c r="E645" s="93"/>
      <c r="F645" s="94"/>
      <c r="G645" s="94"/>
      <c r="H645" s="94"/>
      <c r="I645" s="94"/>
      <c r="J645" s="94"/>
      <c r="K645" s="94"/>
      <c r="L645" s="94"/>
      <c r="M645" s="94"/>
      <c r="N645" s="94"/>
      <c r="O645" s="94"/>
      <c r="P645" s="94"/>
      <c r="Q645" s="94"/>
      <c r="R645" s="94"/>
      <c r="S645" s="94"/>
    </row>
    <row r="646" spans="2:19">
      <c r="B646" s="93"/>
      <c r="C646" s="93"/>
      <c r="D646" s="93"/>
      <c r="E646" s="93"/>
      <c r="F646" s="94"/>
      <c r="G646" s="94"/>
      <c r="H646" s="94"/>
      <c r="I646" s="94"/>
      <c r="J646" s="94"/>
      <c r="K646" s="94"/>
      <c r="L646" s="94"/>
      <c r="M646" s="94"/>
      <c r="N646" s="94"/>
      <c r="O646" s="94"/>
      <c r="P646" s="94"/>
      <c r="Q646" s="94"/>
      <c r="R646" s="94"/>
      <c r="S646" s="94"/>
    </row>
    <row r="647" spans="2:19">
      <c r="B647" s="93"/>
      <c r="C647" s="93"/>
      <c r="D647" s="93"/>
      <c r="E647" s="93"/>
      <c r="F647" s="94"/>
      <c r="G647" s="94"/>
      <c r="H647" s="94"/>
      <c r="I647" s="94"/>
      <c r="J647" s="94"/>
      <c r="K647" s="94"/>
      <c r="L647" s="94"/>
      <c r="M647" s="94"/>
      <c r="N647" s="94"/>
      <c r="O647" s="94"/>
      <c r="P647" s="94"/>
      <c r="Q647" s="94"/>
      <c r="R647" s="94"/>
      <c r="S647" s="94"/>
    </row>
    <row r="648" spans="2:19">
      <c r="B648" s="93"/>
      <c r="C648" s="93"/>
      <c r="D648" s="93"/>
      <c r="E648" s="93"/>
      <c r="F648" s="94"/>
      <c r="G648" s="94"/>
      <c r="H648" s="94"/>
      <c r="I648" s="94"/>
      <c r="J648" s="94"/>
      <c r="K648" s="94"/>
      <c r="L648" s="94"/>
      <c r="M648" s="94"/>
      <c r="N648" s="94"/>
      <c r="O648" s="94"/>
      <c r="P648" s="94"/>
      <c r="Q648" s="94"/>
      <c r="R648" s="94"/>
      <c r="S648" s="94"/>
    </row>
    <row r="649" spans="2:19">
      <c r="B649" s="93"/>
      <c r="C649" s="93"/>
      <c r="D649" s="93"/>
      <c r="E649" s="93"/>
      <c r="F649" s="94"/>
      <c r="G649" s="94"/>
      <c r="H649" s="94"/>
      <c r="I649" s="94"/>
      <c r="J649" s="94"/>
      <c r="K649" s="94"/>
      <c r="L649" s="94"/>
      <c r="M649" s="94"/>
      <c r="N649" s="94"/>
      <c r="O649" s="94"/>
      <c r="P649" s="94"/>
      <c r="Q649" s="94"/>
      <c r="R649" s="94"/>
      <c r="S649" s="94"/>
    </row>
    <row r="650" spans="2:19">
      <c r="B650" s="93"/>
      <c r="C650" s="93"/>
      <c r="D650" s="93"/>
      <c r="E650" s="93"/>
      <c r="F650" s="94"/>
      <c r="G650" s="94"/>
      <c r="H650" s="94"/>
      <c r="I650" s="94"/>
      <c r="J650" s="94"/>
      <c r="K650" s="94"/>
      <c r="L650" s="94"/>
      <c r="M650" s="94"/>
      <c r="N650" s="94"/>
      <c r="O650" s="94"/>
      <c r="P650" s="94"/>
      <c r="Q650" s="94"/>
      <c r="R650" s="94"/>
      <c r="S650" s="94"/>
    </row>
    <row r="651" spans="2:19">
      <c r="B651" s="93"/>
      <c r="C651" s="93"/>
      <c r="D651" s="93"/>
      <c r="E651" s="93"/>
      <c r="F651" s="94"/>
      <c r="G651" s="94"/>
      <c r="H651" s="94"/>
      <c r="I651" s="94"/>
      <c r="J651" s="94"/>
      <c r="K651" s="94"/>
      <c r="L651" s="94"/>
      <c r="M651" s="94"/>
      <c r="N651" s="94"/>
      <c r="O651" s="94"/>
      <c r="P651" s="94"/>
      <c r="Q651" s="94"/>
      <c r="R651" s="94"/>
      <c r="S651" s="94"/>
    </row>
    <row r="652" spans="2:19">
      <c r="B652" s="93"/>
      <c r="C652" s="93"/>
      <c r="D652" s="93"/>
      <c r="E652" s="93"/>
      <c r="F652" s="94"/>
      <c r="G652" s="94"/>
      <c r="H652" s="94"/>
      <c r="I652" s="94"/>
      <c r="J652" s="94"/>
      <c r="K652" s="94"/>
      <c r="L652" s="94"/>
      <c r="M652" s="94"/>
      <c r="N652" s="94"/>
      <c r="O652" s="94"/>
      <c r="P652" s="94"/>
      <c r="Q652" s="94"/>
      <c r="R652" s="94"/>
      <c r="S652" s="94"/>
    </row>
    <row r="653" spans="2:19">
      <c r="B653" s="93"/>
      <c r="C653" s="93"/>
      <c r="D653" s="93"/>
      <c r="E653" s="93"/>
      <c r="F653" s="94"/>
      <c r="G653" s="94"/>
      <c r="H653" s="94"/>
      <c r="I653" s="94"/>
      <c r="J653" s="94"/>
      <c r="K653" s="94"/>
      <c r="L653" s="94"/>
      <c r="M653" s="94"/>
      <c r="N653" s="94"/>
      <c r="O653" s="94"/>
      <c r="P653" s="94"/>
      <c r="Q653" s="94"/>
      <c r="R653" s="94"/>
      <c r="S653" s="94"/>
    </row>
    <row r="654" spans="2:19">
      <c r="B654" s="93"/>
      <c r="C654" s="93"/>
      <c r="D654" s="93"/>
      <c r="E654" s="93"/>
      <c r="F654" s="94"/>
      <c r="G654" s="94"/>
      <c r="H654" s="94"/>
      <c r="I654" s="94"/>
      <c r="J654" s="94"/>
      <c r="K654" s="94"/>
      <c r="L654" s="94"/>
      <c r="M654" s="94"/>
      <c r="N654" s="94"/>
      <c r="O654" s="94"/>
      <c r="P654" s="94"/>
      <c r="Q654" s="94"/>
      <c r="R654" s="94"/>
      <c r="S654" s="94"/>
    </row>
    <row r="655" spans="2:19">
      <c r="B655" s="93"/>
      <c r="C655" s="93"/>
      <c r="D655" s="93"/>
      <c r="E655" s="93"/>
      <c r="F655" s="94"/>
      <c r="G655" s="94"/>
      <c r="H655" s="94"/>
      <c r="I655" s="94"/>
      <c r="J655" s="94"/>
      <c r="K655" s="94"/>
      <c r="L655" s="94"/>
      <c r="M655" s="94"/>
      <c r="N655" s="94"/>
      <c r="O655" s="94"/>
      <c r="P655" s="94"/>
      <c r="Q655" s="94"/>
      <c r="R655" s="94"/>
      <c r="S655" s="94"/>
    </row>
    <row r="656" spans="2:19">
      <c r="B656" s="93"/>
      <c r="C656" s="93"/>
      <c r="D656" s="93"/>
      <c r="E656" s="93"/>
      <c r="F656" s="94"/>
      <c r="G656" s="94"/>
      <c r="H656" s="94"/>
      <c r="I656" s="94"/>
      <c r="J656" s="94"/>
      <c r="K656" s="94"/>
      <c r="L656" s="94"/>
      <c r="M656" s="94"/>
      <c r="N656" s="94"/>
      <c r="O656" s="94"/>
      <c r="P656" s="94"/>
      <c r="Q656" s="94"/>
      <c r="R656" s="94"/>
      <c r="S656" s="94"/>
    </row>
    <row r="657" spans="2:19">
      <c r="B657" s="93"/>
      <c r="C657" s="93"/>
      <c r="D657" s="93"/>
      <c r="E657" s="93"/>
      <c r="F657" s="94"/>
      <c r="G657" s="94"/>
      <c r="H657" s="94"/>
      <c r="I657" s="94"/>
      <c r="J657" s="94"/>
      <c r="K657" s="94"/>
      <c r="L657" s="94"/>
      <c r="M657" s="94"/>
      <c r="N657" s="94"/>
      <c r="O657" s="94"/>
      <c r="P657" s="94"/>
      <c r="Q657" s="94"/>
      <c r="R657" s="94"/>
      <c r="S657" s="94"/>
    </row>
    <row r="658" spans="2:19">
      <c r="B658" s="93"/>
      <c r="C658" s="93"/>
      <c r="D658" s="93"/>
      <c r="E658" s="93"/>
      <c r="F658" s="94"/>
      <c r="G658" s="94"/>
      <c r="H658" s="94"/>
      <c r="I658" s="94"/>
      <c r="J658" s="94"/>
      <c r="K658" s="94"/>
      <c r="L658" s="94"/>
      <c r="M658" s="94"/>
      <c r="N658" s="94"/>
      <c r="O658" s="94"/>
      <c r="P658" s="94"/>
      <c r="Q658" s="94"/>
      <c r="R658" s="94"/>
      <c r="S658" s="94"/>
    </row>
    <row r="659" spans="2:19">
      <c r="B659" s="93"/>
      <c r="C659" s="93"/>
      <c r="D659" s="93"/>
      <c r="E659" s="93"/>
      <c r="F659" s="94"/>
      <c r="G659" s="94"/>
      <c r="H659" s="94"/>
      <c r="I659" s="94"/>
      <c r="J659" s="94"/>
      <c r="K659" s="94"/>
      <c r="L659" s="94"/>
      <c r="M659" s="94"/>
      <c r="N659" s="94"/>
      <c r="O659" s="94"/>
      <c r="P659" s="94"/>
      <c r="Q659" s="94"/>
      <c r="R659" s="94"/>
      <c r="S659" s="94"/>
    </row>
    <row r="660" spans="2:19">
      <c r="B660" s="93"/>
      <c r="C660" s="93"/>
      <c r="D660" s="93"/>
      <c r="E660" s="93"/>
      <c r="F660" s="94"/>
      <c r="G660" s="94"/>
      <c r="H660" s="94"/>
      <c r="I660" s="94"/>
      <c r="J660" s="94"/>
      <c r="K660" s="94"/>
      <c r="L660" s="94"/>
      <c r="M660" s="94"/>
      <c r="N660" s="94"/>
      <c r="O660" s="94"/>
      <c r="P660" s="94"/>
      <c r="Q660" s="94"/>
      <c r="R660" s="94"/>
      <c r="S660" s="94"/>
    </row>
    <row r="661" spans="2:19">
      <c r="B661" s="93"/>
      <c r="C661" s="93"/>
      <c r="D661" s="93"/>
      <c r="E661" s="93"/>
      <c r="F661" s="94"/>
      <c r="G661" s="94"/>
      <c r="H661" s="94"/>
      <c r="I661" s="94"/>
      <c r="J661" s="94"/>
      <c r="K661" s="94"/>
      <c r="L661" s="94"/>
      <c r="M661" s="94"/>
      <c r="N661" s="94"/>
      <c r="O661" s="94"/>
      <c r="P661" s="94"/>
      <c r="Q661" s="94"/>
      <c r="R661" s="94"/>
      <c r="S661" s="94"/>
    </row>
    <row r="662" spans="2:19">
      <c r="B662" s="93"/>
      <c r="C662" s="93"/>
      <c r="D662" s="93"/>
      <c r="E662" s="93"/>
      <c r="F662" s="94"/>
      <c r="G662" s="94"/>
      <c r="H662" s="94"/>
      <c r="I662" s="94"/>
      <c r="J662" s="94"/>
      <c r="K662" s="94"/>
      <c r="L662" s="94"/>
      <c r="M662" s="94"/>
      <c r="N662" s="94"/>
      <c r="O662" s="94"/>
      <c r="P662" s="94"/>
      <c r="Q662" s="94"/>
      <c r="R662" s="94"/>
      <c r="S662" s="94"/>
    </row>
    <row r="663" spans="2:19">
      <c r="B663" s="93"/>
      <c r="C663" s="93"/>
      <c r="D663" s="93"/>
      <c r="E663" s="93"/>
      <c r="F663" s="94"/>
      <c r="G663" s="94"/>
      <c r="H663" s="94"/>
      <c r="I663" s="94"/>
      <c r="J663" s="94"/>
      <c r="K663" s="94"/>
      <c r="L663" s="94"/>
      <c r="M663" s="94"/>
      <c r="N663" s="94"/>
      <c r="O663" s="94"/>
      <c r="P663" s="94"/>
      <c r="Q663" s="94"/>
      <c r="R663" s="94"/>
      <c r="S663" s="94"/>
    </row>
    <row r="664" spans="2:19">
      <c r="B664" s="93"/>
      <c r="C664" s="93"/>
      <c r="D664" s="93"/>
      <c r="E664" s="93"/>
      <c r="F664" s="94"/>
      <c r="G664" s="94"/>
      <c r="H664" s="94"/>
      <c r="I664" s="94"/>
      <c r="J664" s="94"/>
      <c r="K664" s="94"/>
      <c r="L664" s="94"/>
      <c r="M664" s="94"/>
      <c r="N664" s="94"/>
      <c r="O664" s="94"/>
      <c r="P664" s="94"/>
      <c r="Q664" s="94"/>
      <c r="R664" s="94"/>
      <c r="S664" s="94"/>
    </row>
    <row r="665" spans="2:19">
      <c r="B665" s="93"/>
      <c r="C665" s="93"/>
      <c r="D665" s="93"/>
      <c r="E665" s="93"/>
      <c r="F665" s="94"/>
      <c r="G665" s="94"/>
      <c r="H665" s="94"/>
      <c r="I665" s="94"/>
      <c r="J665" s="94"/>
      <c r="K665" s="94"/>
      <c r="L665" s="94"/>
      <c r="M665" s="94"/>
      <c r="N665" s="94"/>
      <c r="O665" s="94"/>
      <c r="P665" s="94"/>
      <c r="Q665" s="94"/>
      <c r="R665" s="94"/>
      <c r="S665" s="94"/>
    </row>
    <row r="666" spans="2:19">
      <c r="B666" s="93"/>
      <c r="C666" s="93"/>
      <c r="D666" s="93"/>
      <c r="E666" s="93"/>
      <c r="F666" s="94"/>
      <c r="G666" s="94"/>
      <c r="H666" s="94"/>
      <c r="I666" s="94"/>
      <c r="J666" s="94"/>
      <c r="K666" s="94"/>
      <c r="L666" s="94"/>
      <c r="M666" s="94"/>
      <c r="N666" s="94"/>
      <c r="O666" s="94"/>
      <c r="P666" s="94"/>
      <c r="Q666" s="94"/>
      <c r="R666" s="94"/>
      <c r="S666" s="94"/>
    </row>
    <row r="667" spans="2:19">
      <c r="B667" s="93"/>
      <c r="C667" s="93"/>
      <c r="D667" s="93"/>
      <c r="E667" s="93"/>
      <c r="F667" s="94"/>
      <c r="G667" s="94"/>
      <c r="H667" s="94"/>
      <c r="I667" s="94"/>
      <c r="J667" s="94"/>
      <c r="K667" s="94"/>
      <c r="L667" s="94"/>
      <c r="M667" s="94"/>
      <c r="N667" s="94"/>
      <c r="O667" s="94"/>
      <c r="P667" s="94"/>
      <c r="Q667" s="94"/>
      <c r="R667" s="94"/>
      <c r="S667" s="94"/>
    </row>
    <row r="668" spans="2:19">
      <c r="B668" s="93"/>
      <c r="C668" s="93"/>
      <c r="D668" s="93"/>
      <c r="E668" s="93"/>
      <c r="F668" s="94"/>
      <c r="G668" s="94"/>
      <c r="H668" s="94"/>
      <c r="I668" s="94"/>
      <c r="J668" s="94"/>
      <c r="K668" s="94"/>
      <c r="L668" s="94"/>
      <c r="M668" s="94"/>
      <c r="N668" s="94"/>
      <c r="O668" s="94"/>
      <c r="P668" s="94"/>
      <c r="Q668" s="94"/>
      <c r="R668" s="94"/>
      <c r="S668" s="94"/>
    </row>
  </sheetData>
  <sheetProtection sheet="1" objects="1" scenarios="1"/>
  <mergeCells count="2">
    <mergeCell ref="B6:S6"/>
    <mergeCell ref="B7:S7"/>
  </mergeCells>
  <phoneticPr fontId="4" type="noConversion"/>
  <conditionalFormatting sqref="B12:B37">
    <cfRule type="cellIs" dxfId="8" priority="1" operator="equal">
      <formula>"NR3"</formula>
    </cfRule>
  </conditionalFormatting>
  <dataValidations count="1">
    <dataValidation allowBlank="1" showInputMessage="1" showErrorMessage="1" sqref="C5:C1048576 A1:B1048576 D1:L1048576 N1:XFD1048576 M1:M30 M32:M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AW404"/>
  <sheetViews>
    <sheetView rightToLeft="1" zoomScale="85" zoomScaleNormal="85" workbookViewId="0">
      <selection activeCell="P27" sqref="P27"/>
    </sheetView>
  </sheetViews>
  <sheetFormatPr defaultColWidth="9.140625" defaultRowHeight="18"/>
  <cols>
    <col min="1" max="1" width="6.28515625" style="1" customWidth="1"/>
    <col min="2" max="2" width="36.140625" style="2" bestFit="1" customWidth="1"/>
    <col min="3" max="3" width="38.28515625" style="2" customWidth="1"/>
    <col min="4" max="4" width="6.5703125" style="2" bestFit="1" customWidth="1"/>
    <col min="5" max="5" width="11.28515625" style="2" bestFit="1" customWidth="1"/>
    <col min="6" max="6" width="14.7109375" style="1" bestFit="1" customWidth="1"/>
    <col min="7" max="7" width="12" style="1" bestFit="1" customWidth="1"/>
    <col min="8" max="8" width="10.140625" style="1" bestFit="1" customWidth="1"/>
    <col min="9" max="9" width="7.42578125" style="1" bestFit="1" customWidth="1"/>
    <col min="10" max="10" width="8.28515625" style="1" bestFit="1" customWidth="1"/>
    <col min="11" max="11" width="6.85546875" style="1" bestFit="1" customWidth="1"/>
    <col min="12" max="12" width="9.140625" style="1" bestFit="1" customWidth="1"/>
    <col min="13" max="13" width="10.42578125" style="1" bestFit="1" customWidth="1"/>
    <col min="14" max="16384" width="9.140625" style="1"/>
  </cols>
  <sheetData>
    <row r="1" spans="2:49">
      <c r="B1" s="46" t="s">
        <v>135</v>
      </c>
      <c r="C1" s="46" t="s" vm="1">
        <v>215</v>
      </c>
    </row>
    <row r="2" spans="2:49">
      <c r="B2" s="46" t="s">
        <v>134</v>
      </c>
      <c r="C2" s="46" t="s">
        <v>216</v>
      </c>
    </row>
    <row r="3" spans="2:49">
      <c r="B3" s="46" t="s">
        <v>136</v>
      </c>
      <c r="C3" s="46" t="s">
        <v>217</v>
      </c>
    </row>
    <row r="4" spans="2:49">
      <c r="B4" s="46" t="s">
        <v>137</v>
      </c>
      <c r="C4" s="46">
        <v>2208</v>
      </c>
    </row>
    <row r="6" spans="2:49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3"/>
    </row>
    <row r="7" spans="2:49" ht="26.25" customHeight="1">
      <c r="B7" s="141" t="s">
        <v>82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3"/>
    </row>
    <row r="8" spans="2:49" s="3" customFormat="1" ht="63">
      <c r="B8" s="21" t="s">
        <v>106</v>
      </c>
      <c r="C8" s="29" t="s">
        <v>40</v>
      </c>
      <c r="D8" s="29" t="s">
        <v>108</v>
      </c>
      <c r="E8" s="29" t="s">
        <v>107</v>
      </c>
      <c r="F8" s="29" t="s">
        <v>59</v>
      </c>
      <c r="G8" s="29" t="s">
        <v>93</v>
      </c>
      <c r="H8" s="29" t="s">
        <v>192</v>
      </c>
      <c r="I8" s="29" t="s">
        <v>191</v>
      </c>
      <c r="J8" s="29" t="s">
        <v>101</v>
      </c>
      <c r="K8" s="29" t="s">
        <v>53</v>
      </c>
      <c r="L8" s="29" t="s">
        <v>138</v>
      </c>
      <c r="M8" s="30" t="s">
        <v>140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W8" s="1"/>
    </row>
    <row r="9" spans="2:49" s="3" customFormat="1" ht="14.25" customHeight="1">
      <c r="B9" s="14"/>
      <c r="C9" s="31"/>
      <c r="D9" s="15"/>
      <c r="E9" s="15"/>
      <c r="F9" s="31"/>
      <c r="G9" s="31"/>
      <c r="H9" s="31" t="s">
        <v>199</v>
      </c>
      <c r="I9" s="31"/>
      <c r="J9" s="31" t="s">
        <v>195</v>
      </c>
      <c r="K9" s="31" t="s">
        <v>19</v>
      </c>
      <c r="L9" s="31" t="s">
        <v>19</v>
      </c>
      <c r="M9" s="32" t="s">
        <v>19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W9" s="1"/>
    </row>
    <row r="10" spans="2:49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9" t="s">
        <v>10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W10" s="1"/>
    </row>
    <row r="11" spans="2:49" s="4" customFormat="1" ht="18" customHeight="1">
      <c r="B11" s="87" t="s">
        <v>28</v>
      </c>
      <c r="C11" s="87"/>
      <c r="D11" s="88"/>
      <c r="E11" s="87"/>
      <c r="F11" s="88"/>
      <c r="G11" s="88"/>
      <c r="H11" s="90"/>
      <c r="I11" s="90"/>
      <c r="J11" s="90">
        <v>336.06821000000002</v>
      </c>
      <c r="K11" s="91"/>
      <c r="L11" s="91">
        <f>IFERROR(J11/$J$11,0)</f>
        <v>1</v>
      </c>
      <c r="M11" s="91">
        <f>J11/'סכום נכסי הקרן'!$C$42</f>
        <v>3.411047512629108E-3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W11" s="1"/>
    </row>
    <row r="12" spans="2:49">
      <c r="B12" s="85" t="s">
        <v>186</v>
      </c>
      <c r="C12" s="80"/>
      <c r="D12" s="80"/>
      <c r="E12" s="80"/>
      <c r="F12" s="80"/>
      <c r="G12" s="80"/>
      <c r="H12" s="83"/>
      <c r="I12" s="83"/>
      <c r="J12" s="90">
        <v>0</v>
      </c>
      <c r="K12" s="80"/>
      <c r="L12" s="91">
        <f t="shared" ref="L12:L13" si="0">IFERROR(J12/$J$11,0)</f>
        <v>0</v>
      </c>
      <c r="M12" s="91">
        <f>J12/'סכום נכסי הקרן'!$C$42</f>
        <v>0</v>
      </c>
    </row>
    <row r="13" spans="2:49">
      <c r="B13" s="86" t="s">
        <v>1671</v>
      </c>
      <c r="C13" s="87">
        <v>5992</v>
      </c>
      <c r="D13" s="88" t="s">
        <v>26</v>
      </c>
      <c r="E13" s="87" t="s">
        <v>1646</v>
      </c>
      <c r="F13" s="88" t="s">
        <v>535</v>
      </c>
      <c r="G13" s="88" t="s">
        <v>122</v>
      </c>
      <c r="H13" s="90">
        <v>221</v>
      </c>
      <c r="I13" s="90"/>
      <c r="J13" s="90">
        <v>0</v>
      </c>
      <c r="K13" s="91">
        <v>8.0952380952380949E-6</v>
      </c>
      <c r="L13" s="91">
        <f t="shared" si="0"/>
        <v>0</v>
      </c>
      <c r="M13" s="91">
        <f>J13/'סכום נכסי הקרן'!$C$42</f>
        <v>0</v>
      </c>
    </row>
    <row r="14" spans="2:49">
      <c r="B14" s="92"/>
      <c r="C14" s="87"/>
      <c r="D14" s="87"/>
      <c r="E14" s="87"/>
      <c r="F14" s="87"/>
      <c r="G14" s="87"/>
      <c r="H14" s="90"/>
      <c r="I14" s="90"/>
      <c r="J14" s="87"/>
      <c r="K14" s="87"/>
      <c r="L14" s="91"/>
      <c r="M14" s="87"/>
    </row>
    <row r="15" spans="2:49">
      <c r="B15" s="114" t="s">
        <v>185</v>
      </c>
      <c r="C15" s="87"/>
      <c r="D15" s="88"/>
      <c r="E15" s="87"/>
      <c r="F15" s="88"/>
      <c r="G15" s="88"/>
      <c r="H15" s="90"/>
      <c r="I15" s="90"/>
      <c r="J15" s="90">
        <v>336.06821000000002</v>
      </c>
      <c r="K15" s="91"/>
      <c r="L15" s="91">
        <f t="shared" ref="L15:L20" si="1">IFERROR(J15/$J$11,0)</f>
        <v>1</v>
      </c>
      <c r="M15" s="91">
        <f>J15/'סכום נכסי הקרן'!$C$42</f>
        <v>3.411047512629108E-3</v>
      </c>
    </row>
    <row r="16" spans="2:49">
      <c r="B16" s="85" t="s">
        <v>57</v>
      </c>
      <c r="C16" s="80"/>
      <c r="D16" s="81"/>
      <c r="E16" s="80"/>
      <c r="F16" s="81"/>
      <c r="G16" s="81"/>
      <c r="H16" s="83"/>
      <c r="I16" s="83"/>
      <c r="J16" s="83">
        <v>336.06821000000002</v>
      </c>
      <c r="K16" s="84"/>
      <c r="L16" s="84">
        <f t="shared" si="1"/>
        <v>1</v>
      </c>
      <c r="M16" s="84">
        <f>J16/'סכום נכסי הקרן'!$C$42</f>
        <v>3.411047512629108E-3</v>
      </c>
    </row>
    <row r="17" spans="2:13">
      <c r="B17" s="86" t="s">
        <v>1672</v>
      </c>
      <c r="C17" s="87">
        <v>5691</v>
      </c>
      <c r="D17" s="88" t="s">
        <v>26</v>
      </c>
      <c r="E17" s="87"/>
      <c r="F17" s="88" t="s">
        <v>1407</v>
      </c>
      <c r="G17" s="88" t="s">
        <v>121</v>
      </c>
      <c r="H17" s="90">
        <v>37968.03</v>
      </c>
      <c r="I17" s="90">
        <v>144.85249999999999</v>
      </c>
      <c r="J17" s="90">
        <v>193.53670000000002</v>
      </c>
      <c r="K17" s="91">
        <v>3.9144234094550787E-4</v>
      </c>
      <c r="L17" s="91">
        <f t="shared" si="1"/>
        <v>0.57588517521487681</v>
      </c>
      <c r="M17" s="91">
        <f>J17/'סכום נכסי הקרן'!$C$42</f>
        <v>1.9643716944766835E-3</v>
      </c>
    </row>
    <row r="18" spans="2:13">
      <c r="B18" s="86" t="s">
        <v>1673</v>
      </c>
      <c r="C18" s="87">
        <v>9389</v>
      </c>
      <c r="D18" s="88" t="s">
        <v>26</v>
      </c>
      <c r="E18" s="87"/>
      <c r="F18" s="88" t="s">
        <v>1670</v>
      </c>
      <c r="G18" s="88" t="s">
        <v>121</v>
      </c>
      <c r="H18" s="90">
        <v>1062.83</v>
      </c>
      <c r="I18" s="90">
        <v>407.97899999999998</v>
      </c>
      <c r="J18" s="90">
        <v>15.258809999999999</v>
      </c>
      <c r="K18" s="91">
        <v>7.3295769635862754E-5</v>
      </c>
      <c r="L18" s="91">
        <f t="shared" si="1"/>
        <v>4.5403907736468137E-2</v>
      </c>
      <c r="M18" s="91">
        <f>J18/'סכום נכסי הקרן'!$C$42</f>
        <v>1.5487488654812112E-4</v>
      </c>
    </row>
    <row r="19" spans="2:13">
      <c r="B19" s="86" t="s">
        <v>1674</v>
      </c>
      <c r="C19" s="87">
        <v>4811</v>
      </c>
      <c r="D19" s="88" t="s">
        <v>26</v>
      </c>
      <c r="E19" s="87"/>
      <c r="F19" s="88" t="s">
        <v>1407</v>
      </c>
      <c r="G19" s="88" t="s">
        <v>121</v>
      </c>
      <c r="H19" s="90">
        <v>7962</v>
      </c>
      <c r="I19" s="90">
        <v>174.9477</v>
      </c>
      <c r="J19" s="90">
        <v>49.01735</v>
      </c>
      <c r="K19" s="91">
        <v>4.6184623194799003E-4</v>
      </c>
      <c r="L19" s="91">
        <f t="shared" si="1"/>
        <v>0.14585536073168004</v>
      </c>
      <c r="M19" s="91">
        <f>J19/'סכום נכסי הקרן'!$C$42</f>
        <v>4.9751956542741841E-4</v>
      </c>
    </row>
    <row r="20" spans="2:13">
      <c r="B20" s="86" t="s">
        <v>1675</v>
      </c>
      <c r="C20" s="87">
        <v>5356</v>
      </c>
      <c r="D20" s="88" t="s">
        <v>26</v>
      </c>
      <c r="E20" s="87"/>
      <c r="F20" s="88" t="s">
        <v>1407</v>
      </c>
      <c r="G20" s="88" t="s">
        <v>121</v>
      </c>
      <c r="H20" s="90">
        <v>10105.07</v>
      </c>
      <c r="I20" s="90">
        <v>220.06729999999999</v>
      </c>
      <c r="J20" s="90">
        <v>78.255350000000007</v>
      </c>
      <c r="K20" s="91">
        <v>4.2628149249826817E-4</v>
      </c>
      <c r="L20" s="91">
        <f t="shared" si="1"/>
        <v>0.23285555631697508</v>
      </c>
      <c r="M20" s="91">
        <f>J20/'סכום נכסי הקרן'!$C$42</f>
        <v>7.9428136617688491E-4</v>
      </c>
    </row>
    <row r="21" spans="2:13">
      <c r="B21" s="92"/>
      <c r="C21" s="87"/>
      <c r="D21" s="87"/>
      <c r="E21" s="87"/>
      <c r="F21" s="87"/>
      <c r="G21" s="87"/>
      <c r="H21" s="90"/>
      <c r="I21" s="90"/>
      <c r="J21" s="87"/>
      <c r="K21" s="87"/>
      <c r="L21" s="91"/>
      <c r="M21" s="87"/>
    </row>
    <row r="22" spans="2:13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</row>
    <row r="23" spans="2:13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</row>
    <row r="24" spans="2:13">
      <c r="B24" s="107" t="s">
        <v>207</v>
      </c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</row>
    <row r="25" spans="2:13">
      <c r="B25" s="107" t="s">
        <v>102</v>
      </c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</row>
    <row r="26" spans="2:13">
      <c r="B26" s="107" t="s">
        <v>190</v>
      </c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</row>
    <row r="27" spans="2:13">
      <c r="B27" s="107" t="s">
        <v>198</v>
      </c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</row>
    <row r="28" spans="2:13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</row>
    <row r="29" spans="2:13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</row>
    <row r="30" spans="2:13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</row>
    <row r="31" spans="2:13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</row>
    <row r="32" spans="2:13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</row>
    <row r="33" spans="2:13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</row>
    <row r="34" spans="2:13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</row>
    <row r="35" spans="2:13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</row>
    <row r="36" spans="2:13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</row>
    <row r="37" spans="2:13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</row>
    <row r="38" spans="2:13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</row>
    <row r="39" spans="2:13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</row>
    <row r="40" spans="2:13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</row>
    <row r="41" spans="2:13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</row>
    <row r="42" spans="2:13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</row>
    <row r="43" spans="2:13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</row>
    <row r="44" spans="2:13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</row>
    <row r="45" spans="2:13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</row>
    <row r="46" spans="2:13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</row>
    <row r="47" spans="2:13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</row>
    <row r="48" spans="2:13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</row>
    <row r="49" spans="2:13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</row>
    <row r="50" spans="2:13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</row>
    <row r="51" spans="2:13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</row>
    <row r="52" spans="2:13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</row>
    <row r="53" spans="2:13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</row>
    <row r="54" spans="2:13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</row>
    <row r="55" spans="2:13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</row>
    <row r="56" spans="2:13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</row>
    <row r="57" spans="2:13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</row>
    <row r="58" spans="2:13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</row>
    <row r="59" spans="2:13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</row>
    <row r="60" spans="2:13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</row>
    <row r="61" spans="2:13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</row>
    <row r="62" spans="2:13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</row>
    <row r="63" spans="2:13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</row>
    <row r="64" spans="2:13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</row>
    <row r="65" spans="2:13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</row>
    <row r="66" spans="2:13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</row>
    <row r="67" spans="2:13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</row>
    <row r="68" spans="2:13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</row>
    <row r="69" spans="2:13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</row>
    <row r="70" spans="2:13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</row>
    <row r="71" spans="2:13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</row>
    <row r="72" spans="2:13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</row>
    <row r="73" spans="2:13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</row>
    <row r="74" spans="2:13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</row>
    <row r="75" spans="2:13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</row>
    <row r="76" spans="2:13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</row>
    <row r="77" spans="2:13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</row>
    <row r="78" spans="2:13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</row>
    <row r="79" spans="2:13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</row>
    <row r="80" spans="2:13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</row>
    <row r="81" spans="2:13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</row>
    <row r="82" spans="2:13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</row>
    <row r="83" spans="2:13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</row>
    <row r="84" spans="2:13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</row>
    <row r="85" spans="2:13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</row>
    <row r="86" spans="2:13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</row>
    <row r="87" spans="2:13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</row>
    <row r="88" spans="2:13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</row>
    <row r="89" spans="2:13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</row>
    <row r="90" spans="2:13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</row>
    <row r="91" spans="2:13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</row>
    <row r="92" spans="2:13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</row>
    <row r="93" spans="2:13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</row>
    <row r="94" spans="2:13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</row>
    <row r="95" spans="2:13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</row>
    <row r="96" spans="2:13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</row>
    <row r="97" spans="2:13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</row>
    <row r="98" spans="2:13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</row>
    <row r="99" spans="2:13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</row>
    <row r="100" spans="2:13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</row>
    <row r="101" spans="2:13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</row>
    <row r="102" spans="2:13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</row>
    <row r="103" spans="2:13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</row>
    <row r="104" spans="2:13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</row>
    <row r="105" spans="2:13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</row>
    <row r="106" spans="2:13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</row>
    <row r="107" spans="2:13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</row>
    <row r="108" spans="2:13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</row>
    <row r="109" spans="2:13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</row>
    <row r="110" spans="2:13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</row>
    <row r="111" spans="2:13">
      <c r="B111" s="87"/>
      <c r="C111" s="87"/>
      <c r="D111" s="87"/>
      <c r="E111" s="87"/>
      <c r="F111" s="87"/>
      <c r="G111" s="87"/>
      <c r="H111" s="87"/>
      <c r="I111" s="87"/>
      <c r="J111" s="87"/>
      <c r="K111" s="87"/>
      <c r="L111" s="87"/>
      <c r="M111" s="87"/>
    </row>
    <row r="112" spans="2:13"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7"/>
    </row>
    <row r="113" spans="2:13">
      <c r="B113" s="87"/>
      <c r="C113" s="87"/>
      <c r="D113" s="87"/>
      <c r="E113" s="87"/>
      <c r="F113" s="87"/>
      <c r="G113" s="87"/>
      <c r="H113" s="87"/>
      <c r="I113" s="87"/>
      <c r="J113" s="87"/>
      <c r="K113" s="87"/>
      <c r="L113" s="87"/>
      <c r="M113" s="87"/>
    </row>
    <row r="114" spans="2:13">
      <c r="B114" s="87"/>
      <c r="C114" s="87"/>
      <c r="D114" s="87"/>
      <c r="E114" s="87"/>
      <c r="F114" s="87"/>
      <c r="G114" s="87"/>
      <c r="H114" s="87"/>
      <c r="I114" s="87"/>
      <c r="J114" s="87"/>
      <c r="K114" s="87"/>
      <c r="L114" s="87"/>
      <c r="M114" s="87"/>
    </row>
    <row r="115" spans="2:13"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</row>
    <row r="116" spans="2:13">
      <c r="B116" s="87"/>
      <c r="C116" s="87"/>
      <c r="D116" s="87"/>
      <c r="E116" s="87"/>
      <c r="F116" s="87"/>
      <c r="G116" s="87"/>
      <c r="H116" s="87"/>
      <c r="I116" s="87"/>
      <c r="J116" s="87"/>
      <c r="K116" s="87"/>
      <c r="L116" s="87"/>
      <c r="M116" s="87"/>
    </row>
    <row r="117" spans="2:13">
      <c r="B117" s="87"/>
      <c r="C117" s="87"/>
      <c r="D117" s="87"/>
      <c r="E117" s="87"/>
      <c r="F117" s="87"/>
      <c r="G117" s="87"/>
      <c r="H117" s="87"/>
      <c r="I117" s="87"/>
      <c r="J117" s="87"/>
      <c r="K117" s="87"/>
      <c r="L117" s="87"/>
      <c r="M117" s="87"/>
    </row>
    <row r="118" spans="2:13">
      <c r="B118" s="87"/>
      <c r="C118" s="87"/>
      <c r="D118" s="87"/>
      <c r="E118" s="87"/>
      <c r="F118" s="87"/>
      <c r="G118" s="87"/>
      <c r="H118" s="87"/>
      <c r="I118" s="87"/>
      <c r="J118" s="87"/>
      <c r="K118" s="87"/>
      <c r="L118" s="87"/>
      <c r="M118" s="87"/>
    </row>
    <row r="119" spans="2:13">
      <c r="B119" s="87"/>
      <c r="C119" s="87"/>
      <c r="D119" s="87"/>
      <c r="E119" s="87"/>
      <c r="F119" s="87"/>
      <c r="G119" s="87"/>
      <c r="H119" s="87"/>
      <c r="I119" s="87"/>
      <c r="J119" s="87"/>
      <c r="K119" s="87"/>
      <c r="L119" s="87"/>
      <c r="M119" s="87"/>
    </row>
    <row r="120" spans="2:13">
      <c r="B120" s="87"/>
      <c r="C120" s="87"/>
      <c r="D120" s="87"/>
      <c r="E120" s="87"/>
      <c r="F120" s="87"/>
      <c r="G120" s="87"/>
      <c r="H120" s="87"/>
      <c r="I120" s="87"/>
      <c r="J120" s="87"/>
      <c r="K120" s="87"/>
      <c r="L120" s="87"/>
      <c r="M120" s="87"/>
    </row>
    <row r="121" spans="2:13">
      <c r="B121" s="93"/>
      <c r="C121" s="94"/>
      <c r="D121" s="94"/>
      <c r="E121" s="94"/>
      <c r="F121" s="94"/>
      <c r="G121" s="94"/>
      <c r="H121" s="94"/>
      <c r="I121" s="94"/>
      <c r="J121" s="94"/>
      <c r="K121" s="94"/>
      <c r="L121" s="94"/>
      <c r="M121" s="94"/>
    </row>
    <row r="122" spans="2:13">
      <c r="B122" s="93"/>
      <c r="C122" s="94"/>
      <c r="D122" s="94"/>
      <c r="E122" s="94"/>
      <c r="F122" s="94"/>
      <c r="G122" s="94"/>
      <c r="H122" s="94"/>
      <c r="I122" s="94"/>
      <c r="J122" s="94"/>
      <c r="K122" s="94"/>
      <c r="L122" s="94"/>
      <c r="M122" s="94"/>
    </row>
    <row r="123" spans="2:13">
      <c r="B123" s="93"/>
      <c r="C123" s="94"/>
      <c r="D123" s="94"/>
      <c r="E123" s="94"/>
      <c r="F123" s="94"/>
      <c r="G123" s="94"/>
      <c r="H123" s="94"/>
      <c r="I123" s="94"/>
      <c r="J123" s="94"/>
      <c r="K123" s="94"/>
      <c r="L123" s="94"/>
      <c r="M123" s="94"/>
    </row>
    <row r="124" spans="2:13">
      <c r="B124" s="93"/>
      <c r="C124" s="94"/>
      <c r="D124" s="94"/>
      <c r="E124" s="94"/>
      <c r="F124" s="94"/>
      <c r="G124" s="94"/>
      <c r="H124" s="94"/>
      <c r="I124" s="94"/>
      <c r="J124" s="94"/>
      <c r="K124" s="94"/>
      <c r="L124" s="94"/>
      <c r="M124" s="94"/>
    </row>
    <row r="125" spans="2:13">
      <c r="B125" s="93"/>
      <c r="C125" s="94"/>
      <c r="D125" s="94"/>
      <c r="E125" s="94"/>
      <c r="F125" s="94"/>
      <c r="G125" s="94"/>
      <c r="H125" s="94"/>
      <c r="I125" s="94"/>
      <c r="J125" s="94"/>
      <c r="K125" s="94"/>
      <c r="L125" s="94"/>
      <c r="M125" s="94"/>
    </row>
    <row r="126" spans="2:13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</row>
    <row r="127" spans="2:13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</row>
    <row r="128" spans="2:13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4"/>
    </row>
    <row r="129" spans="2:13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  <c r="M129" s="94"/>
    </row>
    <row r="130" spans="2:13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  <c r="M130" s="94"/>
    </row>
    <row r="131" spans="2:13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  <c r="M131" s="94"/>
    </row>
    <row r="132" spans="2:13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  <c r="M132" s="94"/>
    </row>
    <row r="133" spans="2:13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  <c r="M133" s="94"/>
    </row>
    <row r="134" spans="2:13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  <c r="M134" s="94"/>
    </row>
    <row r="135" spans="2:13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</row>
    <row r="136" spans="2:13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</row>
    <row r="137" spans="2:13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  <c r="M137" s="94"/>
    </row>
    <row r="138" spans="2:13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  <c r="M138" s="94"/>
    </row>
    <row r="139" spans="2:13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  <c r="M139" s="94"/>
    </row>
    <row r="140" spans="2:13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  <c r="M140" s="94"/>
    </row>
    <row r="141" spans="2:13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</row>
    <row r="142" spans="2:13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  <c r="M142" s="94"/>
    </row>
    <row r="143" spans="2:13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  <c r="M143" s="94"/>
    </row>
    <row r="144" spans="2:13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  <c r="M144" s="94"/>
    </row>
    <row r="145" spans="2:13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  <c r="M145" s="94"/>
    </row>
    <row r="146" spans="2:13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  <c r="M146" s="94"/>
    </row>
    <row r="147" spans="2:13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  <c r="M147" s="94"/>
    </row>
    <row r="148" spans="2:13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  <c r="M148" s="94"/>
    </row>
    <row r="149" spans="2:13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  <c r="M149" s="94"/>
    </row>
    <row r="150" spans="2:13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  <c r="M150" s="94"/>
    </row>
    <row r="151" spans="2:13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  <c r="M151" s="94"/>
    </row>
    <row r="152" spans="2:13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  <c r="M152" s="94"/>
    </row>
    <row r="153" spans="2:13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  <c r="M153" s="94"/>
    </row>
    <row r="154" spans="2:13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  <c r="M154" s="94"/>
    </row>
    <row r="155" spans="2:13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  <c r="M155" s="94"/>
    </row>
    <row r="156" spans="2:13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  <c r="M156" s="94"/>
    </row>
    <row r="157" spans="2:13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  <c r="M157" s="94"/>
    </row>
    <row r="158" spans="2:13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  <c r="M158" s="94"/>
    </row>
    <row r="159" spans="2:13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  <c r="M159" s="94"/>
    </row>
    <row r="160" spans="2:13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  <c r="M160" s="94"/>
    </row>
    <row r="161" spans="2:13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  <c r="M161" s="94"/>
    </row>
    <row r="162" spans="2:13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  <c r="M162" s="94"/>
    </row>
    <row r="163" spans="2:13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  <c r="M163" s="94"/>
    </row>
    <row r="164" spans="2:13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  <c r="M164" s="94"/>
    </row>
    <row r="165" spans="2:13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  <c r="M165" s="94"/>
    </row>
    <row r="166" spans="2:13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  <c r="M166" s="94"/>
    </row>
    <row r="167" spans="2:13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  <c r="M167" s="94"/>
    </row>
    <row r="168" spans="2:13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  <c r="M168" s="94"/>
    </row>
    <row r="169" spans="2:13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  <c r="M169" s="94"/>
    </row>
    <row r="170" spans="2:13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  <c r="M170" s="94"/>
    </row>
    <row r="171" spans="2:13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  <c r="M171" s="94"/>
    </row>
    <row r="172" spans="2:13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  <c r="M172" s="94"/>
    </row>
    <row r="173" spans="2:13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  <c r="M173" s="94"/>
    </row>
    <row r="174" spans="2:13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  <c r="M174" s="94"/>
    </row>
    <row r="175" spans="2:13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  <c r="M175" s="94"/>
    </row>
    <row r="176" spans="2:13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  <c r="M176" s="94"/>
    </row>
    <row r="177" spans="2:13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  <c r="M177" s="94"/>
    </row>
    <row r="178" spans="2:13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  <c r="M178" s="94"/>
    </row>
    <row r="179" spans="2:13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  <c r="M179" s="94"/>
    </row>
    <row r="180" spans="2:13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  <c r="M180" s="94"/>
    </row>
    <row r="181" spans="2:13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  <c r="M181" s="94"/>
    </row>
    <row r="182" spans="2:13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  <c r="M182" s="94"/>
    </row>
    <row r="183" spans="2:13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  <c r="M183" s="94"/>
    </row>
    <row r="184" spans="2:13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  <c r="M184" s="94"/>
    </row>
    <row r="185" spans="2:13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  <c r="M185" s="94"/>
    </row>
    <row r="186" spans="2:13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  <c r="M186" s="94"/>
    </row>
    <row r="187" spans="2:13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  <c r="M187" s="94"/>
    </row>
    <row r="188" spans="2:13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  <c r="M188" s="94"/>
    </row>
    <row r="189" spans="2:13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  <c r="M189" s="94"/>
    </row>
    <row r="190" spans="2:13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  <c r="M190" s="94"/>
    </row>
    <row r="191" spans="2:13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  <c r="M191" s="94"/>
    </row>
    <row r="192" spans="2:13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  <c r="M192" s="94"/>
    </row>
    <row r="193" spans="2:13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  <c r="M193" s="94"/>
    </row>
    <row r="194" spans="2:13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  <c r="M194" s="94"/>
    </row>
    <row r="195" spans="2:13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  <c r="M195" s="94"/>
    </row>
    <row r="196" spans="2:13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  <c r="M196" s="94"/>
    </row>
    <row r="197" spans="2:13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  <c r="M197" s="94"/>
    </row>
    <row r="198" spans="2:13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  <c r="M198" s="94"/>
    </row>
    <row r="199" spans="2:13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  <c r="M199" s="94"/>
    </row>
    <row r="200" spans="2:13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  <c r="M200" s="94"/>
    </row>
    <row r="201" spans="2:13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  <c r="M201" s="94"/>
    </row>
    <row r="202" spans="2:13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  <c r="M202" s="94"/>
    </row>
    <row r="203" spans="2:13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  <c r="M203" s="94"/>
    </row>
    <row r="204" spans="2:13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  <c r="M204" s="94"/>
    </row>
    <row r="205" spans="2:13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  <c r="M205" s="94"/>
    </row>
    <row r="206" spans="2:13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  <c r="M206" s="94"/>
    </row>
    <row r="207" spans="2:13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  <c r="M207" s="94"/>
    </row>
    <row r="208" spans="2:13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  <c r="M208" s="94"/>
    </row>
    <row r="209" spans="2:13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  <c r="M209" s="94"/>
    </row>
    <row r="210" spans="2:13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  <c r="M210" s="94"/>
    </row>
    <row r="211" spans="2:13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  <c r="M211" s="94"/>
    </row>
    <row r="212" spans="2:13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  <c r="M212" s="94"/>
    </row>
    <row r="213" spans="2:13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  <c r="M213" s="94"/>
    </row>
    <row r="214" spans="2:13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  <c r="M214" s="94"/>
    </row>
    <row r="215" spans="2:13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  <c r="M215" s="94"/>
    </row>
    <row r="216" spans="2:13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  <c r="M216" s="94"/>
    </row>
    <row r="217" spans="2:13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  <c r="M217" s="94"/>
    </row>
    <row r="218" spans="2:13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  <c r="M218" s="94"/>
    </row>
    <row r="219" spans="2:13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  <c r="M219" s="94"/>
    </row>
    <row r="220" spans="2:13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  <c r="M220" s="94"/>
    </row>
    <row r="221" spans="2:13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  <c r="M221" s="94"/>
    </row>
    <row r="222" spans="2:13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  <c r="M222" s="94"/>
    </row>
    <row r="223" spans="2:13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  <c r="M223" s="94"/>
    </row>
    <row r="224" spans="2:13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  <c r="M224" s="94"/>
    </row>
    <row r="225" spans="2:13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  <c r="M225" s="94"/>
    </row>
    <row r="226" spans="2:13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  <c r="M226" s="94"/>
    </row>
    <row r="227" spans="2:13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  <c r="M227" s="94"/>
    </row>
    <row r="228" spans="2:13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  <c r="M228" s="94"/>
    </row>
    <row r="229" spans="2:13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  <c r="M229" s="94"/>
    </row>
    <row r="230" spans="2:13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  <c r="M230" s="94"/>
    </row>
    <row r="231" spans="2:13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  <c r="M231" s="94"/>
    </row>
    <row r="232" spans="2:13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  <c r="M232" s="94"/>
    </row>
    <row r="233" spans="2:13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  <c r="M233" s="94"/>
    </row>
    <row r="234" spans="2:13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  <c r="M234" s="94"/>
    </row>
    <row r="235" spans="2:13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  <c r="M235" s="94"/>
    </row>
    <row r="236" spans="2:13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  <c r="M236" s="94"/>
    </row>
    <row r="237" spans="2:13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  <c r="M237" s="94"/>
    </row>
    <row r="238" spans="2:13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  <c r="M238" s="94"/>
    </row>
    <row r="239" spans="2:13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  <c r="M239" s="94"/>
    </row>
    <row r="240" spans="2:13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  <c r="M240" s="94"/>
    </row>
    <row r="241" spans="2:13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  <c r="M241" s="94"/>
    </row>
    <row r="242" spans="2:13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  <c r="M242" s="94"/>
    </row>
    <row r="243" spans="2:13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  <c r="M243" s="94"/>
    </row>
    <row r="244" spans="2:13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  <c r="M244" s="94"/>
    </row>
    <row r="245" spans="2:13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  <c r="M245" s="94"/>
    </row>
    <row r="246" spans="2:13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  <c r="M246" s="94"/>
    </row>
    <row r="247" spans="2:13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  <c r="M247" s="94"/>
    </row>
    <row r="248" spans="2:13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  <c r="M248" s="94"/>
    </row>
    <row r="249" spans="2:13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  <c r="M249" s="94"/>
    </row>
    <row r="250" spans="2:13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  <c r="M250" s="94"/>
    </row>
    <row r="251" spans="2:13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  <c r="M251" s="94"/>
    </row>
    <row r="252" spans="2:13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  <c r="M252" s="94"/>
    </row>
    <row r="253" spans="2:13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  <c r="M253" s="94"/>
    </row>
    <row r="254" spans="2:13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  <c r="M254" s="94"/>
    </row>
    <row r="255" spans="2:13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  <c r="M255" s="94"/>
    </row>
    <row r="256" spans="2:13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  <c r="M256" s="94"/>
    </row>
    <row r="257" spans="2:13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  <c r="M257" s="94"/>
    </row>
    <row r="258" spans="2:13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  <c r="M258" s="94"/>
    </row>
    <row r="259" spans="2:13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  <c r="M259" s="94"/>
    </row>
    <row r="260" spans="2:13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  <c r="M260" s="94"/>
    </row>
    <row r="261" spans="2:13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  <c r="M261" s="94"/>
    </row>
    <row r="262" spans="2:13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  <c r="M262" s="94"/>
    </row>
    <row r="263" spans="2:13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  <c r="M263" s="94"/>
    </row>
    <row r="264" spans="2:13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  <c r="M264" s="94"/>
    </row>
    <row r="265" spans="2:13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  <c r="M265" s="94"/>
    </row>
    <row r="266" spans="2:13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  <c r="M266" s="94"/>
    </row>
    <row r="267" spans="2:13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  <c r="M267" s="94"/>
    </row>
    <row r="268" spans="2:13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  <c r="M268" s="94"/>
    </row>
    <row r="269" spans="2:13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  <c r="M269" s="94"/>
    </row>
    <row r="270" spans="2:13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  <c r="M270" s="94"/>
    </row>
    <row r="271" spans="2:13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  <c r="M271" s="94"/>
    </row>
    <row r="272" spans="2:13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  <c r="M272" s="94"/>
    </row>
    <row r="273" spans="2:13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  <c r="M273" s="94"/>
    </row>
    <row r="274" spans="2:13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  <c r="M274" s="94"/>
    </row>
    <row r="275" spans="2:13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  <c r="M275" s="94"/>
    </row>
    <row r="276" spans="2:13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  <c r="M276" s="94"/>
    </row>
    <row r="277" spans="2:13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  <c r="M277" s="94"/>
    </row>
    <row r="278" spans="2:13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  <c r="M278" s="94"/>
    </row>
    <row r="279" spans="2:13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  <c r="M279" s="94"/>
    </row>
    <row r="280" spans="2:13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  <c r="M280" s="94"/>
    </row>
    <row r="281" spans="2:13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  <c r="M281" s="94"/>
    </row>
    <row r="282" spans="2:13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  <c r="M282" s="94"/>
    </row>
    <row r="283" spans="2:13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  <c r="M283" s="94"/>
    </row>
    <row r="284" spans="2:13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  <c r="M284" s="94"/>
    </row>
    <row r="285" spans="2:13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  <c r="M285" s="94"/>
    </row>
    <row r="286" spans="2:13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  <c r="M286" s="94"/>
    </row>
    <row r="287" spans="2:13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  <c r="M287" s="94"/>
    </row>
    <row r="288" spans="2:13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  <c r="M288" s="94"/>
    </row>
    <row r="289" spans="2:13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  <c r="M289" s="94"/>
    </row>
    <row r="290" spans="2:13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  <c r="M290" s="94"/>
    </row>
    <row r="291" spans="2:13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  <c r="M291" s="94"/>
    </row>
    <row r="292" spans="2:13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  <c r="M292" s="94"/>
    </row>
    <row r="293" spans="2:13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  <c r="M293" s="94"/>
    </row>
    <row r="294" spans="2:13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  <c r="M294" s="94"/>
    </row>
    <row r="295" spans="2:13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  <c r="M295" s="94"/>
    </row>
    <row r="296" spans="2:13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  <c r="M296" s="94"/>
    </row>
    <row r="297" spans="2:13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  <c r="M297" s="94"/>
    </row>
    <row r="298" spans="2:13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  <c r="M298" s="94"/>
    </row>
    <row r="299" spans="2:13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  <c r="M299" s="94"/>
    </row>
    <row r="300" spans="2:13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  <c r="M300" s="94"/>
    </row>
    <row r="301" spans="2:13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  <c r="M301" s="94"/>
    </row>
    <row r="302" spans="2:13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  <c r="M302" s="94"/>
    </row>
    <row r="303" spans="2:13">
      <c r="C303" s="1"/>
      <c r="D303" s="1"/>
      <c r="E303" s="1"/>
    </row>
    <row r="304" spans="2:13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2:5">
      <c r="C401" s="1"/>
      <c r="D401" s="1"/>
      <c r="E401" s="1"/>
    </row>
    <row r="402" spans="2:5">
      <c r="B402" s="41"/>
      <c r="C402" s="1"/>
      <c r="D402" s="1"/>
      <c r="E402" s="1"/>
    </row>
    <row r="403" spans="2:5">
      <c r="B403" s="41"/>
      <c r="C403" s="1"/>
      <c r="D403" s="1"/>
      <c r="E403" s="1"/>
    </row>
    <row r="404" spans="2:5">
      <c r="B404" s="3"/>
      <c r="C404" s="1"/>
      <c r="D404" s="1"/>
      <c r="E404" s="1"/>
    </row>
  </sheetData>
  <sheetProtection sheet="1" objects="1" scenarios="1"/>
  <mergeCells count="2">
    <mergeCell ref="B6:M6"/>
    <mergeCell ref="B7:M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K637"/>
  <sheetViews>
    <sheetView rightToLeft="1" zoomScale="85" zoomScaleNormal="85" workbookViewId="0"/>
  </sheetViews>
  <sheetFormatPr defaultColWidth="9.140625" defaultRowHeight="18"/>
  <cols>
    <col min="1" max="1" width="6.28515625" style="1" customWidth="1"/>
    <col min="2" max="2" width="53.7109375" style="2" bestFit="1" customWidth="1"/>
    <col min="3" max="3" width="32.28515625" style="2" customWidth="1"/>
    <col min="4" max="4" width="12.28515625" style="1" bestFit="1" customWidth="1"/>
    <col min="5" max="5" width="14.42578125" style="1" customWidth="1"/>
    <col min="6" max="6" width="11.85546875" style="1" customWidth="1"/>
    <col min="7" max="7" width="9.5703125" style="1" bestFit="1" customWidth="1"/>
    <col min="8" max="8" width="9" style="1" bestFit="1" customWidth="1"/>
    <col min="9" max="9" width="6.85546875" style="1" bestFit="1" customWidth="1"/>
    <col min="10" max="10" width="9.140625" style="1" bestFit="1" customWidth="1"/>
    <col min="11" max="11" width="9.28515625" style="1" bestFit="1" customWidth="1"/>
    <col min="12" max="16384" width="9.140625" style="1"/>
  </cols>
  <sheetData>
    <row r="1" spans="2:11">
      <c r="B1" s="46" t="s">
        <v>135</v>
      </c>
      <c r="C1" s="46" t="s" vm="1">
        <v>215</v>
      </c>
    </row>
    <row r="2" spans="2:11">
      <c r="B2" s="46" t="s">
        <v>134</v>
      </c>
      <c r="C2" s="46" t="s">
        <v>216</v>
      </c>
    </row>
    <row r="3" spans="2:11">
      <c r="B3" s="46" t="s">
        <v>136</v>
      </c>
      <c r="C3" s="46" t="s">
        <v>217</v>
      </c>
    </row>
    <row r="4" spans="2:11">
      <c r="B4" s="46" t="s">
        <v>137</v>
      </c>
      <c r="C4" s="46">
        <v>2208</v>
      </c>
    </row>
    <row r="6" spans="2:11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11" ht="26.25" customHeight="1">
      <c r="B7" s="141" t="s">
        <v>88</v>
      </c>
      <c r="C7" s="142"/>
      <c r="D7" s="142"/>
      <c r="E7" s="142"/>
      <c r="F7" s="142"/>
      <c r="G7" s="142"/>
      <c r="H7" s="142"/>
      <c r="I7" s="142"/>
      <c r="J7" s="142"/>
      <c r="K7" s="143"/>
    </row>
    <row r="8" spans="2:11" s="3" customFormat="1" ht="63">
      <c r="B8" s="21" t="s">
        <v>106</v>
      </c>
      <c r="C8" s="29" t="s">
        <v>40</v>
      </c>
      <c r="D8" s="29" t="s">
        <v>93</v>
      </c>
      <c r="E8" s="29" t="s">
        <v>94</v>
      </c>
      <c r="F8" s="29" t="s">
        <v>192</v>
      </c>
      <c r="G8" s="29" t="s">
        <v>191</v>
      </c>
      <c r="H8" s="29" t="s">
        <v>101</v>
      </c>
      <c r="I8" s="29" t="s">
        <v>53</v>
      </c>
      <c r="J8" s="29" t="s">
        <v>138</v>
      </c>
      <c r="K8" s="30" t="s">
        <v>140</v>
      </c>
    </row>
    <row r="9" spans="2:11" s="3" customFormat="1" ht="21" customHeight="1">
      <c r="B9" s="14"/>
      <c r="C9" s="15"/>
      <c r="D9" s="15"/>
      <c r="E9" s="31" t="s">
        <v>21</v>
      </c>
      <c r="F9" s="31" t="s">
        <v>199</v>
      </c>
      <c r="G9" s="31"/>
      <c r="H9" s="31" t="s">
        <v>195</v>
      </c>
      <c r="I9" s="31" t="s">
        <v>19</v>
      </c>
      <c r="J9" s="31" t="s">
        <v>19</v>
      </c>
      <c r="K9" s="32" t="s">
        <v>19</v>
      </c>
    </row>
    <row r="10" spans="2:11" s="4" customFormat="1" ht="18" customHeight="1">
      <c r="B10" s="17"/>
      <c r="C10" s="18" t="s">
        <v>0</v>
      </c>
      <c r="D10" s="18" t="s">
        <v>2</v>
      </c>
      <c r="E10" s="18" t="s">
        <v>3</v>
      </c>
      <c r="F10" s="18" t="s">
        <v>4</v>
      </c>
      <c r="G10" s="18" t="s">
        <v>5</v>
      </c>
      <c r="H10" s="18" t="s">
        <v>6</v>
      </c>
      <c r="I10" s="18" t="s">
        <v>7</v>
      </c>
      <c r="J10" s="18" t="s">
        <v>8</v>
      </c>
      <c r="K10" s="19" t="s">
        <v>9</v>
      </c>
    </row>
    <row r="11" spans="2:11" s="4" customFormat="1" ht="18" customHeight="1">
      <c r="B11" s="74" t="s">
        <v>1676</v>
      </c>
      <c r="C11" s="74"/>
      <c r="D11" s="75"/>
      <c r="E11" s="108"/>
      <c r="F11" s="77"/>
      <c r="G11" s="109"/>
      <c r="H11" s="77">
        <v>3806.1252538629988</v>
      </c>
      <c r="I11" s="78"/>
      <c r="J11" s="78">
        <f>IFERROR(H11/$H$11,0)</f>
        <v>1</v>
      </c>
      <c r="K11" s="78">
        <f>H11/'סכום נכסי הקרן'!$C$42</f>
        <v>3.8631663732622057E-2</v>
      </c>
    </row>
    <row r="12" spans="2:11" ht="21" customHeight="1">
      <c r="B12" s="79" t="s">
        <v>1677</v>
      </c>
      <c r="C12" s="80"/>
      <c r="D12" s="81"/>
      <c r="E12" s="99"/>
      <c r="F12" s="83"/>
      <c r="G12" s="100"/>
      <c r="H12" s="83">
        <v>356.53012999999999</v>
      </c>
      <c r="I12" s="84"/>
      <c r="J12" s="84">
        <f t="shared" ref="J12:J72" si="0">IFERROR(H12/$H$11,0)</f>
        <v>9.3672726518430352E-2</v>
      </c>
      <c r="K12" s="84">
        <f>H12/'סכום נכסי הקרן'!$C$42</f>
        <v>3.61873327177787E-3</v>
      </c>
    </row>
    <row r="13" spans="2:11">
      <c r="B13" s="85" t="s">
        <v>181</v>
      </c>
      <c r="C13" s="80"/>
      <c r="D13" s="81"/>
      <c r="E13" s="99"/>
      <c r="F13" s="83"/>
      <c r="G13" s="100"/>
      <c r="H13" s="83">
        <v>73.548929999999999</v>
      </c>
      <c r="I13" s="84"/>
      <c r="J13" s="84">
        <f t="shared" si="0"/>
        <v>1.9323833319818379E-2</v>
      </c>
      <c r="K13" s="84">
        <f>H13/'סכום נכסי הקרן'!$C$42</f>
        <v>7.4651183083646131E-4</v>
      </c>
    </row>
    <row r="14" spans="2:11">
      <c r="B14" s="86" t="s">
        <v>1678</v>
      </c>
      <c r="C14" s="87">
        <v>5277</v>
      </c>
      <c r="D14" s="88" t="s">
        <v>121</v>
      </c>
      <c r="E14" s="97">
        <v>42481</v>
      </c>
      <c r="F14" s="90">
        <v>16590.75</v>
      </c>
      <c r="G14" s="98">
        <v>125.977</v>
      </c>
      <c r="H14" s="90">
        <v>73.548929999999999</v>
      </c>
      <c r="I14" s="91">
        <v>8.1459433040078209E-5</v>
      </c>
      <c r="J14" s="91">
        <f t="shared" si="0"/>
        <v>1.9323833319818379E-2</v>
      </c>
      <c r="K14" s="91">
        <f>H14/'סכום נכסי הקרן'!$C$42</f>
        <v>7.4651183083646131E-4</v>
      </c>
    </row>
    <row r="15" spans="2:11">
      <c r="B15" s="92"/>
      <c r="C15" s="87"/>
      <c r="D15" s="87"/>
      <c r="E15" s="87"/>
      <c r="F15" s="90"/>
      <c r="G15" s="98"/>
      <c r="H15" s="87"/>
      <c r="I15" s="87"/>
      <c r="J15" s="91"/>
      <c r="K15" s="87"/>
    </row>
    <row r="16" spans="2:11">
      <c r="B16" s="85" t="s">
        <v>184</v>
      </c>
      <c r="C16" s="80"/>
      <c r="D16" s="81"/>
      <c r="E16" s="99"/>
      <c r="F16" s="83"/>
      <c r="G16" s="100"/>
      <c r="H16" s="83">
        <v>282.9812</v>
      </c>
      <c r="I16" s="84"/>
      <c r="J16" s="84">
        <f t="shared" si="0"/>
        <v>7.4348893198611973E-2</v>
      </c>
      <c r="K16" s="84">
        <f>H16/'סכום נכסי הקרן'!$C$42</f>
        <v>2.8722214409414091E-3</v>
      </c>
    </row>
    <row r="17" spans="2:11">
      <c r="B17" s="86" t="s">
        <v>1679</v>
      </c>
      <c r="C17" s="87">
        <v>5322</v>
      </c>
      <c r="D17" s="88" t="s">
        <v>123</v>
      </c>
      <c r="E17" s="97">
        <v>42527</v>
      </c>
      <c r="F17" s="90">
        <v>18146.560000000001</v>
      </c>
      <c r="G17" s="98">
        <v>239.4487</v>
      </c>
      <c r="H17" s="90">
        <v>163.07423</v>
      </c>
      <c r="I17" s="91">
        <v>1.9667272E-4</v>
      </c>
      <c r="J17" s="91">
        <f t="shared" si="0"/>
        <v>4.2845208479276663E-2</v>
      </c>
      <c r="K17" s="91">
        <f>H17/'סכום נכסי הקרן'!$C$42</f>
        <v>1.6551816865255033E-3</v>
      </c>
    </row>
    <row r="18" spans="2:11">
      <c r="B18" s="86" t="s">
        <v>1680</v>
      </c>
      <c r="C18" s="87">
        <v>5310</v>
      </c>
      <c r="D18" s="88" t="s">
        <v>121</v>
      </c>
      <c r="E18" s="97">
        <v>42979</v>
      </c>
      <c r="F18" s="90">
        <v>25069.67</v>
      </c>
      <c r="G18" s="98">
        <v>135.9179</v>
      </c>
      <c r="H18" s="90">
        <v>119.90697</v>
      </c>
      <c r="I18" s="91">
        <v>8.3821377331420364E-5</v>
      </c>
      <c r="J18" s="91">
        <f t="shared" si="0"/>
        <v>3.1503684719335318E-2</v>
      </c>
      <c r="K18" s="91">
        <f>H18/'סכום נכסי הקרן'!$C$42</f>
        <v>1.2170397544159057E-3</v>
      </c>
    </row>
    <row r="19" spans="2:11">
      <c r="B19" s="92"/>
      <c r="C19" s="87"/>
      <c r="D19" s="87"/>
      <c r="E19" s="87"/>
      <c r="F19" s="90"/>
      <c r="G19" s="98"/>
      <c r="H19" s="87"/>
      <c r="I19" s="87"/>
      <c r="J19" s="91"/>
      <c r="K19" s="87"/>
    </row>
    <row r="20" spans="2:11">
      <c r="B20" s="79" t="s">
        <v>1681</v>
      </c>
      <c r="C20" s="80"/>
      <c r="D20" s="81"/>
      <c r="E20" s="99"/>
      <c r="F20" s="83"/>
      <c r="G20" s="100"/>
      <c r="H20" s="83">
        <v>3449.5951238629991</v>
      </c>
      <c r="I20" s="84"/>
      <c r="J20" s="84">
        <f t="shared" si="0"/>
        <v>0.90632727348156972</v>
      </c>
      <c r="K20" s="84">
        <f>H20/'סכום נכסי הקרן'!$C$42</f>
        <v>3.5012930460844187E-2</v>
      </c>
    </row>
    <row r="21" spans="2:11">
      <c r="B21" s="85" t="s">
        <v>181</v>
      </c>
      <c r="C21" s="80"/>
      <c r="D21" s="81"/>
      <c r="E21" s="99"/>
      <c r="F21" s="83"/>
      <c r="G21" s="100"/>
      <c r="H21" s="83">
        <v>530.06534999999997</v>
      </c>
      <c r="I21" s="84"/>
      <c r="J21" s="84">
        <f t="shared" si="0"/>
        <v>0.1392663968328457</v>
      </c>
      <c r="K21" s="84">
        <f>H21/'סכום נכסי הקרן'!$C$42</f>
        <v>5.3800926117003964E-3</v>
      </c>
    </row>
    <row r="22" spans="2:11" ht="16.5" customHeight="1">
      <c r="B22" s="86" t="s">
        <v>1682</v>
      </c>
      <c r="C22" s="87">
        <v>5295</v>
      </c>
      <c r="D22" s="88" t="s">
        <v>121</v>
      </c>
      <c r="E22" s="97">
        <v>42879</v>
      </c>
      <c r="F22" s="90">
        <v>31030.67</v>
      </c>
      <c r="G22" s="98">
        <v>225.4743</v>
      </c>
      <c r="H22" s="90">
        <v>246.21098999999998</v>
      </c>
      <c r="I22" s="91">
        <v>2.3888195945945944E-5</v>
      </c>
      <c r="J22" s="91">
        <f t="shared" si="0"/>
        <v>6.4688094473535768E-2</v>
      </c>
      <c r="K22" s="91">
        <f>H22/'סכום נכסי הקרן'!$C$42</f>
        <v>2.4990087132057211E-3</v>
      </c>
    </row>
    <row r="23" spans="2:11" ht="16.5" customHeight="1">
      <c r="B23" s="86" t="s">
        <v>1683</v>
      </c>
      <c r="C23" s="87">
        <v>5288</v>
      </c>
      <c r="D23" s="88" t="s">
        <v>121</v>
      </c>
      <c r="E23" s="97">
        <v>42649</v>
      </c>
      <c r="F23" s="90">
        <v>27240.29</v>
      </c>
      <c r="G23" s="98">
        <v>296.11779999999999</v>
      </c>
      <c r="H23" s="90">
        <v>283.85435999999999</v>
      </c>
      <c r="I23" s="91">
        <v>6.7483575757575762E-5</v>
      </c>
      <c r="J23" s="91">
        <f t="shared" si="0"/>
        <v>7.4578302359309928E-2</v>
      </c>
      <c r="K23" s="91">
        <f>H23/'סכום נכסי הקרן'!$C$42</f>
        <v>2.8810838984946754E-3</v>
      </c>
    </row>
    <row r="24" spans="2:11" ht="16.5" customHeight="1">
      <c r="B24" s="92"/>
      <c r="C24" s="87"/>
      <c r="D24" s="87"/>
      <c r="E24" s="87"/>
      <c r="F24" s="90"/>
      <c r="G24" s="98"/>
      <c r="H24" s="87"/>
      <c r="I24" s="87"/>
      <c r="J24" s="91"/>
      <c r="K24" s="87"/>
    </row>
    <row r="25" spans="2:11">
      <c r="B25" s="85" t="s">
        <v>1684</v>
      </c>
      <c r="C25" s="87"/>
      <c r="D25" s="88"/>
      <c r="E25" s="97"/>
      <c r="F25" s="90"/>
      <c r="G25" s="98"/>
      <c r="H25" s="90">
        <v>0.71031386299999999</v>
      </c>
      <c r="I25" s="91"/>
      <c r="J25" s="91">
        <f t="shared" si="0"/>
        <v>1.8662388009408576E-4</v>
      </c>
      <c r="K25" s="91">
        <f>H25/'סכום נכסי הקרן'!$C$42</f>
        <v>7.2095909802718996E-6</v>
      </c>
    </row>
    <row r="26" spans="2:11">
      <c r="B26" s="86" t="s">
        <v>1685</v>
      </c>
      <c r="C26" s="87" t="s">
        <v>1686</v>
      </c>
      <c r="D26" s="88" t="s">
        <v>121</v>
      </c>
      <c r="E26" s="97">
        <v>44616</v>
      </c>
      <c r="F26" s="90">
        <v>0.207756</v>
      </c>
      <c r="G26" s="98">
        <v>97157.75</v>
      </c>
      <c r="H26" s="90">
        <v>0.71031386299999999</v>
      </c>
      <c r="I26" s="91">
        <v>2.5188434858156027E-7</v>
      </c>
      <c r="J26" s="91">
        <f t="shared" si="0"/>
        <v>1.8662388009408576E-4</v>
      </c>
      <c r="K26" s="91">
        <f>H26/'סכום נכסי הקרן'!$C$42</f>
        <v>7.2095909802718996E-6</v>
      </c>
    </row>
    <row r="27" spans="2:11">
      <c r="B27" s="92"/>
      <c r="C27" s="87"/>
      <c r="D27" s="87"/>
      <c r="E27" s="87"/>
      <c r="F27" s="90"/>
      <c r="G27" s="98"/>
      <c r="H27" s="87"/>
      <c r="I27" s="87"/>
      <c r="J27" s="91"/>
      <c r="K27" s="87"/>
    </row>
    <row r="28" spans="2:11">
      <c r="B28" s="85" t="s">
        <v>183</v>
      </c>
      <c r="C28" s="80"/>
      <c r="D28" s="81"/>
      <c r="E28" s="99"/>
      <c r="F28" s="83"/>
      <c r="G28" s="100"/>
      <c r="H28" s="83">
        <v>336.01697999999999</v>
      </c>
      <c r="I28" s="84"/>
      <c r="J28" s="84">
        <f t="shared" si="0"/>
        <v>8.8283216549156399E-2</v>
      </c>
      <c r="K28" s="84">
        <f>H28/'סכום נכסי הקרן'!$C$42</f>
        <v>3.4105275349612645E-3</v>
      </c>
    </row>
    <row r="29" spans="2:11">
      <c r="B29" s="86" t="s">
        <v>1687</v>
      </c>
      <c r="C29" s="87">
        <v>5343</v>
      </c>
      <c r="D29" s="88" t="s">
        <v>121</v>
      </c>
      <c r="E29" s="97">
        <v>43382</v>
      </c>
      <c r="F29" s="90">
        <v>17179.46</v>
      </c>
      <c r="G29" s="98">
        <v>197.82560000000001</v>
      </c>
      <c r="H29" s="90">
        <v>119.59451</v>
      </c>
      <c r="I29" s="91">
        <v>1.3430578202715837E-4</v>
      </c>
      <c r="J29" s="91">
        <f t="shared" si="0"/>
        <v>3.1421590731576278E-2</v>
      </c>
      <c r="K29" s="91">
        <f>H29/'סכום נכסי הקרן'!$C$42</f>
        <v>1.2138683270863284E-3</v>
      </c>
    </row>
    <row r="30" spans="2:11">
      <c r="B30" s="86" t="s">
        <v>1688</v>
      </c>
      <c r="C30" s="87">
        <v>5299</v>
      </c>
      <c r="D30" s="88" t="s">
        <v>121</v>
      </c>
      <c r="E30" s="97">
        <v>42831</v>
      </c>
      <c r="F30" s="90">
        <v>37375.550000000003</v>
      </c>
      <c r="G30" s="98">
        <v>164.1687</v>
      </c>
      <c r="H30" s="90">
        <v>215.92214999999999</v>
      </c>
      <c r="I30" s="91">
        <v>5.0439999999999998E-5</v>
      </c>
      <c r="J30" s="91">
        <f t="shared" si="0"/>
        <v>5.6730174547159583E-2</v>
      </c>
      <c r="K30" s="91">
        <f>H30/'סכום נכסי הקרן'!$C$42</f>
        <v>2.1915810265988236E-3</v>
      </c>
    </row>
    <row r="31" spans="2:11">
      <c r="B31" s="86" t="s">
        <v>1689</v>
      </c>
      <c r="C31" s="122">
        <v>53431</v>
      </c>
      <c r="D31" s="88" t="s">
        <v>121</v>
      </c>
      <c r="E31" s="97">
        <v>43382</v>
      </c>
      <c r="F31" s="90">
        <v>130.76</v>
      </c>
      <c r="G31" s="98">
        <v>108.7313</v>
      </c>
      <c r="H31" s="90">
        <v>0.50031999999999999</v>
      </c>
      <c r="I31" s="91">
        <v>1.3430570435016045E-4</v>
      </c>
      <c r="J31" s="91">
        <f t="shared" si="0"/>
        <v>1.3145127042054223E-4</v>
      </c>
      <c r="K31" s="91">
        <f>H31/'סכום נכסי הקרן'!$C$42</f>
        <v>5.0781812761123557E-6</v>
      </c>
    </row>
    <row r="32" spans="2:11">
      <c r="B32" s="92"/>
      <c r="C32" s="87"/>
      <c r="D32" s="87"/>
      <c r="E32" s="87"/>
      <c r="F32" s="90"/>
      <c r="G32" s="98"/>
      <c r="H32" s="87"/>
      <c r="I32" s="87"/>
      <c r="J32" s="91"/>
      <c r="K32" s="87"/>
    </row>
    <row r="33" spans="2:11">
      <c r="B33" s="85" t="s">
        <v>184</v>
      </c>
      <c r="C33" s="80"/>
      <c r="D33" s="81"/>
      <c r="E33" s="99"/>
      <c r="F33" s="83"/>
      <c r="G33" s="100"/>
      <c r="H33" s="83">
        <v>2582.8024799999994</v>
      </c>
      <c r="I33" s="84"/>
      <c r="J33" s="84">
        <f t="shared" si="0"/>
        <v>0.67859103621947359</v>
      </c>
      <c r="K33" s="84">
        <f>H33/'סכום נכסי הקרן'!$C$42</f>
        <v>2.6215100723202257E-2</v>
      </c>
    </row>
    <row r="34" spans="2:11">
      <c r="B34" s="86" t="s">
        <v>1690</v>
      </c>
      <c r="C34" s="122">
        <v>60831</v>
      </c>
      <c r="D34" s="88" t="s">
        <v>121</v>
      </c>
      <c r="E34" s="97">
        <v>42555</v>
      </c>
      <c r="F34" s="90">
        <v>5613.13</v>
      </c>
      <c r="G34" s="98">
        <v>100</v>
      </c>
      <c r="H34" s="90">
        <v>19.75262</v>
      </c>
      <c r="I34" s="91">
        <v>3.1395220588235294E-6</v>
      </c>
      <c r="J34" s="91">
        <f t="shared" si="0"/>
        <v>5.1896925830152924E-3</v>
      </c>
      <c r="K34" s="91">
        <f>H34/'סכום נכסי הקרן'!$C$42</f>
        <v>2.0048645874272953E-4</v>
      </c>
    </row>
    <row r="35" spans="2:11">
      <c r="B35" s="86" t="s">
        <v>1691</v>
      </c>
      <c r="C35" s="87">
        <v>5291</v>
      </c>
      <c r="D35" s="88" t="s">
        <v>121</v>
      </c>
      <c r="E35" s="97">
        <v>42787</v>
      </c>
      <c r="F35" s="90">
        <v>49827.27</v>
      </c>
      <c r="G35" s="98">
        <v>67.347099999999998</v>
      </c>
      <c r="H35" s="90">
        <v>118.08786000000001</v>
      </c>
      <c r="I35" s="91">
        <v>1.8785220079056081E-5</v>
      </c>
      <c r="J35" s="91">
        <f t="shared" si="0"/>
        <v>3.1025741961630823E-2</v>
      </c>
      <c r="K35" s="91">
        <f>H35/'סכום נכסי הקרן'!$C$42</f>
        <v>1.1985760305168237E-3</v>
      </c>
    </row>
    <row r="36" spans="2:11">
      <c r="B36" s="86" t="s">
        <v>1692</v>
      </c>
      <c r="C36" s="87">
        <v>5281</v>
      </c>
      <c r="D36" s="88" t="s">
        <v>121</v>
      </c>
      <c r="E36" s="97">
        <v>42603</v>
      </c>
      <c r="F36" s="90">
        <v>63382.77</v>
      </c>
      <c r="G36" s="98">
        <v>36.251399999999997</v>
      </c>
      <c r="H36" s="90">
        <v>80.856549999999999</v>
      </c>
      <c r="I36" s="91">
        <v>1.9080385294117646E-5</v>
      </c>
      <c r="J36" s="91">
        <f t="shared" si="0"/>
        <v>2.1243796408942466E-2</v>
      </c>
      <c r="K36" s="91">
        <f>H36/'סכום נכסי הקרן'!$C$42</f>
        <v>8.2068319927454923E-4</v>
      </c>
    </row>
    <row r="37" spans="2:11">
      <c r="B37" s="86" t="s">
        <v>1693</v>
      </c>
      <c r="C37" s="87">
        <v>5302</v>
      </c>
      <c r="D37" s="88" t="s">
        <v>121</v>
      </c>
      <c r="E37" s="97">
        <v>42948</v>
      </c>
      <c r="F37" s="90">
        <v>50176.66</v>
      </c>
      <c r="G37" s="98">
        <v>103.0787</v>
      </c>
      <c r="H37" s="90">
        <v>182.00778</v>
      </c>
      <c r="I37" s="91">
        <v>2.5635302127659575E-6</v>
      </c>
      <c r="J37" s="91">
        <f t="shared" si="0"/>
        <v>4.7819703204794048E-2</v>
      </c>
      <c r="K37" s="91">
        <f>H37/'סכום נכסי הקרן'!$C$42</f>
        <v>1.8473546940013929E-3</v>
      </c>
    </row>
    <row r="38" spans="2:11">
      <c r="B38" s="86" t="s">
        <v>1694</v>
      </c>
      <c r="C38" s="87">
        <v>5290</v>
      </c>
      <c r="D38" s="88" t="s">
        <v>121</v>
      </c>
      <c r="E38" s="97">
        <v>42359</v>
      </c>
      <c r="F38" s="90">
        <v>61905.04</v>
      </c>
      <c r="G38" s="98">
        <v>57.8476</v>
      </c>
      <c r="H38" s="90">
        <v>126.01742999999999</v>
      </c>
      <c r="I38" s="91">
        <v>1.3092745747330096E-5</v>
      </c>
      <c r="J38" s="91">
        <f t="shared" si="0"/>
        <v>3.3109112705132213E-2</v>
      </c>
      <c r="K38" s="91">
        <f>H38/'סכום נכסי הקרן'!$C$42</f>
        <v>1.2790601085101523E-3</v>
      </c>
    </row>
    <row r="39" spans="2:11">
      <c r="B39" s="86" t="s">
        <v>1695</v>
      </c>
      <c r="C39" s="87">
        <v>5332</v>
      </c>
      <c r="D39" s="88" t="s">
        <v>121</v>
      </c>
      <c r="E39" s="97">
        <v>43318</v>
      </c>
      <c r="F39" s="90">
        <v>42977.68</v>
      </c>
      <c r="G39" s="98">
        <v>105.5604</v>
      </c>
      <c r="H39" s="90">
        <v>159.64791</v>
      </c>
      <c r="I39" s="91">
        <v>2.0738255555555555E-5</v>
      </c>
      <c r="J39" s="91">
        <f t="shared" si="0"/>
        <v>4.1944996381284752E-2</v>
      </c>
      <c r="K39" s="91">
        <f>H39/'סכום נכסי הקרן'!$C$42</f>
        <v>1.6204049954678416E-3</v>
      </c>
    </row>
    <row r="40" spans="2:11">
      <c r="B40" s="86" t="s">
        <v>1696</v>
      </c>
      <c r="C40" s="87">
        <v>5294</v>
      </c>
      <c r="D40" s="88" t="s">
        <v>124</v>
      </c>
      <c r="E40" s="97">
        <v>42646</v>
      </c>
      <c r="F40" s="90">
        <v>51355.38</v>
      </c>
      <c r="G40" s="98">
        <v>51.252400000000002</v>
      </c>
      <c r="H40" s="90">
        <v>111.53732000000001</v>
      </c>
      <c r="I40" s="91">
        <v>8.559231666666666E-5</v>
      </c>
      <c r="J40" s="91">
        <f t="shared" si="0"/>
        <v>2.9304689825117036E-2</v>
      </c>
      <c r="K40" s="91">
        <f>H40/'סכום נכסי הקרן'!$C$42</f>
        <v>1.1320889231127122E-3</v>
      </c>
    </row>
    <row r="41" spans="2:11">
      <c r="B41" s="86" t="s">
        <v>1697</v>
      </c>
      <c r="C41" s="122">
        <v>60833</v>
      </c>
      <c r="D41" s="88" t="s">
        <v>121</v>
      </c>
      <c r="E41" s="97">
        <v>42555</v>
      </c>
      <c r="F41" s="90">
        <v>15999.04</v>
      </c>
      <c r="G41" s="98">
        <v>100</v>
      </c>
      <c r="H41" s="90">
        <v>56.300620000000002</v>
      </c>
      <c r="I41" s="91">
        <v>1.066459927840801E-5</v>
      </c>
      <c r="J41" s="91">
        <f t="shared" si="0"/>
        <v>1.4792109099104949E-2</v>
      </c>
      <c r="K41" s="91">
        <f>H41/'סכום נכסי הקרן'!$C$42</f>
        <v>5.7144378461288143E-4</v>
      </c>
    </row>
    <row r="42" spans="2:11">
      <c r="B42" s="86" t="s">
        <v>1698</v>
      </c>
      <c r="C42" s="122">
        <v>60834</v>
      </c>
      <c r="D42" s="88" t="s">
        <v>121</v>
      </c>
      <c r="E42" s="97">
        <v>42555</v>
      </c>
      <c r="F42" s="90">
        <v>1328.68</v>
      </c>
      <c r="G42" s="98">
        <v>100</v>
      </c>
      <c r="H42" s="90">
        <v>4.6756200000000003</v>
      </c>
      <c r="I42" s="91">
        <v>1.1110486570731709E-5</v>
      </c>
      <c r="J42" s="91">
        <f t="shared" si="0"/>
        <v>1.2284461724570189E-3</v>
      </c>
      <c r="K42" s="91">
        <f>H42/'סכום נכסי הקרן'!$C$42</f>
        <v>4.7456919447986193E-5</v>
      </c>
    </row>
    <row r="43" spans="2:11">
      <c r="B43" s="86" t="s">
        <v>1699</v>
      </c>
      <c r="C43" s="122">
        <v>62171</v>
      </c>
      <c r="D43" s="88" t="s">
        <v>121</v>
      </c>
      <c r="E43" s="97">
        <v>42549</v>
      </c>
      <c r="F43" s="90">
        <v>3906.49</v>
      </c>
      <c r="G43" s="98">
        <v>100</v>
      </c>
      <c r="H43" s="90">
        <v>13.74695</v>
      </c>
      <c r="I43" s="91">
        <v>8.3850266016018919E-7</v>
      </c>
      <c r="J43" s="91">
        <f t="shared" si="0"/>
        <v>3.6117965340335648E-3</v>
      </c>
      <c r="K43" s="91">
        <f>H43/'סכום נכסי הקרן'!$C$42</f>
        <v>1.3952970917343449E-4</v>
      </c>
    </row>
    <row r="44" spans="2:11">
      <c r="B44" s="86" t="s">
        <v>1700</v>
      </c>
      <c r="C44" s="122">
        <v>62172</v>
      </c>
      <c r="D44" s="88" t="s">
        <v>121</v>
      </c>
      <c r="E44" s="97">
        <v>42549</v>
      </c>
      <c r="F44" s="90">
        <v>8551.39</v>
      </c>
      <c r="G44" s="98">
        <v>100</v>
      </c>
      <c r="H44" s="90">
        <v>30.09233</v>
      </c>
      <c r="I44" s="91">
        <v>3.790087670275934E-6</v>
      </c>
      <c r="J44" s="91">
        <f t="shared" si="0"/>
        <v>7.9062899912340015E-3</v>
      </c>
      <c r="K44" s="91">
        <f>H44/'סכום נכסי הקרן'!$C$42</f>
        <v>3.054331363139473E-4</v>
      </c>
    </row>
    <row r="45" spans="2:11">
      <c r="B45" s="86" t="s">
        <v>1701</v>
      </c>
      <c r="C45" s="122">
        <v>62173</v>
      </c>
      <c r="D45" s="88" t="s">
        <v>121</v>
      </c>
      <c r="E45" s="97">
        <v>42549</v>
      </c>
      <c r="F45" s="90">
        <v>26185.37</v>
      </c>
      <c r="G45" s="98">
        <v>100</v>
      </c>
      <c r="H45" s="90">
        <v>92.146320000000003</v>
      </c>
      <c r="I45" s="91">
        <v>2.4366065119760479E-5</v>
      </c>
      <c r="J45" s="91">
        <f t="shared" si="0"/>
        <v>2.4210007252514029E-2</v>
      </c>
      <c r="K45" s="91">
        <f>H45/'סכום נכסי הקרן'!$C$42</f>
        <v>9.352728591434632E-4</v>
      </c>
    </row>
    <row r="46" spans="2:11">
      <c r="B46" s="86" t="s">
        <v>1702</v>
      </c>
      <c r="C46" s="122">
        <v>62174</v>
      </c>
      <c r="D46" s="88" t="s">
        <v>121</v>
      </c>
      <c r="E46" s="97">
        <v>42549</v>
      </c>
      <c r="F46" s="90">
        <v>6277.02</v>
      </c>
      <c r="G46" s="98">
        <v>100</v>
      </c>
      <c r="H46" s="90">
        <v>22.088830000000002</v>
      </c>
      <c r="I46" s="91">
        <v>1.1533661828062682E-5</v>
      </c>
      <c r="J46" s="91">
        <f t="shared" si="0"/>
        <v>5.8034952942184722E-3</v>
      </c>
      <c r="K46" s="91">
        <f>H46/'סכום נכסי הקרן'!$C$42</f>
        <v>2.2419867868010251E-4</v>
      </c>
    </row>
    <row r="47" spans="2:11">
      <c r="B47" s="86" t="s">
        <v>1703</v>
      </c>
      <c r="C47" s="122">
        <v>60837</v>
      </c>
      <c r="D47" s="88" t="s">
        <v>121</v>
      </c>
      <c r="E47" s="97">
        <v>42555</v>
      </c>
      <c r="F47" s="90">
        <v>3307.81</v>
      </c>
      <c r="G47" s="98">
        <v>100</v>
      </c>
      <c r="H47" s="90">
        <v>11.64019</v>
      </c>
      <c r="I47" s="91">
        <v>5.6799833714404493E-6</v>
      </c>
      <c r="J47" s="91">
        <f t="shared" si="0"/>
        <v>3.0582782288065468E-3</v>
      </c>
      <c r="K47" s="91">
        <f>H47/'סכום נכסי הקרן'!$C$42</f>
        <v>1.1814637613605349E-4</v>
      </c>
    </row>
    <row r="48" spans="2:11">
      <c r="B48" s="86" t="s">
        <v>1704</v>
      </c>
      <c r="C48" s="122">
        <v>62175</v>
      </c>
      <c r="D48" s="88" t="s">
        <v>121</v>
      </c>
      <c r="E48" s="97">
        <v>42549</v>
      </c>
      <c r="F48" s="90">
        <v>22152.21</v>
      </c>
      <c r="G48" s="98">
        <v>100</v>
      </c>
      <c r="H48" s="90">
        <v>77.953630000000004</v>
      </c>
      <c r="I48" s="91">
        <v>1.7191097908745246E-6</v>
      </c>
      <c r="J48" s="91">
        <f t="shared" si="0"/>
        <v>2.0481099491111477E-2</v>
      </c>
      <c r="K48" s="91">
        <f>H48/'סכום נכסי הקרן'!$C$42</f>
        <v>7.912189484149953E-4</v>
      </c>
    </row>
    <row r="49" spans="2:11">
      <c r="B49" s="86" t="s">
        <v>1705</v>
      </c>
      <c r="C49" s="122">
        <v>62176</v>
      </c>
      <c r="D49" s="88" t="s">
        <v>121</v>
      </c>
      <c r="E49" s="97">
        <v>42549</v>
      </c>
      <c r="F49" s="90">
        <v>4299.74</v>
      </c>
      <c r="G49" s="98">
        <v>100</v>
      </c>
      <c r="H49" s="90">
        <v>15.130780000000001</v>
      </c>
      <c r="I49" s="91">
        <v>2.9372246623521594E-6</v>
      </c>
      <c r="J49" s="91">
        <f t="shared" si="0"/>
        <v>3.9753762660971617E-3</v>
      </c>
      <c r="K49" s="91">
        <f>H49/'סכום נכסי הקרן'!$C$42</f>
        <v>1.5357539912251223E-4</v>
      </c>
    </row>
    <row r="50" spans="2:11">
      <c r="B50" s="86" t="s">
        <v>1706</v>
      </c>
      <c r="C50" s="87">
        <v>5303</v>
      </c>
      <c r="D50" s="88" t="s">
        <v>123</v>
      </c>
      <c r="E50" s="97">
        <v>42788</v>
      </c>
      <c r="F50" s="90">
        <v>48190.53</v>
      </c>
      <c r="G50" s="98">
        <v>82.371300000000005</v>
      </c>
      <c r="H50" s="90">
        <v>148.97596999999999</v>
      </c>
      <c r="I50" s="91">
        <v>6.084075691387446E-5</v>
      </c>
      <c r="J50" s="91">
        <f t="shared" si="0"/>
        <v>3.9141110726400273E-2</v>
      </c>
      <c r="K50" s="91">
        <f>H50/'סכום נכסי הקרן'!$C$42</f>
        <v>1.5120862277036215E-3</v>
      </c>
    </row>
    <row r="51" spans="2:11">
      <c r="B51" s="86" t="s">
        <v>1707</v>
      </c>
      <c r="C51" s="122">
        <v>62177</v>
      </c>
      <c r="D51" s="88" t="s">
        <v>121</v>
      </c>
      <c r="E51" s="97">
        <v>42549</v>
      </c>
      <c r="F51" s="90">
        <v>13912.2</v>
      </c>
      <c r="G51" s="98">
        <v>100</v>
      </c>
      <c r="H51" s="90">
        <v>48.95702</v>
      </c>
      <c r="I51" s="91">
        <v>3.8753646428571428E-6</v>
      </c>
      <c r="J51" s="91">
        <f t="shared" si="0"/>
        <v>1.2862692826598765E-2</v>
      </c>
      <c r="K51" s="91">
        <f>H51/'סכום נכסי הקרן'!$C$42</f>
        <v>4.9690722397317344E-4</v>
      </c>
    </row>
    <row r="52" spans="2:11">
      <c r="B52" s="86" t="s">
        <v>1708</v>
      </c>
      <c r="C52" s="122">
        <v>60838</v>
      </c>
      <c r="D52" s="88" t="s">
        <v>121</v>
      </c>
      <c r="E52" s="97">
        <v>42555</v>
      </c>
      <c r="F52" s="90">
        <v>5244.63</v>
      </c>
      <c r="G52" s="98">
        <v>100</v>
      </c>
      <c r="H52" s="90">
        <v>18.455839999999998</v>
      </c>
      <c r="I52" s="91">
        <v>1.7317603676470591E-6</v>
      </c>
      <c r="J52" s="91">
        <f t="shared" si="0"/>
        <v>4.8489838796735288E-3</v>
      </c>
      <c r="K52" s="91">
        <f>H52/'סכום נכסי הקרן'!$C$42</f>
        <v>1.8732431468445284E-4</v>
      </c>
    </row>
    <row r="53" spans="2:11">
      <c r="B53" s="86" t="s">
        <v>1709</v>
      </c>
      <c r="C53" s="122">
        <v>60839</v>
      </c>
      <c r="D53" s="88" t="s">
        <v>121</v>
      </c>
      <c r="E53" s="97">
        <v>42555</v>
      </c>
      <c r="F53" s="90">
        <v>8925.6299999999992</v>
      </c>
      <c r="G53" s="98">
        <v>100</v>
      </c>
      <c r="H53" s="90">
        <v>31.409290000000002</v>
      </c>
      <c r="I53" s="91">
        <v>1.0364465406521738E-5</v>
      </c>
      <c r="J53" s="91">
        <f t="shared" si="0"/>
        <v>8.252300674582734E-3</v>
      </c>
      <c r="K53" s="91">
        <f>H53/'סכום נכסי הקרן'!$C$42</f>
        <v>3.1880010468097032E-4</v>
      </c>
    </row>
    <row r="54" spans="2:11">
      <c r="B54" s="86" t="s">
        <v>1710</v>
      </c>
      <c r="C54" s="122">
        <v>608311</v>
      </c>
      <c r="D54" s="88" t="s">
        <v>121</v>
      </c>
      <c r="E54" s="97">
        <v>42555</v>
      </c>
      <c r="F54" s="90">
        <v>7519.47</v>
      </c>
      <c r="G54" s="98">
        <v>100</v>
      </c>
      <c r="H54" s="90">
        <v>26.460999999999999</v>
      </c>
      <c r="I54" s="91">
        <v>5.63043956043956E-6</v>
      </c>
      <c r="J54" s="91">
        <f t="shared" si="0"/>
        <v>6.952214715777838E-3</v>
      </c>
      <c r="K54" s="91">
        <f>H54/'סכום נכסי הקרן'!$C$42</f>
        <v>2.6857562109691604E-4</v>
      </c>
    </row>
    <row r="55" spans="2:11">
      <c r="B55" s="86" t="s">
        <v>1711</v>
      </c>
      <c r="C55" s="87">
        <v>5331</v>
      </c>
      <c r="D55" s="88" t="s">
        <v>121</v>
      </c>
      <c r="E55" s="97">
        <v>43251</v>
      </c>
      <c r="F55" s="90">
        <v>43562.83</v>
      </c>
      <c r="G55" s="98">
        <v>148.6833</v>
      </c>
      <c r="H55" s="90">
        <v>227.92791</v>
      </c>
      <c r="I55" s="91">
        <v>9.313661428571428E-5</v>
      </c>
      <c r="J55" s="91">
        <f t="shared" si="0"/>
        <v>5.9884500587222202E-2</v>
      </c>
      <c r="K55" s="91">
        <f>H55/'סכום נכסי הקרן'!$C$42</f>
        <v>2.3134378894815759E-3</v>
      </c>
    </row>
    <row r="56" spans="2:11">
      <c r="B56" s="86" t="s">
        <v>1712</v>
      </c>
      <c r="C56" s="122">
        <v>62178</v>
      </c>
      <c r="D56" s="88" t="s">
        <v>121</v>
      </c>
      <c r="E56" s="97">
        <v>42549</v>
      </c>
      <c r="F56" s="90">
        <v>4542.57</v>
      </c>
      <c r="G56" s="98">
        <v>100</v>
      </c>
      <c r="H56" s="90">
        <v>15.98531</v>
      </c>
      <c r="I56" s="91">
        <v>8.4722572827743999E-6</v>
      </c>
      <c r="J56" s="91">
        <f t="shared" si="0"/>
        <v>4.199890685093936E-3</v>
      </c>
      <c r="K56" s="91">
        <f>H56/'סכום נכסי הקרן'!$C$42</f>
        <v>1.6224876466032059E-4</v>
      </c>
    </row>
    <row r="57" spans="2:11">
      <c r="B57" s="86" t="s">
        <v>1713</v>
      </c>
      <c r="C57" s="87">
        <v>5287</v>
      </c>
      <c r="D57" s="88" t="s">
        <v>123</v>
      </c>
      <c r="E57" s="97">
        <v>42735</v>
      </c>
      <c r="F57" s="90">
        <v>45390.45</v>
      </c>
      <c r="G57" s="98">
        <v>40.094299999999997</v>
      </c>
      <c r="H57" s="90">
        <v>68.30077</v>
      </c>
      <c r="I57" s="91">
        <v>2.9516555414716965E-5</v>
      </c>
      <c r="J57" s="91">
        <f t="shared" si="0"/>
        <v>1.7944961199235006E-2</v>
      </c>
      <c r="K57" s="91">
        <f>H57/'סכום נכסי הקרן'!$C$42</f>
        <v>6.9324370674379691E-4</v>
      </c>
    </row>
    <row r="58" spans="2:11">
      <c r="B58" s="86" t="s">
        <v>1714</v>
      </c>
      <c r="C58" s="87">
        <v>5335</v>
      </c>
      <c r="D58" s="88" t="s">
        <v>121</v>
      </c>
      <c r="E58" s="97">
        <v>43306</v>
      </c>
      <c r="F58" s="90">
        <v>39171.31</v>
      </c>
      <c r="G58" s="98">
        <v>143.35730000000001</v>
      </c>
      <c r="H58" s="90">
        <v>197.60920000000002</v>
      </c>
      <c r="I58" s="91">
        <v>4.8292966666666667E-5</v>
      </c>
      <c r="J58" s="91">
        <f t="shared" si="0"/>
        <v>5.1918732784591894E-2</v>
      </c>
      <c r="K58" s="91">
        <f>H58/'סכום נכסי הקרן'!$C$42</f>
        <v>2.0057070263582145E-3</v>
      </c>
    </row>
    <row r="59" spans="2:11">
      <c r="B59" s="86" t="s">
        <v>1715</v>
      </c>
      <c r="C59" s="122">
        <v>608312</v>
      </c>
      <c r="D59" s="88" t="s">
        <v>121</v>
      </c>
      <c r="E59" s="97">
        <v>42555</v>
      </c>
      <c r="F59" s="90">
        <v>2909.44</v>
      </c>
      <c r="G59" s="98">
        <v>100</v>
      </c>
      <c r="H59" s="90">
        <v>10.238299999999999</v>
      </c>
      <c r="I59" s="91">
        <v>2.4955109992694208E-4</v>
      </c>
      <c r="J59" s="91">
        <f t="shared" si="0"/>
        <v>2.6899535136445424E-3</v>
      </c>
      <c r="K59" s="91">
        <f>H59/'סכום נכסי הקרן'!$C$42</f>
        <v>1.0391737959550112E-4</v>
      </c>
    </row>
    <row r="60" spans="2:11">
      <c r="B60" s="86" t="s">
        <v>1716</v>
      </c>
      <c r="C60" s="122">
        <v>608314</v>
      </c>
      <c r="D60" s="88" t="s">
        <v>121</v>
      </c>
      <c r="E60" s="97">
        <v>42555</v>
      </c>
      <c r="F60" s="90">
        <v>2488.0500000000002</v>
      </c>
      <c r="G60" s="98">
        <v>100</v>
      </c>
      <c r="H60" s="90">
        <v>8.7554400000000001</v>
      </c>
      <c r="I60" s="91">
        <v>4.2282154890834689E-5</v>
      </c>
      <c r="J60" s="91">
        <f t="shared" si="0"/>
        <v>2.3003551948569561E-3</v>
      </c>
      <c r="K60" s="91">
        <f>H60/'סכום נכסי הקרן'!$C$42</f>
        <v>8.886654835330421E-5</v>
      </c>
    </row>
    <row r="61" spans="2:11">
      <c r="B61" s="86" t="s">
        <v>1717</v>
      </c>
      <c r="C61" s="122">
        <v>608315</v>
      </c>
      <c r="D61" s="88" t="s">
        <v>121</v>
      </c>
      <c r="E61" s="97">
        <v>42555</v>
      </c>
      <c r="F61" s="90">
        <v>1453.62</v>
      </c>
      <c r="G61" s="98">
        <v>100</v>
      </c>
      <c r="H61" s="90">
        <v>5.1152899999999999</v>
      </c>
      <c r="I61" s="91">
        <v>2.8364615718033895E-6</v>
      </c>
      <c r="J61" s="91">
        <f t="shared" si="0"/>
        <v>1.3439626020736637E-3</v>
      </c>
      <c r="K61" s="91">
        <f>H61/'סכום נכסי הקרן'!$C$42</f>
        <v>5.1919511312529523E-5</v>
      </c>
    </row>
    <row r="62" spans="2:11">
      <c r="B62" s="86" t="s">
        <v>1718</v>
      </c>
      <c r="C62" s="122">
        <v>608316</v>
      </c>
      <c r="D62" s="88" t="s">
        <v>121</v>
      </c>
      <c r="E62" s="97">
        <v>42555</v>
      </c>
      <c r="F62" s="90">
        <v>5437.61</v>
      </c>
      <c r="G62" s="98">
        <v>100</v>
      </c>
      <c r="H62" s="90">
        <v>19.13496</v>
      </c>
      <c r="I62" s="91">
        <v>1.5621214196394092E-6</v>
      </c>
      <c r="J62" s="91">
        <f t="shared" si="0"/>
        <v>5.0274120591746454E-3</v>
      </c>
      <c r="K62" s="91">
        <f>H62/'סכום נכסי הקרן'!$C$42</f>
        <v>1.9421729211536391E-4</v>
      </c>
    </row>
    <row r="63" spans="2:11">
      <c r="B63" s="86" t="s">
        <v>1719</v>
      </c>
      <c r="C63" s="122">
        <v>608317</v>
      </c>
      <c r="D63" s="88" t="s">
        <v>121</v>
      </c>
      <c r="E63" s="97">
        <v>42555</v>
      </c>
      <c r="F63" s="90">
        <v>134.69999999999999</v>
      </c>
      <c r="G63" s="98">
        <v>100</v>
      </c>
      <c r="H63" s="90">
        <v>0.47400999999999999</v>
      </c>
      <c r="I63" s="91">
        <v>2.2317439472587092E-5</v>
      </c>
      <c r="J63" s="91">
        <f t="shared" si="0"/>
        <v>1.2453872859777987E-4</v>
      </c>
      <c r="K63" s="91">
        <f>H63/'סכום נכסי הקרן'!$C$42</f>
        <v>4.8111382848777133E-6</v>
      </c>
    </row>
    <row r="64" spans="2:11">
      <c r="B64" s="86" t="s">
        <v>1720</v>
      </c>
      <c r="C64" s="87">
        <v>5304</v>
      </c>
      <c r="D64" s="88" t="s">
        <v>123</v>
      </c>
      <c r="E64" s="97">
        <v>42928</v>
      </c>
      <c r="F64" s="90">
        <v>56524.2</v>
      </c>
      <c r="G64" s="98">
        <v>56.814399999999999</v>
      </c>
      <c r="H64" s="90">
        <v>120.52342999999999</v>
      </c>
      <c r="I64" s="91">
        <v>1.058832E-5</v>
      </c>
      <c r="J64" s="91">
        <f t="shared" si="0"/>
        <v>3.1665649961906961E-2</v>
      </c>
      <c r="K64" s="91">
        <f>H64/'סכום נכסי הקרן'!$C$42</f>
        <v>1.2232967412033062E-3</v>
      </c>
    </row>
    <row r="65" spans="2:11">
      <c r="B65" s="86" t="s">
        <v>1721</v>
      </c>
      <c r="C65" s="87">
        <v>5284</v>
      </c>
      <c r="D65" s="88" t="s">
        <v>123</v>
      </c>
      <c r="E65" s="97">
        <v>42531</v>
      </c>
      <c r="F65" s="90">
        <v>66613.13</v>
      </c>
      <c r="G65" s="98">
        <v>43.957500000000003</v>
      </c>
      <c r="H65" s="90">
        <v>109.89332</v>
      </c>
      <c r="I65" s="91">
        <v>5.9731500000000002E-5</v>
      </c>
      <c r="J65" s="91">
        <f t="shared" si="0"/>
        <v>2.8872754486590945E-2</v>
      </c>
      <c r="K65" s="91">
        <f>H65/'סכום נכסי הקרן'!$C$42</f>
        <v>1.1154025423605362E-3</v>
      </c>
    </row>
    <row r="66" spans="2:11">
      <c r="B66" s="86" t="s">
        <v>1722</v>
      </c>
      <c r="C66" s="122">
        <v>62179</v>
      </c>
      <c r="D66" s="88" t="s">
        <v>121</v>
      </c>
      <c r="E66" s="97">
        <v>42549</v>
      </c>
      <c r="F66" s="90">
        <v>10907.77</v>
      </c>
      <c r="G66" s="98">
        <v>100</v>
      </c>
      <c r="H66" s="90">
        <v>38.384430000000002</v>
      </c>
      <c r="I66" s="91">
        <v>5.0638098000000005E-6</v>
      </c>
      <c r="J66" s="91">
        <f t="shared" si="0"/>
        <v>1.0084909833443345E-2</v>
      </c>
      <c r="K66" s="91">
        <f>H66/'סכום נכסי הקרן'!$C$42</f>
        <v>3.8959684545939675E-4</v>
      </c>
    </row>
    <row r="67" spans="2:11">
      <c r="B67" s="86" t="s">
        <v>1723</v>
      </c>
      <c r="C67" s="122">
        <v>621710</v>
      </c>
      <c r="D67" s="88" t="s">
        <v>121</v>
      </c>
      <c r="E67" s="97">
        <v>42549</v>
      </c>
      <c r="F67" s="90">
        <v>12102.45</v>
      </c>
      <c r="G67" s="98">
        <v>100</v>
      </c>
      <c r="H67" s="90">
        <v>42.588509999999999</v>
      </c>
      <c r="I67" s="91">
        <v>3.6793180311730924E-6</v>
      </c>
      <c r="J67" s="91">
        <f t="shared" si="0"/>
        <v>1.1189466231247936E-2</v>
      </c>
      <c r="K67" s="91">
        <f>H67/'סכום נכסי הקרן'!$C$42</f>
        <v>4.3226769679310007E-4</v>
      </c>
    </row>
    <row r="68" spans="2:11">
      <c r="B68" s="86" t="s">
        <v>1724</v>
      </c>
      <c r="C68" s="87">
        <v>5276</v>
      </c>
      <c r="D68" s="88" t="s">
        <v>121</v>
      </c>
      <c r="E68" s="97">
        <v>42423</v>
      </c>
      <c r="F68" s="90">
        <v>41979.16</v>
      </c>
      <c r="G68" s="98">
        <v>94.519099999999995</v>
      </c>
      <c r="H68" s="90">
        <v>139.62801000000002</v>
      </c>
      <c r="I68" s="91">
        <v>5.3333333333333337E-6</v>
      </c>
      <c r="J68" s="91">
        <f t="shared" si="0"/>
        <v>3.6685080150288173E-2</v>
      </c>
      <c r="K68" s="91">
        <f>H68/'סכום נכסי הקרן'!$C$42</f>
        <v>1.4172056803702208E-3</v>
      </c>
    </row>
    <row r="69" spans="2:11">
      <c r="B69" s="86" t="s">
        <v>1725</v>
      </c>
      <c r="C69" s="122">
        <v>608318</v>
      </c>
      <c r="D69" s="88" t="s">
        <v>121</v>
      </c>
      <c r="E69" s="97">
        <v>42555</v>
      </c>
      <c r="F69" s="90">
        <v>1944.8</v>
      </c>
      <c r="G69" s="98">
        <v>100</v>
      </c>
      <c r="H69" s="90">
        <v>6.8437600000000005</v>
      </c>
      <c r="I69" s="91">
        <v>1.1618367346938776E-5</v>
      </c>
      <c r="J69" s="91">
        <f t="shared" si="0"/>
        <v>1.7980911145932406E-3</v>
      </c>
      <c r="K69" s="91">
        <f>H69/'סכום נכסי הקרן'!$C$42</f>
        <v>6.9463251299581657E-5</v>
      </c>
    </row>
    <row r="70" spans="2:11">
      <c r="B70" s="86" t="s">
        <v>1726</v>
      </c>
      <c r="C70" s="87">
        <v>5286</v>
      </c>
      <c r="D70" s="88" t="s">
        <v>121</v>
      </c>
      <c r="E70" s="97">
        <v>42705</v>
      </c>
      <c r="F70" s="90">
        <v>34961.360000000001</v>
      </c>
      <c r="G70" s="98">
        <v>122.1392</v>
      </c>
      <c r="H70" s="90">
        <v>150.26665</v>
      </c>
      <c r="I70" s="91">
        <v>1.6648276190476191E-5</v>
      </c>
      <c r="J70" s="91">
        <f t="shared" si="0"/>
        <v>3.9480216749957969E-2</v>
      </c>
      <c r="K70" s="91">
        <f>H70/'סכום נכסי הקרן'!$C$42</f>
        <v>1.5251864575754092E-3</v>
      </c>
    </row>
    <row r="71" spans="2:11">
      <c r="B71" s="86" t="s">
        <v>1727</v>
      </c>
      <c r="C71" s="122">
        <v>608320</v>
      </c>
      <c r="D71" s="88" t="s">
        <v>121</v>
      </c>
      <c r="E71" s="97">
        <v>42555</v>
      </c>
      <c r="F71" s="90">
        <v>3069.6</v>
      </c>
      <c r="G71" s="98">
        <v>100</v>
      </c>
      <c r="H71" s="90">
        <v>10.8019</v>
      </c>
      <c r="I71" s="91">
        <v>4.879714285714286E-6</v>
      </c>
      <c r="J71" s="91">
        <f t="shared" si="0"/>
        <v>2.8380306163168674E-3</v>
      </c>
      <c r="K71" s="91">
        <f>H71/'סכום נכסי הקרן'!$C$42</f>
        <v>1.0963784443243935E-4</v>
      </c>
    </row>
    <row r="72" spans="2:11">
      <c r="B72" s="86" t="s">
        <v>1728</v>
      </c>
      <c r="C72" s="122">
        <v>608321</v>
      </c>
      <c r="D72" s="88" t="s">
        <v>121</v>
      </c>
      <c r="E72" s="97">
        <v>42555</v>
      </c>
      <c r="F72" s="90">
        <v>4089.07</v>
      </c>
      <c r="G72" s="98">
        <v>100</v>
      </c>
      <c r="H72" s="90">
        <v>14.389419999999999</v>
      </c>
      <c r="I72" s="91">
        <v>4.9077586206896552E-6</v>
      </c>
      <c r="J72" s="91">
        <f t="shared" si="0"/>
        <v>3.7805954981107266E-3</v>
      </c>
      <c r="K72" s="91">
        <f>H72/'סכום נכסי הקרן'!$C$42</f>
        <v>1.4605069399207838E-4</v>
      </c>
    </row>
    <row r="73" spans="2:11">
      <c r="B73" s="93"/>
      <c r="C73" s="94"/>
      <c r="D73" s="94"/>
      <c r="E73" s="94"/>
      <c r="F73" s="94"/>
      <c r="G73" s="94"/>
      <c r="H73" s="94"/>
      <c r="I73" s="94"/>
      <c r="J73" s="94"/>
      <c r="K73" s="94"/>
    </row>
    <row r="74" spans="2:11">
      <c r="B74" s="93"/>
      <c r="C74" s="94"/>
      <c r="D74" s="94"/>
      <c r="E74" s="94"/>
      <c r="F74" s="94"/>
      <c r="G74" s="94"/>
      <c r="H74" s="94"/>
      <c r="I74" s="94"/>
      <c r="J74" s="94"/>
      <c r="K74" s="94"/>
    </row>
    <row r="75" spans="2:11">
      <c r="B75" s="93"/>
      <c r="C75" s="94"/>
      <c r="D75" s="94"/>
      <c r="E75" s="94"/>
      <c r="F75" s="94"/>
      <c r="G75" s="94"/>
      <c r="H75" s="94"/>
      <c r="I75" s="94"/>
      <c r="J75" s="94"/>
      <c r="K75" s="94"/>
    </row>
    <row r="76" spans="2:11">
      <c r="B76" s="107" t="s">
        <v>102</v>
      </c>
      <c r="C76" s="94"/>
      <c r="D76" s="94"/>
      <c r="E76" s="94"/>
      <c r="F76" s="94"/>
      <c r="G76" s="94"/>
      <c r="H76" s="94"/>
      <c r="I76" s="94"/>
      <c r="J76" s="94"/>
      <c r="K76" s="94"/>
    </row>
    <row r="77" spans="2:11">
      <c r="B77" s="107" t="s">
        <v>190</v>
      </c>
      <c r="C77" s="94"/>
      <c r="D77" s="94"/>
      <c r="E77" s="94"/>
      <c r="F77" s="94"/>
      <c r="G77" s="94"/>
      <c r="H77" s="94"/>
      <c r="I77" s="94"/>
      <c r="J77" s="94"/>
      <c r="K77" s="94"/>
    </row>
    <row r="78" spans="2:11">
      <c r="B78" s="107" t="s">
        <v>198</v>
      </c>
      <c r="C78" s="94"/>
      <c r="D78" s="94"/>
      <c r="E78" s="94"/>
      <c r="F78" s="94"/>
      <c r="G78" s="94"/>
      <c r="H78" s="94"/>
      <c r="I78" s="94"/>
      <c r="J78" s="94"/>
      <c r="K78" s="94"/>
    </row>
    <row r="79" spans="2:11">
      <c r="B79" s="93"/>
      <c r="C79" s="94"/>
      <c r="D79" s="94"/>
      <c r="E79" s="94"/>
      <c r="F79" s="94"/>
      <c r="G79" s="94"/>
      <c r="H79" s="94"/>
      <c r="I79" s="94"/>
      <c r="J79" s="94"/>
      <c r="K79" s="94"/>
    </row>
    <row r="80" spans="2:11">
      <c r="B80" s="93"/>
      <c r="C80" s="94"/>
      <c r="D80" s="94"/>
      <c r="E80" s="94"/>
      <c r="F80" s="94"/>
      <c r="G80" s="94"/>
      <c r="H80" s="94"/>
      <c r="I80" s="94"/>
      <c r="J80" s="94"/>
      <c r="K80" s="94"/>
    </row>
    <row r="81" spans="2:11">
      <c r="B81" s="93"/>
      <c r="C81" s="94"/>
      <c r="D81" s="94"/>
      <c r="E81" s="94"/>
      <c r="F81" s="94"/>
      <c r="G81" s="94"/>
      <c r="H81" s="94"/>
      <c r="I81" s="94"/>
      <c r="J81" s="94"/>
      <c r="K81" s="94"/>
    </row>
    <row r="82" spans="2:11">
      <c r="B82" s="93"/>
      <c r="C82" s="94"/>
      <c r="D82" s="94"/>
      <c r="E82" s="94"/>
      <c r="F82" s="94"/>
      <c r="G82" s="94"/>
      <c r="H82" s="94"/>
      <c r="I82" s="94"/>
      <c r="J82" s="94"/>
      <c r="K82" s="94"/>
    </row>
    <row r="83" spans="2:11">
      <c r="B83" s="93"/>
      <c r="C83" s="94"/>
      <c r="D83" s="94"/>
      <c r="E83" s="94"/>
      <c r="F83" s="94"/>
      <c r="G83" s="94"/>
      <c r="H83" s="94"/>
      <c r="I83" s="94"/>
      <c r="J83" s="94"/>
      <c r="K83" s="94"/>
    </row>
    <row r="84" spans="2:11">
      <c r="B84" s="93"/>
      <c r="C84" s="94"/>
      <c r="D84" s="94"/>
      <c r="E84" s="94"/>
      <c r="F84" s="94"/>
      <c r="G84" s="94"/>
      <c r="H84" s="94"/>
      <c r="I84" s="94"/>
      <c r="J84" s="94"/>
      <c r="K84" s="94"/>
    </row>
    <row r="85" spans="2:11">
      <c r="B85" s="93"/>
      <c r="C85" s="94"/>
      <c r="D85" s="94"/>
      <c r="E85" s="94"/>
      <c r="F85" s="94"/>
      <c r="G85" s="94"/>
      <c r="H85" s="94"/>
      <c r="I85" s="94"/>
      <c r="J85" s="94"/>
      <c r="K85" s="94"/>
    </row>
    <row r="86" spans="2:11">
      <c r="B86" s="93"/>
      <c r="C86" s="94"/>
      <c r="D86" s="94"/>
      <c r="E86" s="94"/>
      <c r="F86" s="94"/>
      <c r="G86" s="94"/>
      <c r="H86" s="94"/>
      <c r="I86" s="94"/>
      <c r="J86" s="94"/>
      <c r="K86" s="94"/>
    </row>
    <row r="87" spans="2:11">
      <c r="B87" s="93"/>
      <c r="C87" s="94"/>
      <c r="D87" s="94"/>
      <c r="E87" s="94"/>
      <c r="F87" s="94"/>
      <c r="G87" s="94"/>
      <c r="H87" s="94"/>
      <c r="I87" s="94"/>
      <c r="J87" s="94"/>
      <c r="K87" s="94"/>
    </row>
    <row r="88" spans="2:11">
      <c r="B88" s="93"/>
      <c r="C88" s="94"/>
      <c r="D88" s="94"/>
      <c r="E88" s="94"/>
      <c r="F88" s="94"/>
      <c r="G88" s="94"/>
      <c r="H88" s="94"/>
      <c r="I88" s="94"/>
      <c r="J88" s="94"/>
      <c r="K88" s="94"/>
    </row>
    <row r="89" spans="2:11">
      <c r="B89" s="93"/>
      <c r="C89" s="94"/>
      <c r="D89" s="94"/>
      <c r="E89" s="94"/>
      <c r="F89" s="94"/>
      <c r="G89" s="94"/>
      <c r="H89" s="94"/>
      <c r="I89" s="94"/>
      <c r="J89" s="94"/>
      <c r="K89" s="94"/>
    </row>
    <row r="90" spans="2:11">
      <c r="B90" s="93"/>
      <c r="C90" s="94"/>
      <c r="D90" s="94"/>
      <c r="E90" s="94"/>
      <c r="F90" s="94"/>
      <c r="G90" s="94"/>
      <c r="H90" s="94"/>
      <c r="I90" s="94"/>
      <c r="J90" s="94"/>
      <c r="K90" s="94"/>
    </row>
    <row r="91" spans="2:11">
      <c r="B91" s="93"/>
      <c r="C91" s="94"/>
      <c r="D91" s="94"/>
      <c r="E91" s="94"/>
      <c r="F91" s="94"/>
      <c r="G91" s="94"/>
      <c r="H91" s="94"/>
      <c r="I91" s="94"/>
      <c r="J91" s="94"/>
      <c r="K91" s="94"/>
    </row>
    <row r="92" spans="2:11">
      <c r="B92" s="93"/>
      <c r="C92" s="94"/>
      <c r="D92" s="94"/>
      <c r="E92" s="94"/>
      <c r="F92" s="94"/>
      <c r="G92" s="94"/>
      <c r="H92" s="94"/>
      <c r="I92" s="94"/>
      <c r="J92" s="94"/>
      <c r="K92" s="94"/>
    </row>
    <row r="93" spans="2:11">
      <c r="B93" s="93"/>
      <c r="C93" s="94"/>
      <c r="D93" s="94"/>
      <c r="E93" s="94"/>
      <c r="F93" s="94"/>
      <c r="G93" s="94"/>
      <c r="H93" s="94"/>
      <c r="I93" s="94"/>
      <c r="J93" s="94"/>
      <c r="K93" s="94"/>
    </row>
    <row r="94" spans="2:11">
      <c r="B94" s="93"/>
      <c r="C94" s="94"/>
      <c r="D94" s="94"/>
      <c r="E94" s="94"/>
      <c r="F94" s="94"/>
      <c r="G94" s="94"/>
      <c r="H94" s="94"/>
      <c r="I94" s="94"/>
      <c r="J94" s="94"/>
      <c r="K94" s="94"/>
    </row>
    <row r="95" spans="2:11">
      <c r="B95" s="93"/>
      <c r="C95" s="94"/>
      <c r="D95" s="94"/>
      <c r="E95" s="94"/>
      <c r="F95" s="94"/>
      <c r="G95" s="94"/>
      <c r="H95" s="94"/>
      <c r="I95" s="94"/>
      <c r="J95" s="94"/>
      <c r="K95" s="94"/>
    </row>
    <row r="96" spans="2:11">
      <c r="B96" s="93"/>
      <c r="C96" s="94"/>
      <c r="D96" s="94"/>
      <c r="E96" s="94"/>
      <c r="F96" s="94"/>
      <c r="G96" s="94"/>
      <c r="H96" s="94"/>
      <c r="I96" s="94"/>
      <c r="J96" s="94"/>
      <c r="K96" s="94"/>
    </row>
    <row r="97" spans="2:11">
      <c r="B97" s="93"/>
      <c r="C97" s="94"/>
      <c r="D97" s="94"/>
      <c r="E97" s="94"/>
      <c r="F97" s="94"/>
      <c r="G97" s="94"/>
      <c r="H97" s="94"/>
      <c r="I97" s="94"/>
      <c r="J97" s="94"/>
      <c r="K97" s="94"/>
    </row>
    <row r="98" spans="2:11">
      <c r="B98" s="93"/>
      <c r="C98" s="94"/>
      <c r="D98" s="94"/>
      <c r="E98" s="94"/>
      <c r="F98" s="94"/>
      <c r="G98" s="94"/>
      <c r="H98" s="94"/>
      <c r="I98" s="94"/>
      <c r="J98" s="94"/>
      <c r="K98" s="94"/>
    </row>
    <row r="99" spans="2:11">
      <c r="B99" s="93"/>
      <c r="C99" s="94"/>
      <c r="D99" s="94"/>
      <c r="E99" s="94"/>
      <c r="F99" s="94"/>
      <c r="G99" s="94"/>
      <c r="H99" s="94"/>
      <c r="I99" s="94"/>
      <c r="J99" s="94"/>
      <c r="K99" s="94"/>
    </row>
    <row r="100" spans="2:11">
      <c r="B100" s="93"/>
      <c r="C100" s="94"/>
      <c r="D100" s="94"/>
      <c r="E100" s="94"/>
      <c r="F100" s="94"/>
      <c r="G100" s="94"/>
      <c r="H100" s="94"/>
      <c r="I100" s="94"/>
      <c r="J100" s="94"/>
      <c r="K100" s="94"/>
    </row>
    <row r="101" spans="2:11">
      <c r="B101" s="93"/>
      <c r="C101" s="94"/>
      <c r="D101" s="94"/>
      <c r="E101" s="94"/>
      <c r="F101" s="94"/>
      <c r="G101" s="94"/>
      <c r="H101" s="94"/>
      <c r="I101" s="94"/>
      <c r="J101" s="94"/>
      <c r="K101" s="94"/>
    </row>
    <row r="102" spans="2:11">
      <c r="B102" s="93"/>
      <c r="C102" s="94"/>
      <c r="D102" s="94"/>
      <c r="E102" s="94"/>
      <c r="F102" s="94"/>
      <c r="G102" s="94"/>
      <c r="H102" s="94"/>
      <c r="I102" s="94"/>
      <c r="J102" s="94"/>
      <c r="K102" s="94"/>
    </row>
    <row r="103" spans="2:11">
      <c r="B103" s="93"/>
      <c r="C103" s="94"/>
      <c r="D103" s="94"/>
      <c r="E103" s="94"/>
      <c r="F103" s="94"/>
      <c r="G103" s="94"/>
      <c r="H103" s="94"/>
      <c r="I103" s="94"/>
      <c r="J103" s="94"/>
      <c r="K103" s="94"/>
    </row>
    <row r="104" spans="2:11">
      <c r="B104" s="93"/>
      <c r="C104" s="94"/>
      <c r="D104" s="94"/>
      <c r="E104" s="94"/>
      <c r="F104" s="94"/>
      <c r="G104" s="94"/>
      <c r="H104" s="94"/>
      <c r="I104" s="94"/>
      <c r="J104" s="94"/>
      <c r="K104" s="94"/>
    </row>
    <row r="105" spans="2:11">
      <c r="B105" s="93"/>
      <c r="C105" s="94"/>
      <c r="D105" s="94"/>
      <c r="E105" s="94"/>
      <c r="F105" s="94"/>
      <c r="G105" s="94"/>
      <c r="H105" s="94"/>
      <c r="I105" s="94"/>
      <c r="J105" s="94"/>
      <c r="K105" s="94"/>
    </row>
    <row r="106" spans="2:11">
      <c r="B106" s="93"/>
      <c r="C106" s="94"/>
      <c r="D106" s="94"/>
      <c r="E106" s="94"/>
      <c r="F106" s="94"/>
      <c r="G106" s="94"/>
      <c r="H106" s="94"/>
      <c r="I106" s="94"/>
      <c r="J106" s="94"/>
      <c r="K106" s="94"/>
    </row>
    <row r="107" spans="2:11">
      <c r="B107" s="93"/>
      <c r="C107" s="94"/>
      <c r="D107" s="94"/>
      <c r="E107" s="94"/>
      <c r="F107" s="94"/>
      <c r="G107" s="94"/>
      <c r="H107" s="94"/>
      <c r="I107" s="94"/>
      <c r="J107" s="94"/>
      <c r="K107" s="94"/>
    </row>
    <row r="108" spans="2:11">
      <c r="B108" s="93"/>
      <c r="C108" s="94"/>
      <c r="D108" s="94"/>
      <c r="E108" s="94"/>
      <c r="F108" s="94"/>
      <c r="G108" s="94"/>
      <c r="H108" s="94"/>
      <c r="I108" s="94"/>
      <c r="J108" s="94"/>
      <c r="K108" s="94"/>
    </row>
    <row r="109" spans="2:11">
      <c r="B109" s="93"/>
      <c r="C109" s="94"/>
      <c r="D109" s="94"/>
      <c r="E109" s="94"/>
      <c r="F109" s="94"/>
      <c r="G109" s="94"/>
      <c r="H109" s="94"/>
      <c r="I109" s="94"/>
      <c r="J109" s="94"/>
      <c r="K109" s="94"/>
    </row>
    <row r="110" spans="2:11">
      <c r="B110" s="93"/>
      <c r="C110" s="94"/>
      <c r="D110" s="94"/>
      <c r="E110" s="94"/>
      <c r="F110" s="94"/>
      <c r="G110" s="94"/>
      <c r="H110" s="94"/>
      <c r="I110" s="94"/>
      <c r="J110" s="94"/>
      <c r="K110" s="94"/>
    </row>
    <row r="111" spans="2:11">
      <c r="B111" s="93"/>
      <c r="C111" s="94"/>
      <c r="D111" s="94"/>
      <c r="E111" s="94"/>
      <c r="F111" s="94"/>
      <c r="G111" s="94"/>
      <c r="H111" s="94"/>
      <c r="I111" s="94"/>
      <c r="J111" s="94"/>
      <c r="K111" s="94"/>
    </row>
    <row r="112" spans="2:11">
      <c r="B112" s="93"/>
      <c r="C112" s="94"/>
      <c r="D112" s="94"/>
      <c r="E112" s="94"/>
      <c r="F112" s="94"/>
      <c r="G112" s="94"/>
      <c r="H112" s="94"/>
      <c r="I112" s="94"/>
      <c r="J112" s="94"/>
      <c r="K112" s="94"/>
    </row>
    <row r="113" spans="2:11">
      <c r="B113" s="93"/>
      <c r="C113" s="94"/>
      <c r="D113" s="94"/>
      <c r="E113" s="94"/>
      <c r="F113" s="94"/>
      <c r="G113" s="94"/>
      <c r="H113" s="94"/>
      <c r="I113" s="94"/>
      <c r="J113" s="94"/>
      <c r="K113" s="94"/>
    </row>
    <row r="114" spans="2:11">
      <c r="B114" s="93"/>
      <c r="C114" s="94"/>
      <c r="D114" s="94"/>
      <c r="E114" s="94"/>
      <c r="F114" s="94"/>
      <c r="G114" s="94"/>
      <c r="H114" s="94"/>
      <c r="I114" s="94"/>
      <c r="J114" s="94"/>
      <c r="K114" s="94"/>
    </row>
    <row r="115" spans="2:11">
      <c r="B115" s="93"/>
      <c r="C115" s="94"/>
      <c r="D115" s="94"/>
      <c r="E115" s="94"/>
      <c r="F115" s="94"/>
      <c r="G115" s="94"/>
      <c r="H115" s="94"/>
      <c r="I115" s="94"/>
      <c r="J115" s="94"/>
      <c r="K115" s="94"/>
    </row>
    <row r="116" spans="2:11">
      <c r="B116" s="93"/>
      <c r="C116" s="94"/>
      <c r="D116" s="94"/>
      <c r="E116" s="94"/>
      <c r="F116" s="94"/>
      <c r="G116" s="94"/>
      <c r="H116" s="94"/>
      <c r="I116" s="94"/>
      <c r="J116" s="94"/>
      <c r="K116" s="94"/>
    </row>
    <row r="117" spans="2:11">
      <c r="B117" s="93"/>
      <c r="C117" s="94"/>
      <c r="D117" s="94"/>
      <c r="E117" s="94"/>
      <c r="F117" s="94"/>
      <c r="G117" s="94"/>
      <c r="H117" s="94"/>
      <c r="I117" s="94"/>
      <c r="J117" s="94"/>
      <c r="K117" s="94"/>
    </row>
    <row r="118" spans="2:11">
      <c r="B118" s="93"/>
      <c r="C118" s="94"/>
      <c r="D118" s="94"/>
      <c r="E118" s="94"/>
      <c r="F118" s="94"/>
      <c r="G118" s="94"/>
      <c r="H118" s="94"/>
      <c r="I118" s="94"/>
      <c r="J118" s="94"/>
      <c r="K118" s="94"/>
    </row>
    <row r="119" spans="2:11">
      <c r="B119" s="93"/>
      <c r="C119" s="94"/>
      <c r="D119" s="94"/>
      <c r="E119" s="94"/>
      <c r="F119" s="94"/>
      <c r="G119" s="94"/>
      <c r="H119" s="94"/>
      <c r="I119" s="94"/>
      <c r="J119" s="94"/>
      <c r="K119" s="94"/>
    </row>
    <row r="120" spans="2:11">
      <c r="B120" s="93"/>
      <c r="C120" s="94"/>
      <c r="D120" s="94"/>
      <c r="E120" s="94"/>
      <c r="F120" s="94"/>
      <c r="G120" s="94"/>
      <c r="H120" s="94"/>
      <c r="I120" s="94"/>
      <c r="J120" s="94"/>
      <c r="K120" s="94"/>
    </row>
    <row r="121" spans="2:11">
      <c r="B121" s="93"/>
      <c r="C121" s="94"/>
      <c r="D121" s="94"/>
      <c r="E121" s="94"/>
      <c r="F121" s="94"/>
      <c r="G121" s="94"/>
      <c r="H121" s="94"/>
      <c r="I121" s="94"/>
      <c r="J121" s="94"/>
      <c r="K121" s="94"/>
    </row>
    <row r="122" spans="2:11">
      <c r="B122" s="93"/>
      <c r="C122" s="94"/>
      <c r="D122" s="94"/>
      <c r="E122" s="94"/>
      <c r="F122" s="94"/>
      <c r="G122" s="94"/>
      <c r="H122" s="94"/>
      <c r="I122" s="94"/>
      <c r="J122" s="94"/>
      <c r="K122" s="94"/>
    </row>
    <row r="123" spans="2:11">
      <c r="B123" s="93"/>
      <c r="C123" s="94"/>
      <c r="D123" s="94"/>
      <c r="E123" s="94"/>
      <c r="F123" s="94"/>
      <c r="G123" s="94"/>
      <c r="H123" s="94"/>
      <c r="I123" s="94"/>
      <c r="J123" s="94"/>
      <c r="K123" s="94"/>
    </row>
    <row r="124" spans="2:11">
      <c r="B124" s="93"/>
      <c r="C124" s="94"/>
      <c r="D124" s="94"/>
      <c r="E124" s="94"/>
      <c r="F124" s="94"/>
      <c r="G124" s="94"/>
      <c r="H124" s="94"/>
      <c r="I124" s="94"/>
      <c r="J124" s="94"/>
      <c r="K124" s="94"/>
    </row>
    <row r="125" spans="2:11">
      <c r="B125" s="93"/>
      <c r="C125" s="94"/>
      <c r="D125" s="94"/>
      <c r="E125" s="94"/>
      <c r="F125" s="94"/>
      <c r="G125" s="94"/>
      <c r="H125" s="94"/>
      <c r="I125" s="94"/>
      <c r="J125" s="94"/>
      <c r="K125" s="94"/>
    </row>
    <row r="126" spans="2:11">
      <c r="B126" s="93"/>
      <c r="C126" s="94"/>
      <c r="D126" s="94"/>
      <c r="E126" s="94"/>
      <c r="F126" s="94"/>
      <c r="G126" s="94"/>
      <c r="H126" s="94"/>
      <c r="I126" s="94"/>
      <c r="J126" s="94"/>
      <c r="K126" s="94"/>
    </row>
    <row r="127" spans="2:11">
      <c r="B127" s="93"/>
      <c r="C127" s="94"/>
      <c r="D127" s="94"/>
      <c r="E127" s="94"/>
      <c r="F127" s="94"/>
      <c r="G127" s="94"/>
      <c r="H127" s="94"/>
      <c r="I127" s="94"/>
      <c r="J127" s="94"/>
      <c r="K127" s="94"/>
    </row>
    <row r="128" spans="2:11">
      <c r="B128" s="93"/>
      <c r="C128" s="94"/>
      <c r="D128" s="94"/>
      <c r="E128" s="94"/>
      <c r="F128" s="94"/>
      <c r="G128" s="94"/>
      <c r="H128" s="94"/>
      <c r="I128" s="94"/>
      <c r="J128" s="94"/>
      <c r="K128" s="94"/>
    </row>
    <row r="129" spans="2:11">
      <c r="B129" s="93"/>
      <c r="C129" s="94"/>
      <c r="D129" s="94"/>
      <c r="E129" s="94"/>
      <c r="F129" s="94"/>
      <c r="G129" s="94"/>
      <c r="H129" s="94"/>
      <c r="I129" s="94"/>
      <c r="J129" s="94"/>
      <c r="K129" s="94"/>
    </row>
    <row r="130" spans="2:11">
      <c r="B130" s="93"/>
      <c r="C130" s="94"/>
      <c r="D130" s="94"/>
      <c r="E130" s="94"/>
      <c r="F130" s="94"/>
      <c r="G130" s="94"/>
      <c r="H130" s="94"/>
      <c r="I130" s="94"/>
      <c r="J130" s="94"/>
      <c r="K130" s="94"/>
    </row>
    <row r="131" spans="2:11">
      <c r="B131" s="93"/>
      <c r="C131" s="94"/>
      <c r="D131" s="94"/>
      <c r="E131" s="94"/>
      <c r="F131" s="94"/>
      <c r="G131" s="94"/>
      <c r="H131" s="94"/>
      <c r="I131" s="94"/>
      <c r="J131" s="94"/>
      <c r="K131" s="94"/>
    </row>
    <row r="132" spans="2:11">
      <c r="B132" s="93"/>
      <c r="C132" s="94"/>
      <c r="D132" s="94"/>
      <c r="E132" s="94"/>
      <c r="F132" s="94"/>
      <c r="G132" s="94"/>
      <c r="H132" s="94"/>
      <c r="I132" s="94"/>
      <c r="J132" s="94"/>
      <c r="K132" s="94"/>
    </row>
    <row r="133" spans="2:11">
      <c r="B133" s="93"/>
      <c r="C133" s="94"/>
      <c r="D133" s="94"/>
      <c r="E133" s="94"/>
      <c r="F133" s="94"/>
      <c r="G133" s="94"/>
      <c r="H133" s="94"/>
      <c r="I133" s="94"/>
      <c r="J133" s="94"/>
      <c r="K133" s="94"/>
    </row>
    <row r="134" spans="2:11">
      <c r="B134" s="93"/>
      <c r="C134" s="94"/>
      <c r="D134" s="94"/>
      <c r="E134" s="94"/>
      <c r="F134" s="94"/>
      <c r="G134" s="94"/>
      <c r="H134" s="94"/>
      <c r="I134" s="94"/>
      <c r="J134" s="94"/>
      <c r="K134" s="94"/>
    </row>
    <row r="135" spans="2:11">
      <c r="B135" s="93"/>
      <c r="C135" s="94"/>
      <c r="D135" s="94"/>
      <c r="E135" s="94"/>
      <c r="F135" s="94"/>
      <c r="G135" s="94"/>
      <c r="H135" s="94"/>
      <c r="I135" s="94"/>
      <c r="J135" s="94"/>
      <c r="K135" s="94"/>
    </row>
    <row r="136" spans="2:11">
      <c r="B136" s="93"/>
      <c r="C136" s="94"/>
      <c r="D136" s="94"/>
      <c r="E136" s="94"/>
      <c r="F136" s="94"/>
      <c r="G136" s="94"/>
      <c r="H136" s="94"/>
      <c r="I136" s="94"/>
      <c r="J136" s="94"/>
      <c r="K136" s="94"/>
    </row>
    <row r="137" spans="2:11">
      <c r="B137" s="93"/>
      <c r="C137" s="94"/>
      <c r="D137" s="94"/>
      <c r="E137" s="94"/>
      <c r="F137" s="94"/>
      <c r="G137" s="94"/>
      <c r="H137" s="94"/>
      <c r="I137" s="94"/>
      <c r="J137" s="94"/>
      <c r="K137" s="94"/>
    </row>
    <row r="138" spans="2:11">
      <c r="B138" s="93"/>
      <c r="C138" s="94"/>
      <c r="D138" s="94"/>
      <c r="E138" s="94"/>
      <c r="F138" s="94"/>
      <c r="G138" s="94"/>
      <c r="H138" s="94"/>
      <c r="I138" s="94"/>
      <c r="J138" s="94"/>
      <c r="K138" s="94"/>
    </row>
    <row r="139" spans="2:11">
      <c r="B139" s="93"/>
      <c r="C139" s="94"/>
      <c r="D139" s="94"/>
      <c r="E139" s="94"/>
      <c r="F139" s="94"/>
      <c r="G139" s="94"/>
      <c r="H139" s="94"/>
      <c r="I139" s="94"/>
      <c r="J139" s="94"/>
      <c r="K139" s="94"/>
    </row>
    <row r="140" spans="2:11">
      <c r="B140" s="93"/>
      <c r="C140" s="94"/>
      <c r="D140" s="94"/>
      <c r="E140" s="94"/>
      <c r="F140" s="94"/>
      <c r="G140" s="94"/>
      <c r="H140" s="94"/>
      <c r="I140" s="94"/>
      <c r="J140" s="94"/>
      <c r="K140" s="94"/>
    </row>
    <row r="141" spans="2:11">
      <c r="B141" s="93"/>
      <c r="C141" s="94"/>
      <c r="D141" s="94"/>
      <c r="E141" s="94"/>
      <c r="F141" s="94"/>
      <c r="G141" s="94"/>
      <c r="H141" s="94"/>
      <c r="I141" s="94"/>
      <c r="J141" s="94"/>
      <c r="K141" s="94"/>
    </row>
    <row r="142" spans="2:11">
      <c r="B142" s="93"/>
      <c r="C142" s="94"/>
      <c r="D142" s="94"/>
      <c r="E142" s="94"/>
      <c r="F142" s="94"/>
      <c r="G142" s="94"/>
      <c r="H142" s="94"/>
      <c r="I142" s="94"/>
      <c r="J142" s="94"/>
      <c r="K142" s="94"/>
    </row>
    <row r="143" spans="2:11">
      <c r="B143" s="93"/>
      <c r="C143" s="94"/>
      <c r="D143" s="94"/>
      <c r="E143" s="94"/>
      <c r="F143" s="94"/>
      <c r="G143" s="94"/>
      <c r="H143" s="94"/>
      <c r="I143" s="94"/>
      <c r="J143" s="94"/>
      <c r="K143" s="94"/>
    </row>
    <row r="144" spans="2:11">
      <c r="B144" s="93"/>
      <c r="C144" s="94"/>
      <c r="D144" s="94"/>
      <c r="E144" s="94"/>
      <c r="F144" s="94"/>
      <c r="G144" s="94"/>
      <c r="H144" s="94"/>
      <c r="I144" s="94"/>
      <c r="J144" s="94"/>
      <c r="K144" s="94"/>
    </row>
    <row r="145" spans="2:11">
      <c r="B145" s="93"/>
      <c r="C145" s="94"/>
      <c r="D145" s="94"/>
      <c r="E145" s="94"/>
      <c r="F145" s="94"/>
      <c r="G145" s="94"/>
      <c r="H145" s="94"/>
      <c r="I145" s="94"/>
      <c r="J145" s="94"/>
      <c r="K145" s="94"/>
    </row>
    <row r="146" spans="2:11">
      <c r="B146" s="93"/>
      <c r="C146" s="94"/>
      <c r="D146" s="94"/>
      <c r="E146" s="94"/>
      <c r="F146" s="94"/>
      <c r="G146" s="94"/>
      <c r="H146" s="94"/>
      <c r="I146" s="94"/>
      <c r="J146" s="94"/>
      <c r="K146" s="94"/>
    </row>
    <row r="147" spans="2:11">
      <c r="B147" s="93"/>
      <c r="C147" s="94"/>
      <c r="D147" s="94"/>
      <c r="E147" s="94"/>
      <c r="F147" s="94"/>
      <c r="G147" s="94"/>
      <c r="H147" s="94"/>
      <c r="I147" s="94"/>
      <c r="J147" s="94"/>
      <c r="K147" s="94"/>
    </row>
    <row r="148" spans="2:11">
      <c r="B148" s="93"/>
      <c r="C148" s="94"/>
      <c r="D148" s="94"/>
      <c r="E148" s="94"/>
      <c r="F148" s="94"/>
      <c r="G148" s="94"/>
      <c r="H148" s="94"/>
      <c r="I148" s="94"/>
      <c r="J148" s="94"/>
      <c r="K148" s="94"/>
    </row>
    <row r="149" spans="2:11">
      <c r="B149" s="93"/>
      <c r="C149" s="94"/>
      <c r="D149" s="94"/>
      <c r="E149" s="94"/>
      <c r="F149" s="94"/>
      <c r="G149" s="94"/>
      <c r="H149" s="94"/>
      <c r="I149" s="94"/>
      <c r="J149" s="94"/>
      <c r="K149" s="94"/>
    </row>
    <row r="150" spans="2:11">
      <c r="B150" s="93"/>
      <c r="C150" s="94"/>
      <c r="D150" s="94"/>
      <c r="E150" s="94"/>
      <c r="F150" s="94"/>
      <c r="G150" s="94"/>
      <c r="H150" s="94"/>
      <c r="I150" s="94"/>
      <c r="J150" s="94"/>
      <c r="K150" s="94"/>
    </row>
    <row r="151" spans="2:11">
      <c r="B151" s="93"/>
      <c r="C151" s="94"/>
      <c r="D151" s="94"/>
      <c r="E151" s="94"/>
      <c r="F151" s="94"/>
      <c r="G151" s="94"/>
      <c r="H151" s="94"/>
      <c r="I151" s="94"/>
      <c r="J151" s="94"/>
      <c r="K151" s="94"/>
    </row>
    <row r="152" spans="2:11">
      <c r="B152" s="93"/>
      <c r="C152" s="94"/>
      <c r="D152" s="94"/>
      <c r="E152" s="94"/>
      <c r="F152" s="94"/>
      <c r="G152" s="94"/>
      <c r="H152" s="94"/>
      <c r="I152" s="94"/>
      <c r="J152" s="94"/>
      <c r="K152" s="94"/>
    </row>
    <row r="153" spans="2:11">
      <c r="B153" s="93"/>
      <c r="C153" s="94"/>
      <c r="D153" s="94"/>
      <c r="E153" s="94"/>
      <c r="F153" s="94"/>
      <c r="G153" s="94"/>
      <c r="H153" s="94"/>
      <c r="I153" s="94"/>
      <c r="J153" s="94"/>
      <c r="K153" s="94"/>
    </row>
    <row r="154" spans="2:11">
      <c r="B154" s="93"/>
      <c r="C154" s="94"/>
      <c r="D154" s="94"/>
      <c r="E154" s="94"/>
      <c r="F154" s="94"/>
      <c r="G154" s="94"/>
      <c r="H154" s="94"/>
      <c r="I154" s="94"/>
      <c r="J154" s="94"/>
      <c r="K154" s="94"/>
    </row>
    <row r="155" spans="2:11">
      <c r="B155" s="93"/>
      <c r="C155" s="94"/>
      <c r="D155" s="94"/>
      <c r="E155" s="94"/>
      <c r="F155" s="94"/>
      <c r="G155" s="94"/>
      <c r="H155" s="94"/>
      <c r="I155" s="94"/>
      <c r="J155" s="94"/>
      <c r="K155" s="94"/>
    </row>
    <row r="156" spans="2:11">
      <c r="B156" s="93"/>
      <c r="C156" s="94"/>
      <c r="D156" s="94"/>
      <c r="E156" s="94"/>
      <c r="F156" s="94"/>
      <c r="G156" s="94"/>
      <c r="H156" s="94"/>
      <c r="I156" s="94"/>
      <c r="J156" s="94"/>
      <c r="K156" s="94"/>
    </row>
    <row r="157" spans="2:11">
      <c r="B157" s="93"/>
      <c r="C157" s="94"/>
      <c r="D157" s="94"/>
      <c r="E157" s="94"/>
      <c r="F157" s="94"/>
      <c r="G157" s="94"/>
      <c r="H157" s="94"/>
      <c r="I157" s="94"/>
      <c r="J157" s="94"/>
      <c r="K157" s="94"/>
    </row>
    <row r="158" spans="2:11">
      <c r="B158" s="93"/>
      <c r="C158" s="94"/>
      <c r="D158" s="94"/>
      <c r="E158" s="94"/>
      <c r="F158" s="94"/>
      <c r="G158" s="94"/>
      <c r="H158" s="94"/>
      <c r="I158" s="94"/>
      <c r="J158" s="94"/>
      <c r="K158" s="94"/>
    </row>
    <row r="159" spans="2:11">
      <c r="B159" s="93"/>
      <c r="C159" s="94"/>
      <c r="D159" s="94"/>
      <c r="E159" s="94"/>
      <c r="F159" s="94"/>
      <c r="G159" s="94"/>
      <c r="H159" s="94"/>
      <c r="I159" s="94"/>
      <c r="J159" s="94"/>
      <c r="K159" s="94"/>
    </row>
    <row r="160" spans="2:11">
      <c r="B160" s="93"/>
      <c r="C160" s="94"/>
      <c r="D160" s="94"/>
      <c r="E160" s="94"/>
      <c r="F160" s="94"/>
      <c r="G160" s="94"/>
      <c r="H160" s="94"/>
      <c r="I160" s="94"/>
      <c r="J160" s="94"/>
      <c r="K160" s="94"/>
    </row>
    <row r="161" spans="2:11">
      <c r="B161" s="93"/>
      <c r="C161" s="94"/>
      <c r="D161" s="94"/>
      <c r="E161" s="94"/>
      <c r="F161" s="94"/>
      <c r="G161" s="94"/>
      <c r="H161" s="94"/>
      <c r="I161" s="94"/>
      <c r="J161" s="94"/>
      <c r="K161" s="94"/>
    </row>
    <row r="162" spans="2:11">
      <c r="B162" s="93"/>
      <c r="C162" s="94"/>
      <c r="D162" s="94"/>
      <c r="E162" s="94"/>
      <c r="F162" s="94"/>
      <c r="G162" s="94"/>
      <c r="H162" s="94"/>
      <c r="I162" s="94"/>
      <c r="J162" s="94"/>
      <c r="K162" s="94"/>
    </row>
    <row r="163" spans="2:11">
      <c r="B163" s="93"/>
      <c r="C163" s="94"/>
      <c r="D163" s="94"/>
      <c r="E163" s="94"/>
      <c r="F163" s="94"/>
      <c r="G163" s="94"/>
      <c r="H163" s="94"/>
      <c r="I163" s="94"/>
      <c r="J163" s="94"/>
      <c r="K163" s="94"/>
    </row>
    <row r="164" spans="2:11">
      <c r="B164" s="93"/>
      <c r="C164" s="94"/>
      <c r="D164" s="94"/>
      <c r="E164" s="94"/>
      <c r="F164" s="94"/>
      <c r="G164" s="94"/>
      <c r="H164" s="94"/>
      <c r="I164" s="94"/>
      <c r="J164" s="94"/>
      <c r="K164" s="94"/>
    </row>
    <row r="165" spans="2:11">
      <c r="B165" s="93"/>
      <c r="C165" s="94"/>
      <c r="D165" s="94"/>
      <c r="E165" s="94"/>
      <c r="F165" s="94"/>
      <c r="G165" s="94"/>
      <c r="H165" s="94"/>
      <c r="I165" s="94"/>
      <c r="J165" s="94"/>
      <c r="K165" s="94"/>
    </row>
    <row r="166" spans="2:11">
      <c r="B166" s="93"/>
      <c r="C166" s="94"/>
      <c r="D166" s="94"/>
      <c r="E166" s="94"/>
      <c r="F166" s="94"/>
      <c r="G166" s="94"/>
      <c r="H166" s="94"/>
      <c r="I166" s="94"/>
      <c r="J166" s="94"/>
      <c r="K166" s="94"/>
    </row>
    <row r="167" spans="2:11">
      <c r="B167" s="93"/>
      <c r="C167" s="94"/>
      <c r="D167" s="94"/>
      <c r="E167" s="94"/>
      <c r="F167" s="94"/>
      <c r="G167" s="94"/>
      <c r="H167" s="94"/>
      <c r="I167" s="94"/>
      <c r="J167" s="94"/>
      <c r="K167" s="94"/>
    </row>
    <row r="168" spans="2:11">
      <c r="B168" s="93"/>
      <c r="C168" s="94"/>
      <c r="D168" s="94"/>
      <c r="E168" s="94"/>
      <c r="F168" s="94"/>
      <c r="G168" s="94"/>
      <c r="H168" s="94"/>
      <c r="I168" s="94"/>
      <c r="J168" s="94"/>
      <c r="K168" s="94"/>
    </row>
    <row r="169" spans="2:11">
      <c r="B169" s="93"/>
      <c r="C169" s="94"/>
      <c r="D169" s="94"/>
      <c r="E169" s="94"/>
      <c r="F169" s="94"/>
      <c r="G169" s="94"/>
      <c r="H169" s="94"/>
      <c r="I169" s="94"/>
      <c r="J169" s="94"/>
      <c r="K169" s="94"/>
    </row>
    <row r="170" spans="2:11">
      <c r="B170" s="93"/>
      <c r="C170" s="94"/>
      <c r="D170" s="94"/>
      <c r="E170" s="94"/>
      <c r="F170" s="94"/>
      <c r="G170" s="94"/>
      <c r="H170" s="94"/>
      <c r="I170" s="94"/>
      <c r="J170" s="94"/>
      <c r="K170" s="94"/>
    </row>
    <row r="171" spans="2:11">
      <c r="B171" s="93"/>
      <c r="C171" s="94"/>
      <c r="D171" s="94"/>
      <c r="E171" s="94"/>
      <c r="F171" s="94"/>
      <c r="G171" s="94"/>
      <c r="H171" s="94"/>
      <c r="I171" s="94"/>
      <c r="J171" s="94"/>
      <c r="K171" s="94"/>
    </row>
    <row r="172" spans="2:11">
      <c r="B172" s="93"/>
      <c r="C172" s="94"/>
      <c r="D172" s="94"/>
      <c r="E172" s="94"/>
      <c r="F172" s="94"/>
      <c r="G172" s="94"/>
      <c r="H172" s="94"/>
      <c r="I172" s="94"/>
      <c r="J172" s="94"/>
      <c r="K172" s="94"/>
    </row>
    <row r="173" spans="2:11">
      <c r="B173" s="93"/>
      <c r="C173" s="94"/>
      <c r="D173" s="94"/>
      <c r="E173" s="94"/>
      <c r="F173" s="94"/>
      <c r="G173" s="94"/>
      <c r="H173" s="94"/>
      <c r="I173" s="94"/>
      <c r="J173" s="94"/>
      <c r="K173" s="94"/>
    </row>
    <row r="174" spans="2:11">
      <c r="B174" s="93"/>
      <c r="C174" s="94"/>
      <c r="D174" s="94"/>
      <c r="E174" s="94"/>
      <c r="F174" s="94"/>
      <c r="G174" s="94"/>
      <c r="H174" s="94"/>
      <c r="I174" s="94"/>
      <c r="J174" s="94"/>
      <c r="K174" s="94"/>
    </row>
    <row r="175" spans="2:11">
      <c r="B175" s="93"/>
      <c r="C175" s="94"/>
      <c r="D175" s="94"/>
      <c r="E175" s="94"/>
      <c r="F175" s="94"/>
      <c r="G175" s="94"/>
      <c r="H175" s="94"/>
      <c r="I175" s="94"/>
      <c r="J175" s="94"/>
      <c r="K175" s="94"/>
    </row>
    <row r="176" spans="2:11">
      <c r="B176" s="93"/>
      <c r="C176" s="94"/>
      <c r="D176" s="94"/>
      <c r="E176" s="94"/>
      <c r="F176" s="94"/>
      <c r="G176" s="94"/>
      <c r="H176" s="94"/>
      <c r="I176" s="94"/>
      <c r="J176" s="94"/>
      <c r="K176" s="94"/>
    </row>
    <row r="177" spans="2:11">
      <c r="B177" s="93"/>
      <c r="C177" s="94"/>
      <c r="D177" s="94"/>
      <c r="E177" s="94"/>
      <c r="F177" s="94"/>
      <c r="G177" s="94"/>
      <c r="H177" s="94"/>
      <c r="I177" s="94"/>
      <c r="J177" s="94"/>
      <c r="K177" s="94"/>
    </row>
    <row r="178" spans="2:11">
      <c r="B178" s="93"/>
      <c r="C178" s="94"/>
      <c r="D178" s="94"/>
      <c r="E178" s="94"/>
      <c r="F178" s="94"/>
      <c r="G178" s="94"/>
      <c r="H178" s="94"/>
      <c r="I178" s="94"/>
      <c r="J178" s="94"/>
      <c r="K178" s="94"/>
    </row>
    <row r="179" spans="2:11">
      <c r="B179" s="93"/>
      <c r="C179" s="94"/>
      <c r="D179" s="94"/>
      <c r="E179" s="94"/>
      <c r="F179" s="94"/>
      <c r="G179" s="94"/>
      <c r="H179" s="94"/>
      <c r="I179" s="94"/>
      <c r="J179" s="94"/>
      <c r="K179" s="94"/>
    </row>
    <row r="180" spans="2:11">
      <c r="B180" s="93"/>
      <c r="C180" s="94"/>
      <c r="D180" s="94"/>
      <c r="E180" s="94"/>
      <c r="F180" s="94"/>
      <c r="G180" s="94"/>
      <c r="H180" s="94"/>
      <c r="I180" s="94"/>
      <c r="J180" s="94"/>
      <c r="K180" s="94"/>
    </row>
    <row r="181" spans="2:11">
      <c r="B181" s="93"/>
      <c r="C181" s="94"/>
      <c r="D181" s="94"/>
      <c r="E181" s="94"/>
      <c r="F181" s="94"/>
      <c r="G181" s="94"/>
      <c r="H181" s="94"/>
      <c r="I181" s="94"/>
      <c r="J181" s="94"/>
      <c r="K181" s="94"/>
    </row>
    <row r="182" spans="2:11">
      <c r="B182" s="93"/>
      <c r="C182" s="94"/>
      <c r="D182" s="94"/>
      <c r="E182" s="94"/>
      <c r="F182" s="94"/>
      <c r="G182" s="94"/>
      <c r="H182" s="94"/>
      <c r="I182" s="94"/>
      <c r="J182" s="94"/>
      <c r="K182" s="94"/>
    </row>
    <row r="183" spans="2:11">
      <c r="B183" s="93"/>
      <c r="C183" s="94"/>
      <c r="D183" s="94"/>
      <c r="E183" s="94"/>
      <c r="F183" s="94"/>
      <c r="G183" s="94"/>
      <c r="H183" s="94"/>
      <c r="I183" s="94"/>
      <c r="J183" s="94"/>
      <c r="K183" s="94"/>
    </row>
    <row r="184" spans="2:11">
      <c r="B184" s="93"/>
      <c r="C184" s="94"/>
      <c r="D184" s="94"/>
      <c r="E184" s="94"/>
      <c r="F184" s="94"/>
      <c r="G184" s="94"/>
      <c r="H184" s="94"/>
      <c r="I184" s="94"/>
      <c r="J184" s="94"/>
      <c r="K184" s="94"/>
    </row>
    <row r="185" spans="2:11">
      <c r="B185" s="93"/>
      <c r="C185" s="94"/>
      <c r="D185" s="94"/>
      <c r="E185" s="94"/>
      <c r="F185" s="94"/>
      <c r="G185" s="94"/>
      <c r="H185" s="94"/>
      <c r="I185" s="94"/>
      <c r="J185" s="94"/>
      <c r="K185" s="94"/>
    </row>
    <row r="186" spans="2:11">
      <c r="B186" s="93"/>
      <c r="C186" s="94"/>
      <c r="D186" s="94"/>
      <c r="E186" s="94"/>
      <c r="F186" s="94"/>
      <c r="G186" s="94"/>
      <c r="H186" s="94"/>
      <c r="I186" s="94"/>
      <c r="J186" s="94"/>
      <c r="K186" s="94"/>
    </row>
    <row r="187" spans="2:11">
      <c r="B187" s="93"/>
      <c r="C187" s="94"/>
      <c r="D187" s="94"/>
      <c r="E187" s="94"/>
      <c r="F187" s="94"/>
      <c r="G187" s="94"/>
      <c r="H187" s="94"/>
      <c r="I187" s="94"/>
      <c r="J187" s="94"/>
      <c r="K187" s="94"/>
    </row>
    <row r="188" spans="2:11">
      <c r="B188" s="93"/>
      <c r="C188" s="94"/>
      <c r="D188" s="94"/>
      <c r="E188" s="94"/>
      <c r="F188" s="94"/>
      <c r="G188" s="94"/>
      <c r="H188" s="94"/>
      <c r="I188" s="94"/>
      <c r="J188" s="94"/>
      <c r="K188" s="94"/>
    </row>
    <row r="189" spans="2:11">
      <c r="B189" s="93"/>
      <c r="C189" s="94"/>
      <c r="D189" s="94"/>
      <c r="E189" s="94"/>
      <c r="F189" s="94"/>
      <c r="G189" s="94"/>
      <c r="H189" s="94"/>
      <c r="I189" s="94"/>
      <c r="J189" s="94"/>
      <c r="K189" s="94"/>
    </row>
    <row r="190" spans="2:11">
      <c r="B190" s="93"/>
      <c r="C190" s="94"/>
      <c r="D190" s="94"/>
      <c r="E190" s="94"/>
      <c r="F190" s="94"/>
      <c r="G190" s="94"/>
      <c r="H190" s="94"/>
      <c r="I190" s="94"/>
      <c r="J190" s="94"/>
      <c r="K190" s="94"/>
    </row>
    <row r="191" spans="2:11">
      <c r="B191" s="93"/>
      <c r="C191" s="94"/>
      <c r="D191" s="94"/>
      <c r="E191" s="94"/>
      <c r="F191" s="94"/>
      <c r="G191" s="94"/>
      <c r="H191" s="94"/>
      <c r="I191" s="94"/>
      <c r="J191" s="94"/>
      <c r="K191" s="94"/>
    </row>
    <row r="192" spans="2:11">
      <c r="B192" s="93"/>
      <c r="C192" s="94"/>
      <c r="D192" s="94"/>
      <c r="E192" s="94"/>
      <c r="F192" s="94"/>
      <c r="G192" s="94"/>
      <c r="H192" s="94"/>
      <c r="I192" s="94"/>
      <c r="J192" s="94"/>
      <c r="K192" s="94"/>
    </row>
    <row r="193" spans="2:11">
      <c r="B193" s="93"/>
      <c r="C193" s="94"/>
      <c r="D193" s="94"/>
      <c r="E193" s="94"/>
      <c r="F193" s="94"/>
      <c r="G193" s="94"/>
      <c r="H193" s="94"/>
      <c r="I193" s="94"/>
      <c r="J193" s="94"/>
      <c r="K193" s="94"/>
    </row>
    <row r="194" spans="2:11">
      <c r="B194" s="93"/>
      <c r="C194" s="94"/>
      <c r="D194" s="94"/>
      <c r="E194" s="94"/>
      <c r="F194" s="94"/>
      <c r="G194" s="94"/>
      <c r="H194" s="94"/>
      <c r="I194" s="94"/>
      <c r="J194" s="94"/>
      <c r="K194" s="94"/>
    </row>
    <row r="195" spans="2:11">
      <c r="B195" s="93"/>
      <c r="C195" s="94"/>
      <c r="D195" s="94"/>
      <c r="E195" s="94"/>
      <c r="F195" s="94"/>
      <c r="G195" s="94"/>
      <c r="H195" s="94"/>
      <c r="I195" s="94"/>
      <c r="J195" s="94"/>
      <c r="K195" s="94"/>
    </row>
    <row r="196" spans="2:11">
      <c r="B196" s="93"/>
      <c r="C196" s="94"/>
      <c r="D196" s="94"/>
      <c r="E196" s="94"/>
      <c r="F196" s="94"/>
      <c r="G196" s="94"/>
      <c r="H196" s="94"/>
      <c r="I196" s="94"/>
      <c r="J196" s="94"/>
      <c r="K196" s="94"/>
    </row>
    <row r="197" spans="2:11">
      <c r="B197" s="93"/>
      <c r="C197" s="94"/>
      <c r="D197" s="94"/>
      <c r="E197" s="94"/>
      <c r="F197" s="94"/>
      <c r="G197" s="94"/>
      <c r="H197" s="94"/>
      <c r="I197" s="94"/>
      <c r="J197" s="94"/>
      <c r="K197" s="94"/>
    </row>
    <row r="198" spans="2:11">
      <c r="B198" s="93"/>
      <c r="C198" s="94"/>
      <c r="D198" s="94"/>
      <c r="E198" s="94"/>
      <c r="F198" s="94"/>
      <c r="G198" s="94"/>
      <c r="H198" s="94"/>
      <c r="I198" s="94"/>
      <c r="J198" s="94"/>
      <c r="K198" s="94"/>
    </row>
    <row r="199" spans="2:11">
      <c r="B199" s="93"/>
      <c r="C199" s="94"/>
      <c r="D199" s="94"/>
      <c r="E199" s="94"/>
      <c r="F199" s="94"/>
      <c r="G199" s="94"/>
      <c r="H199" s="94"/>
      <c r="I199" s="94"/>
      <c r="J199" s="94"/>
      <c r="K199" s="94"/>
    </row>
    <row r="200" spans="2:11">
      <c r="B200" s="93"/>
      <c r="C200" s="94"/>
      <c r="D200" s="94"/>
      <c r="E200" s="94"/>
      <c r="F200" s="94"/>
      <c r="G200" s="94"/>
      <c r="H200" s="94"/>
      <c r="I200" s="94"/>
      <c r="J200" s="94"/>
      <c r="K200" s="94"/>
    </row>
    <row r="201" spans="2:11">
      <c r="B201" s="93"/>
      <c r="C201" s="94"/>
      <c r="D201" s="94"/>
      <c r="E201" s="94"/>
      <c r="F201" s="94"/>
      <c r="G201" s="94"/>
      <c r="H201" s="94"/>
      <c r="I201" s="94"/>
      <c r="J201" s="94"/>
      <c r="K201" s="94"/>
    </row>
    <row r="202" spans="2:11">
      <c r="B202" s="93"/>
      <c r="C202" s="94"/>
      <c r="D202" s="94"/>
      <c r="E202" s="94"/>
      <c r="F202" s="94"/>
      <c r="G202" s="94"/>
      <c r="H202" s="94"/>
      <c r="I202" s="94"/>
      <c r="J202" s="94"/>
      <c r="K202" s="94"/>
    </row>
    <row r="203" spans="2:11">
      <c r="B203" s="93"/>
      <c r="C203" s="94"/>
      <c r="D203" s="94"/>
      <c r="E203" s="94"/>
      <c r="F203" s="94"/>
      <c r="G203" s="94"/>
      <c r="H203" s="94"/>
      <c r="I203" s="94"/>
      <c r="J203" s="94"/>
      <c r="K203" s="94"/>
    </row>
    <row r="204" spans="2:11">
      <c r="B204" s="93"/>
      <c r="C204" s="94"/>
      <c r="D204" s="94"/>
      <c r="E204" s="94"/>
      <c r="F204" s="94"/>
      <c r="G204" s="94"/>
      <c r="H204" s="94"/>
      <c r="I204" s="94"/>
      <c r="J204" s="94"/>
      <c r="K204" s="94"/>
    </row>
    <row r="205" spans="2:11">
      <c r="B205" s="93"/>
      <c r="C205" s="94"/>
      <c r="D205" s="94"/>
      <c r="E205" s="94"/>
      <c r="F205" s="94"/>
      <c r="G205" s="94"/>
      <c r="H205" s="94"/>
      <c r="I205" s="94"/>
      <c r="J205" s="94"/>
      <c r="K205" s="94"/>
    </row>
    <row r="206" spans="2:11">
      <c r="B206" s="93"/>
      <c r="C206" s="94"/>
      <c r="D206" s="94"/>
      <c r="E206" s="94"/>
      <c r="F206" s="94"/>
      <c r="G206" s="94"/>
      <c r="H206" s="94"/>
      <c r="I206" s="94"/>
      <c r="J206" s="94"/>
      <c r="K206" s="94"/>
    </row>
    <row r="207" spans="2:11">
      <c r="B207" s="93"/>
      <c r="C207" s="94"/>
      <c r="D207" s="94"/>
      <c r="E207" s="94"/>
      <c r="F207" s="94"/>
      <c r="G207" s="94"/>
      <c r="H207" s="94"/>
      <c r="I207" s="94"/>
      <c r="J207" s="94"/>
      <c r="K207" s="94"/>
    </row>
    <row r="208" spans="2:11">
      <c r="B208" s="93"/>
      <c r="C208" s="94"/>
      <c r="D208" s="94"/>
      <c r="E208" s="94"/>
      <c r="F208" s="94"/>
      <c r="G208" s="94"/>
      <c r="H208" s="94"/>
      <c r="I208" s="94"/>
      <c r="J208" s="94"/>
      <c r="K208" s="94"/>
    </row>
    <row r="209" spans="2:11">
      <c r="B209" s="93"/>
      <c r="C209" s="94"/>
      <c r="D209" s="94"/>
      <c r="E209" s="94"/>
      <c r="F209" s="94"/>
      <c r="G209" s="94"/>
      <c r="H209" s="94"/>
      <c r="I209" s="94"/>
      <c r="J209" s="94"/>
      <c r="K209" s="94"/>
    </row>
    <row r="210" spans="2:11">
      <c r="B210" s="93"/>
      <c r="C210" s="94"/>
      <c r="D210" s="94"/>
      <c r="E210" s="94"/>
      <c r="F210" s="94"/>
      <c r="G210" s="94"/>
      <c r="H210" s="94"/>
      <c r="I210" s="94"/>
      <c r="J210" s="94"/>
      <c r="K210" s="94"/>
    </row>
    <row r="211" spans="2:11">
      <c r="B211" s="93"/>
      <c r="C211" s="94"/>
      <c r="D211" s="94"/>
      <c r="E211" s="94"/>
      <c r="F211" s="94"/>
      <c r="G211" s="94"/>
      <c r="H211" s="94"/>
      <c r="I211" s="94"/>
      <c r="J211" s="94"/>
      <c r="K211" s="94"/>
    </row>
    <row r="212" spans="2:11">
      <c r="B212" s="93"/>
      <c r="C212" s="94"/>
      <c r="D212" s="94"/>
      <c r="E212" s="94"/>
      <c r="F212" s="94"/>
      <c r="G212" s="94"/>
      <c r="H212" s="94"/>
      <c r="I212" s="94"/>
      <c r="J212" s="94"/>
      <c r="K212" s="94"/>
    </row>
    <row r="213" spans="2:11">
      <c r="B213" s="93"/>
      <c r="C213" s="94"/>
      <c r="D213" s="94"/>
      <c r="E213" s="94"/>
      <c r="F213" s="94"/>
      <c r="G213" s="94"/>
      <c r="H213" s="94"/>
      <c r="I213" s="94"/>
      <c r="J213" s="94"/>
      <c r="K213" s="94"/>
    </row>
    <row r="214" spans="2:11">
      <c r="B214" s="93"/>
      <c r="C214" s="94"/>
      <c r="D214" s="94"/>
      <c r="E214" s="94"/>
      <c r="F214" s="94"/>
      <c r="G214" s="94"/>
      <c r="H214" s="94"/>
      <c r="I214" s="94"/>
      <c r="J214" s="94"/>
      <c r="K214" s="94"/>
    </row>
    <row r="215" spans="2:11">
      <c r="B215" s="93"/>
      <c r="C215" s="94"/>
      <c r="D215" s="94"/>
      <c r="E215" s="94"/>
      <c r="F215" s="94"/>
      <c r="G215" s="94"/>
      <c r="H215" s="94"/>
      <c r="I215" s="94"/>
      <c r="J215" s="94"/>
      <c r="K215" s="94"/>
    </row>
    <row r="216" spans="2:11">
      <c r="B216" s="93"/>
      <c r="C216" s="94"/>
      <c r="D216" s="94"/>
      <c r="E216" s="94"/>
      <c r="F216" s="94"/>
      <c r="G216" s="94"/>
      <c r="H216" s="94"/>
      <c r="I216" s="94"/>
      <c r="J216" s="94"/>
      <c r="K216" s="94"/>
    </row>
    <row r="217" spans="2:11">
      <c r="B217" s="93"/>
      <c r="C217" s="94"/>
      <c r="D217" s="94"/>
      <c r="E217" s="94"/>
      <c r="F217" s="94"/>
      <c r="G217" s="94"/>
      <c r="H217" s="94"/>
      <c r="I217" s="94"/>
      <c r="J217" s="94"/>
      <c r="K217" s="94"/>
    </row>
    <row r="218" spans="2:11">
      <c r="B218" s="93"/>
      <c r="C218" s="94"/>
      <c r="D218" s="94"/>
      <c r="E218" s="94"/>
      <c r="F218" s="94"/>
      <c r="G218" s="94"/>
      <c r="H218" s="94"/>
      <c r="I218" s="94"/>
      <c r="J218" s="94"/>
      <c r="K218" s="94"/>
    </row>
    <row r="219" spans="2:11">
      <c r="B219" s="93"/>
      <c r="C219" s="94"/>
      <c r="D219" s="94"/>
      <c r="E219" s="94"/>
      <c r="F219" s="94"/>
      <c r="G219" s="94"/>
      <c r="H219" s="94"/>
      <c r="I219" s="94"/>
      <c r="J219" s="94"/>
      <c r="K219" s="94"/>
    </row>
    <row r="220" spans="2:11">
      <c r="B220" s="93"/>
      <c r="C220" s="94"/>
      <c r="D220" s="94"/>
      <c r="E220" s="94"/>
      <c r="F220" s="94"/>
      <c r="G220" s="94"/>
      <c r="H220" s="94"/>
      <c r="I220" s="94"/>
      <c r="J220" s="94"/>
      <c r="K220" s="94"/>
    </row>
    <row r="221" spans="2:11">
      <c r="B221" s="93"/>
      <c r="C221" s="94"/>
      <c r="D221" s="94"/>
      <c r="E221" s="94"/>
      <c r="F221" s="94"/>
      <c r="G221" s="94"/>
      <c r="H221" s="94"/>
      <c r="I221" s="94"/>
      <c r="J221" s="94"/>
      <c r="K221" s="94"/>
    </row>
    <row r="222" spans="2:11">
      <c r="B222" s="93"/>
      <c r="C222" s="94"/>
      <c r="D222" s="94"/>
      <c r="E222" s="94"/>
      <c r="F222" s="94"/>
      <c r="G222" s="94"/>
      <c r="H222" s="94"/>
      <c r="I222" s="94"/>
      <c r="J222" s="94"/>
      <c r="K222" s="94"/>
    </row>
    <row r="223" spans="2:11">
      <c r="B223" s="93"/>
      <c r="C223" s="94"/>
      <c r="D223" s="94"/>
      <c r="E223" s="94"/>
      <c r="F223" s="94"/>
      <c r="G223" s="94"/>
      <c r="H223" s="94"/>
      <c r="I223" s="94"/>
      <c r="J223" s="94"/>
      <c r="K223" s="94"/>
    </row>
    <row r="224" spans="2:11">
      <c r="B224" s="93"/>
      <c r="C224" s="94"/>
      <c r="D224" s="94"/>
      <c r="E224" s="94"/>
      <c r="F224" s="94"/>
      <c r="G224" s="94"/>
      <c r="H224" s="94"/>
      <c r="I224" s="94"/>
      <c r="J224" s="94"/>
      <c r="K224" s="94"/>
    </row>
    <row r="225" spans="2:11">
      <c r="B225" s="93"/>
      <c r="C225" s="94"/>
      <c r="D225" s="94"/>
      <c r="E225" s="94"/>
      <c r="F225" s="94"/>
      <c r="G225" s="94"/>
      <c r="H225" s="94"/>
      <c r="I225" s="94"/>
      <c r="J225" s="94"/>
      <c r="K225" s="94"/>
    </row>
    <row r="226" spans="2:11">
      <c r="B226" s="93"/>
      <c r="C226" s="94"/>
      <c r="D226" s="94"/>
      <c r="E226" s="94"/>
      <c r="F226" s="94"/>
      <c r="G226" s="94"/>
      <c r="H226" s="94"/>
      <c r="I226" s="94"/>
      <c r="J226" s="94"/>
      <c r="K226" s="94"/>
    </row>
    <row r="227" spans="2:11">
      <c r="B227" s="93"/>
      <c r="C227" s="94"/>
      <c r="D227" s="94"/>
      <c r="E227" s="94"/>
      <c r="F227" s="94"/>
      <c r="G227" s="94"/>
      <c r="H227" s="94"/>
      <c r="I227" s="94"/>
      <c r="J227" s="94"/>
      <c r="K227" s="94"/>
    </row>
    <row r="228" spans="2:11">
      <c r="B228" s="93"/>
      <c r="C228" s="94"/>
      <c r="D228" s="94"/>
      <c r="E228" s="94"/>
      <c r="F228" s="94"/>
      <c r="G228" s="94"/>
      <c r="H228" s="94"/>
      <c r="I228" s="94"/>
      <c r="J228" s="94"/>
      <c r="K228" s="94"/>
    </row>
    <row r="229" spans="2:11">
      <c r="B229" s="93"/>
      <c r="C229" s="94"/>
      <c r="D229" s="94"/>
      <c r="E229" s="94"/>
      <c r="F229" s="94"/>
      <c r="G229" s="94"/>
      <c r="H229" s="94"/>
      <c r="I229" s="94"/>
      <c r="J229" s="94"/>
      <c r="K229" s="94"/>
    </row>
    <row r="230" spans="2:11">
      <c r="B230" s="93"/>
      <c r="C230" s="94"/>
      <c r="D230" s="94"/>
      <c r="E230" s="94"/>
      <c r="F230" s="94"/>
      <c r="G230" s="94"/>
      <c r="H230" s="94"/>
      <c r="I230" s="94"/>
      <c r="J230" s="94"/>
      <c r="K230" s="94"/>
    </row>
    <row r="231" spans="2:11">
      <c r="B231" s="93"/>
      <c r="C231" s="94"/>
      <c r="D231" s="94"/>
      <c r="E231" s="94"/>
      <c r="F231" s="94"/>
      <c r="G231" s="94"/>
      <c r="H231" s="94"/>
      <c r="I231" s="94"/>
      <c r="J231" s="94"/>
      <c r="K231" s="94"/>
    </row>
    <row r="232" spans="2:11">
      <c r="B232" s="93"/>
      <c r="C232" s="94"/>
      <c r="D232" s="94"/>
      <c r="E232" s="94"/>
      <c r="F232" s="94"/>
      <c r="G232" s="94"/>
      <c r="H232" s="94"/>
      <c r="I232" s="94"/>
      <c r="J232" s="94"/>
      <c r="K232" s="94"/>
    </row>
    <row r="233" spans="2:11">
      <c r="B233" s="93"/>
      <c r="C233" s="94"/>
      <c r="D233" s="94"/>
      <c r="E233" s="94"/>
      <c r="F233" s="94"/>
      <c r="G233" s="94"/>
      <c r="H233" s="94"/>
      <c r="I233" s="94"/>
      <c r="J233" s="94"/>
      <c r="K233" s="94"/>
    </row>
    <row r="234" spans="2:11">
      <c r="B234" s="93"/>
      <c r="C234" s="94"/>
      <c r="D234" s="94"/>
      <c r="E234" s="94"/>
      <c r="F234" s="94"/>
      <c r="G234" s="94"/>
      <c r="H234" s="94"/>
      <c r="I234" s="94"/>
      <c r="J234" s="94"/>
      <c r="K234" s="94"/>
    </row>
    <row r="235" spans="2:11">
      <c r="B235" s="93"/>
      <c r="C235" s="94"/>
      <c r="D235" s="94"/>
      <c r="E235" s="94"/>
      <c r="F235" s="94"/>
      <c r="G235" s="94"/>
      <c r="H235" s="94"/>
      <c r="I235" s="94"/>
      <c r="J235" s="94"/>
      <c r="K235" s="94"/>
    </row>
    <row r="236" spans="2:11">
      <c r="B236" s="93"/>
      <c r="C236" s="94"/>
      <c r="D236" s="94"/>
      <c r="E236" s="94"/>
      <c r="F236" s="94"/>
      <c r="G236" s="94"/>
      <c r="H236" s="94"/>
      <c r="I236" s="94"/>
      <c r="J236" s="94"/>
      <c r="K236" s="94"/>
    </row>
    <row r="237" spans="2:11">
      <c r="B237" s="93"/>
      <c r="C237" s="94"/>
      <c r="D237" s="94"/>
      <c r="E237" s="94"/>
      <c r="F237" s="94"/>
      <c r="G237" s="94"/>
      <c r="H237" s="94"/>
      <c r="I237" s="94"/>
      <c r="J237" s="94"/>
      <c r="K237" s="94"/>
    </row>
    <row r="238" spans="2:11">
      <c r="B238" s="93"/>
      <c r="C238" s="94"/>
      <c r="D238" s="94"/>
      <c r="E238" s="94"/>
      <c r="F238" s="94"/>
      <c r="G238" s="94"/>
      <c r="H238" s="94"/>
      <c r="I238" s="94"/>
      <c r="J238" s="94"/>
      <c r="K238" s="94"/>
    </row>
    <row r="239" spans="2:11">
      <c r="B239" s="93"/>
      <c r="C239" s="94"/>
      <c r="D239" s="94"/>
      <c r="E239" s="94"/>
      <c r="F239" s="94"/>
      <c r="G239" s="94"/>
      <c r="H239" s="94"/>
      <c r="I239" s="94"/>
      <c r="J239" s="94"/>
      <c r="K239" s="94"/>
    </row>
    <row r="240" spans="2:11">
      <c r="B240" s="93"/>
      <c r="C240" s="94"/>
      <c r="D240" s="94"/>
      <c r="E240" s="94"/>
      <c r="F240" s="94"/>
      <c r="G240" s="94"/>
      <c r="H240" s="94"/>
      <c r="I240" s="94"/>
      <c r="J240" s="94"/>
      <c r="K240" s="94"/>
    </row>
    <row r="241" spans="2:11">
      <c r="B241" s="93"/>
      <c r="C241" s="94"/>
      <c r="D241" s="94"/>
      <c r="E241" s="94"/>
      <c r="F241" s="94"/>
      <c r="G241" s="94"/>
      <c r="H241" s="94"/>
      <c r="I241" s="94"/>
      <c r="J241" s="94"/>
      <c r="K241" s="94"/>
    </row>
    <row r="242" spans="2:11">
      <c r="B242" s="93"/>
      <c r="C242" s="94"/>
      <c r="D242" s="94"/>
      <c r="E242" s="94"/>
      <c r="F242" s="94"/>
      <c r="G242" s="94"/>
      <c r="H242" s="94"/>
      <c r="I242" s="94"/>
      <c r="J242" s="94"/>
      <c r="K242" s="94"/>
    </row>
    <row r="243" spans="2:11">
      <c r="B243" s="93"/>
      <c r="C243" s="94"/>
      <c r="D243" s="94"/>
      <c r="E243" s="94"/>
      <c r="F243" s="94"/>
      <c r="G243" s="94"/>
      <c r="H243" s="94"/>
      <c r="I243" s="94"/>
      <c r="J243" s="94"/>
      <c r="K243" s="94"/>
    </row>
    <row r="244" spans="2:11">
      <c r="B244" s="93"/>
      <c r="C244" s="94"/>
      <c r="D244" s="94"/>
      <c r="E244" s="94"/>
      <c r="F244" s="94"/>
      <c r="G244" s="94"/>
      <c r="H244" s="94"/>
      <c r="I244" s="94"/>
      <c r="J244" s="94"/>
      <c r="K244" s="94"/>
    </row>
    <row r="245" spans="2:11">
      <c r="B245" s="93"/>
      <c r="C245" s="94"/>
      <c r="D245" s="94"/>
      <c r="E245" s="94"/>
      <c r="F245" s="94"/>
      <c r="G245" s="94"/>
      <c r="H245" s="94"/>
      <c r="I245" s="94"/>
      <c r="J245" s="94"/>
      <c r="K245" s="94"/>
    </row>
    <row r="246" spans="2:11">
      <c r="B246" s="93"/>
      <c r="C246" s="94"/>
      <c r="D246" s="94"/>
      <c r="E246" s="94"/>
      <c r="F246" s="94"/>
      <c r="G246" s="94"/>
      <c r="H246" s="94"/>
      <c r="I246" s="94"/>
      <c r="J246" s="94"/>
      <c r="K246" s="94"/>
    </row>
    <row r="247" spans="2:11">
      <c r="B247" s="93"/>
      <c r="C247" s="94"/>
      <c r="D247" s="94"/>
      <c r="E247" s="94"/>
      <c r="F247" s="94"/>
      <c r="G247" s="94"/>
      <c r="H247" s="94"/>
      <c r="I247" s="94"/>
      <c r="J247" s="94"/>
      <c r="K247" s="94"/>
    </row>
    <row r="248" spans="2:11">
      <c r="B248" s="93"/>
      <c r="C248" s="94"/>
      <c r="D248" s="94"/>
      <c r="E248" s="94"/>
      <c r="F248" s="94"/>
      <c r="G248" s="94"/>
      <c r="H248" s="94"/>
      <c r="I248" s="94"/>
      <c r="J248" s="94"/>
      <c r="K248" s="94"/>
    </row>
    <row r="249" spans="2:11">
      <c r="B249" s="93"/>
      <c r="C249" s="94"/>
      <c r="D249" s="94"/>
      <c r="E249" s="94"/>
      <c r="F249" s="94"/>
      <c r="G249" s="94"/>
      <c r="H249" s="94"/>
      <c r="I249" s="94"/>
      <c r="J249" s="94"/>
      <c r="K249" s="94"/>
    </row>
    <row r="250" spans="2:11">
      <c r="B250" s="93"/>
      <c r="C250" s="94"/>
      <c r="D250" s="94"/>
      <c r="E250" s="94"/>
      <c r="F250" s="94"/>
      <c r="G250" s="94"/>
      <c r="H250" s="94"/>
      <c r="I250" s="94"/>
      <c r="J250" s="94"/>
      <c r="K250" s="94"/>
    </row>
    <row r="251" spans="2:11">
      <c r="B251" s="93"/>
      <c r="C251" s="94"/>
      <c r="D251" s="94"/>
      <c r="E251" s="94"/>
      <c r="F251" s="94"/>
      <c r="G251" s="94"/>
      <c r="H251" s="94"/>
      <c r="I251" s="94"/>
      <c r="J251" s="94"/>
      <c r="K251" s="94"/>
    </row>
    <row r="252" spans="2:11">
      <c r="B252" s="93"/>
      <c r="C252" s="94"/>
      <c r="D252" s="94"/>
      <c r="E252" s="94"/>
      <c r="F252" s="94"/>
      <c r="G252" s="94"/>
      <c r="H252" s="94"/>
      <c r="I252" s="94"/>
      <c r="J252" s="94"/>
      <c r="K252" s="94"/>
    </row>
    <row r="253" spans="2:11">
      <c r="B253" s="93"/>
      <c r="C253" s="94"/>
      <c r="D253" s="94"/>
      <c r="E253" s="94"/>
      <c r="F253" s="94"/>
      <c r="G253" s="94"/>
      <c r="H253" s="94"/>
      <c r="I253" s="94"/>
      <c r="J253" s="94"/>
      <c r="K253" s="94"/>
    </row>
    <row r="254" spans="2:11">
      <c r="B254" s="93"/>
      <c r="C254" s="94"/>
      <c r="D254" s="94"/>
      <c r="E254" s="94"/>
      <c r="F254" s="94"/>
      <c r="G254" s="94"/>
      <c r="H254" s="94"/>
      <c r="I254" s="94"/>
      <c r="J254" s="94"/>
      <c r="K254" s="94"/>
    </row>
    <row r="255" spans="2:11">
      <c r="B255" s="93"/>
      <c r="C255" s="94"/>
      <c r="D255" s="94"/>
      <c r="E255" s="94"/>
      <c r="F255" s="94"/>
      <c r="G255" s="94"/>
      <c r="H255" s="94"/>
      <c r="I255" s="94"/>
      <c r="J255" s="94"/>
      <c r="K255" s="94"/>
    </row>
    <row r="256" spans="2:11">
      <c r="B256" s="93"/>
      <c r="C256" s="94"/>
      <c r="D256" s="94"/>
      <c r="E256" s="94"/>
      <c r="F256" s="94"/>
      <c r="G256" s="94"/>
      <c r="H256" s="94"/>
      <c r="I256" s="94"/>
      <c r="J256" s="94"/>
      <c r="K256" s="94"/>
    </row>
    <row r="257" spans="2:11">
      <c r="B257" s="93"/>
      <c r="C257" s="94"/>
      <c r="D257" s="94"/>
      <c r="E257" s="94"/>
      <c r="F257" s="94"/>
      <c r="G257" s="94"/>
      <c r="H257" s="94"/>
      <c r="I257" s="94"/>
      <c r="J257" s="94"/>
      <c r="K257" s="94"/>
    </row>
    <row r="258" spans="2:11">
      <c r="B258" s="93"/>
      <c r="C258" s="94"/>
      <c r="D258" s="94"/>
      <c r="E258" s="94"/>
      <c r="F258" s="94"/>
      <c r="G258" s="94"/>
      <c r="H258" s="94"/>
      <c r="I258" s="94"/>
      <c r="J258" s="94"/>
      <c r="K258" s="94"/>
    </row>
    <row r="259" spans="2:11">
      <c r="B259" s="93"/>
      <c r="C259" s="94"/>
      <c r="D259" s="94"/>
      <c r="E259" s="94"/>
      <c r="F259" s="94"/>
      <c r="G259" s="94"/>
      <c r="H259" s="94"/>
      <c r="I259" s="94"/>
      <c r="J259" s="94"/>
      <c r="K259" s="94"/>
    </row>
    <row r="260" spans="2:11">
      <c r="B260" s="93"/>
      <c r="C260" s="94"/>
      <c r="D260" s="94"/>
      <c r="E260" s="94"/>
      <c r="F260" s="94"/>
      <c r="G260" s="94"/>
      <c r="H260" s="94"/>
      <c r="I260" s="94"/>
      <c r="J260" s="94"/>
      <c r="K260" s="94"/>
    </row>
    <row r="261" spans="2:11">
      <c r="B261" s="93"/>
      <c r="C261" s="94"/>
      <c r="D261" s="94"/>
      <c r="E261" s="94"/>
      <c r="F261" s="94"/>
      <c r="G261" s="94"/>
      <c r="H261" s="94"/>
      <c r="I261" s="94"/>
      <c r="J261" s="94"/>
      <c r="K261" s="94"/>
    </row>
    <row r="262" spans="2:11">
      <c r="B262" s="93"/>
      <c r="C262" s="94"/>
      <c r="D262" s="94"/>
      <c r="E262" s="94"/>
      <c r="F262" s="94"/>
      <c r="G262" s="94"/>
      <c r="H262" s="94"/>
      <c r="I262" s="94"/>
      <c r="J262" s="94"/>
      <c r="K262" s="94"/>
    </row>
    <row r="263" spans="2:11">
      <c r="B263" s="93"/>
      <c r="C263" s="94"/>
      <c r="D263" s="94"/>
      <c r="E263" s="94"/>
      <c r="F263" s="94"/>
      <c r="G263" s="94"/>
      <c r="H263" s="94"/>
      <c r="I263" s="94"/>
      <c r="J263" s="94"/>
      <c r="K263" s="94"/>
    </row>
    <row r="264" spans="2:11">
      <c r="B264" s="93"/>
      <c r="C264" s="94"/>
      <c r="D264" s="94"/>
      <c r="E264" s="94"/>
      <c r="F264" s="94"/>
      <c r="G264" s="94"/>
      <c r="H264" s="94"/>
      <c r="I264" s="94"/>
      <c r="J264" s="94"/>
      <c r="K264" s="94"/>
    </row>
    <row r="265" spans="2:11">
      <c r="B265" s="93"/>
      <c r="C265" s="94"/>
      <c r="D265" s="94"/>
      <c r="E265" s="94"/>
      <c r="F265" s="94"/>
      <c r="G265" s="94"/>
      <c r="H265" s="94"/>
      <c r="I265" s="94"/>
      <c r="J265" s="94"/>
      <c r="K265" s="94"/>
    </row>
    <row r="266" spans="2:11">
      <c r="B266" s="93"/>
      <c r="C266" s="94"/>
      <c r="D266" s="94"/>
      <c r="E266" s="94"/>
      <c r="F266" s="94"/>
      <c r="G266" s="94"/>
      <c r="H266" s="94"/>
      <c r="I266" s="94"/>
      <c r="J266" s="94"/>
      <c r="K266" s="94"/>
    </row>
    <row r="267" spans="2:11">
      <c r="B267" s="93"/>
      <c r="C267" s="94"/>
      <c r="D267" s="94"/>
      <c r="E267" s="94"/>
      <c r="F267" s="94"/>
      <c r="G267" s="94"/>
      <c r="H267" s="94"/>
      <c r="I267" s="94"/>
      <c r="J267" s="94"/>
      <c r="K267" s="94"/>
    </row>
    <row r="268" spans="2:11">
      <c r="B268" s="93"/>
      <c r="C268" s="94"/>
      <c r="D268" s="94"/>
      <c r="E268" s="94"/>
      <c r="F268" s="94"/>
      <c r="G268" s="94"/>
      <c r="H268" s="94"/>
      <c r="I268" s="94"/>
      <c r="J268" s="94"/>
      <c r="K268" s="94"/>
    </row>
    <row r="269" spans="2:11">
      <c r="B269" s="93"/>
      <c r="C269" s="94"/>
      <c r="D269" s="94"/>
      <c r="E269" s="94"/>
      <c r="F269" s="94"/>
      <c r="G269" s="94"/>
      <c r="H269" s="94"/>
      <c r="I269" s="94"/>
      <c r="J269" s="94"/>
      <c r="K269" s="94"/>
    </row>
    <row r="270" spans="2:11">
      <c r="B270" s="93"/>
      <c r="C270" s="94"/>
      <c r="D270" s="94"/>
      <c r="E270" s="94"/>
      <c r="F270" s="94"/>
      <c r="G270" s="94"/>
      <c r="H270" s="94"/>
      <c r="I270" s="94"/>
      <c r="J270" s="94"/>
      <c r="K270" s="94"/>
    </row>
    <row r="271" spans="2:11">
      <c r="B271" s="93"/>
      <c r="C271" s="94"/>
      <c r="D271" s="94"/>
      <c r="E271" s="94"/>
      <c r="F271" s="94"/>
      <c r="G271" s="94"/>
      <c r="H271" s="94"/>
      <c r="I271" s="94"/>
      <c r="J271" s="94"/>
      <c r="K271" s="94"/>
    </row>
    <row r="272" spans="2:11">
      <c r="B272" s="93"/>
      <c r="C272" s="94"/>
      <c r="D272" s="94"/>
      <c r="E272" s="94"/>
      <c r="F272" s="94"/>
      <c r="G272" s="94"/>
      <c r="H272" s="94"/>
      <c r="I272" s="94"/>
      <c r="J272" s="94"/>
      <c r="K272" s="94"/>
    </row>
    <row r="273" spans="2:11">
      <c r="B273" s="93"/>
      <c r="C273" s="94"/>
      <c r="D273" s="94"/>
      <c r="E273" s="94"/>
      <c r="F273" s="94"/>
      <c r="G273" s="94"/>
      <c r="H273" s="94"/>
      <c r="I273" s="94"/>
      <c r="J273" s="94"/>
      <c r="K273" s="94"/>
    </row>
    <row r="274" spans="2:11">
      <c r="B274" s="93"/>
      <c r="C274" s="94"/>
      <c r="D274" s="94"/>
      <c r="E274" s="94"/>
      <c r="F274" s="94"/>
      <c r="G274" s="94"/>
      <c r="H274" s="94"/>
      <c r="I274" s="94"/>
      <c r="J274" s="94"/>
      <c r="K274" s="94"/>
    </row>
    <row r="275" spans="2:11">
      <c r="B275" s="93"/>
      <c r="C275" s="94"/>
      <c r="D275" s="94"/>
      <c r="E275" s="94"/>
      <c r="F275" s="94"/>
      <c r="G275" s="94"/>
      <c r="H275" s="94"/>
      <c r="I275" s="94"/>
      <c r="J275" s="94"/>
      <c r="K275" s="94"/>
    </row>
    <row r="276" spans="2:11">
      <c r="B276" s="93"/>
      <c r="C276" s="94"/>
      <c r="D276" s="94"/>
      <c r="E276" s="94"/>
      <c r="F276" s="94"/>
      <c r="G276" s="94"/>
      <c r="H276" s="94"/>
      <c r="I276" s="94"/>
      <c r="J276" s="94"/>
      <c r="K276" s="94"/>
    </row>
    <row r="277" spans="2:11">
      <c r="B277" s="93"/>
      <c r="C277" s="94"/>
      <c r="D277" s="94"/>
      <c r="E277" s="94"/>
      <c r="F277" s="94"/>
      <c r="G277" s="94"/>
      <c r="H277" s="94"/>
      <c r="I277" s="94"/>
      <c r="J277" s="94"/>
      <c r="K277" s="94"/>
    </row>
    <row r="278" spans="2:11">
      <c r="B278" s="93"/>
      <c r="C278" s="94"/>
      <c r="D278" s="94"/>
      <c r="E278" s="94"/>
      <c r="F278" s="94"/>
      <c r="G278" s="94"/>
      <c r="H278" s="94"/>
      <c r="I278" s="94"/>
      <c r="J278" s="94"/>
      <c r="K278" s="94"/>
    </row>
    <row r="279" spans="2:11">
      <c r="B279" s="93"/>
      <c r="C279" s="94"/>
      <c r="D279" s="94"/>
      <c r="E279" s="94"/>
      <c r="F279" s="94"/>
      <c r="G279" s="94"/>
      <c r="H279" s="94"/>
      <c r="I279" s="94"/>
      <c r="J279" s="94"/>
      <c r="K279" s="94"/>
    </row>
    <row r="280" spans="2:11">
      <c r="B280" s="93"/>
      <c r="C280" s="94"/>
      <c r="D280" s="94"/>
      <c r="E280" s="94"/>
      <c r="F280" s="94"/>
      <c r="G280" s="94"/>
      <c r="H280" s="94"/>
      <c r="I280" s="94"/>
      <c r="J280" s="94"/>
      <c r="K280" s="94"/>
    </row>
    <row r="281" spans="2:11">
      <c r="B281" s="93"/>
      <c r="C281" s="94"/>
      <c r="D281" s="94"/>
      <c r="E281" s="94"/>
      <c r="F281" s="94"/>
      <c r="G281" s="94"/>
      <c r="H281" s="94"/>
      <c r="I281" s="94"/>
      <c r="J281" s="94"/>
      <c r="K281" s="94"/>
    </row>
    <row r="282" spans="2:11">
      <c r="B282" s="93"/>
      <c r="C282" s="94"/>
      <c r="D282" s="94"/>
      <c r="E282" s="94"/>
      <c r="F282" s="94"/>
      <c r="G282" s="94"/>
      <c r="H282" s="94"/>
      <c r="I282" s="94"/>
      <c r="J282" s="94"/>
      <c r="K282" s="94"/>
    </row>
    <row r="283" spans="2:11">
      <c r="B283" s="93"/>
      <c r="C283" s="94"/>
      <c r="D283" s="94"/>
      <c r="E283" s="94"/>
      <c r="F283" s="94"/>
      <c r="G283" s="94"/>
      <c r="H283" s="94"/>
      <c r="I283" s="94"/>
      <c r="J283" s="94"/>
      <c r="K283" s="94"/>
    </row>
    <row r="284" spans="2:11">
      <c r="B284" s="93"/>
      <c r="C284" s="94"/>
      <c r="D284" s="94"/>
      <c r="E284" s="94"/>
      <c r="F284" s="94"/>
      <c r="G284" s="94"/>
      <c r="H284" s="94"/>
      <c r="I284" s="94"/>
      <c r="J284" s="94"/>
      <c r="K284" s="94"/>
    </row>
    <row r="285" spans="2:11">
      <c r="B285" s="93"/>
      <c r="C285" s="94"/>
      <c r="D285" s="94"/>
      <c r="E285" s="94"/>
      <c r="F285" s="94"/>
      <c r="G285" s="94"/>
      <c r="H285" s="94"/>
      <c r="I285" s="94"/>
      <c r="J285" s="94"/>
      <c r="K285" s="94"/>
    </row>
    <row r="286" spans="2:11">
      <c r="B286" s="93"/>
      <c r="C286" s="94"/>
      <c r="D286" s="94"/>
      <c r="E286" s="94"/>
      <c r="F286" s="94"/>
      <c r="G286" s="94"/>
      <c r="H286" s="94"/>
      <c r="I286" s="94"/>
      <c r="J286" s="94"/>
      <c r="K286" s="94"/>
    </row>
    <row r="287" spans="2:11">
      <c r="B287" s="93"/>
      <c r="C287" s="94"/>
      <c r="D287" s="94"/>
      <c r="E287" s="94"/>
      <c r="F287" s="94"/>
      <c r="G287" s="94"/>
      <c r="H287" s="94"/>
      <c r="I287" s="94"/>
      <c r="J287" s="94"/>
      <c r="K287" s="94"/>
    </row>
    <row r="288" spans="2:11">
      <c r="B288" s="93"/>
      <c r="C288" s="94"/>
      <c r="D288" s="94"/>
      <c r="E288" s="94"/>
      <c r="F288" s="94"/>
      <c r="G288" s="94"/>
      <c r="H288" s="94"/>
      <c r="I288" s="94"/>
      <c r="J288" s="94"/>
      <c r="K288" s="94"/>
    </row>
    <row r="289" spans="2:11">
      <c r="B289" s="93"/>
      <c r="C289" s="94"/>
      <c r="D289" s="94"/>
      <c r="E289" s="94"/>
      <c r="F289" s="94"/>
      <c r="G289" s="94"/>
      <c r="H289" s="94"/>
      <c r="I289" s="94"/>
      <c r="J289" s="94"/>
      <c r="K289" s="94"/>
    </row>
    <row r="290" spans="2:11">
      <c r="B290" s="93"/>
      <c r="C290" s="94"/>
      <c r="D290" s="94"/>
      <c r="E290" s="94"/>
      <c r="F290" s="94"/>
      <c r="G290" s="94"/>
      <c r="H290" s="94"/>
      <c r="I290" s="94"/>
      <c r="J290" s="94"/>
      <c r="K290" s="94"/>
    </row>
    <row r="291" spans="2:11">
      <c r="B291" s="93"/>
      <c r="C291" s="94"/>
      <c r="D291" s="94"/>
      <c r="E291" s="94"/>
      <c r="F291" s="94"/>
      <c r="G291" s="94"/>
      <c r="H291" s="94"/>
      <c r="I291" s="94"/>
      <c r="J291" s="94"/>
      <c r="K291" s="94"/>
    </row>
    <row r="292" spans="2:11">
      <c r="B292" s="93"/>
      <c r="C292" s="94"/>
      <c r="D292" s="94"/>
      <c r="E292" s="94"/>
      <c r="F292" s="94"/>
      <c r="G292" s="94"/>
      <c r="H292" s="94"/>
      <c r="I292" s="94"/>
      <c r="J292" s="94"/>
      <c r="K292" s="94"/>
    </row>
    <row r="293" spans="2:11">
      <c r="B293" s="93"/>
      <c r="C293" s="94"/>
      <c r="D293" s="94"/>
      <c r="E293" s="94"/>
      <c r="F293" s="94"/>
      <c r="G293" s="94"/>
      <c r="H293" s="94"/>
      <c r="I293" s="94"/>
      <c r="J293" s="94"/>
      <c r="K293" s="94"/>
    </row>
    <row r="294" spans="2:11">
      <c r="B294" s="93"/>
      <c r="C294" s="94"/>
      <c r="D294" s="94"/>
      <c r="E294" s="94"/>
      <c r="F294" s="94"/>
      <c r="G294" s="94"/>
      <c r="H294" s="94"/>
      <c r="I294" s="94"/>
      <c r="J294" s="94"/>
      <c r="K294" s="94"/>
    </row>
    <row r="295" spans="2:11">
      <c r="B295" s="93"/>
      <c r="C295" s="94"/>
      <c r="D295" s="94"/>
      <c r="E295" s="94"/>
      <c r="F295" s="94"/>
      <c r="G295" s="94"/>
      <c r="H295" s="94"/>
      <c r="I295" s="94"/>
      <c r="J295" s="94"/>
      <c r="K295" s="94"/>
    </row>
    <row r="296" spans="2:11">
      <c r="B296" s="93"/>
      <c r="C296" s="94"/>
      <c r="D296" s="94"/>
      <c r="E296" s="94"/>
      <c r="F296" s="94"/>
      <c r="G296" s="94"/>
      <c r="H296" s="94"/>
      <c r="I296" s="94"/>
      <c r="J296" s="94"/>
      <c r="K296" s="94"/>
    </row>
    <row r="297" spans="2:11">
      <c r="B297" s="93"/>
      <c r="C297" s="94"/>
      <c r="D297" s="94"/>
      <c r="E297" s="94"/>
      <c r="F297" s="94"/>
      <c r="G297" s="94"/>
      <c r="H297" s="94"/>
      <c r="I297" s="94"/>
      <c r="J297" s="94"/>
      <c r="K297" s="94"/>
    </row>
    <row r="298" spans="2:11">
      <c r="B298" s="93"/>
      <c r="C298" s="94"/>
      <c r="D298" s="94"/>
      <c r="E298" s="94"/>
      <c r="F298" s="94"/>
      <c r="G298" s="94"/>
      <c r="H298" s="94"/>
      <c r="I298" s="94"/>
      <c r="J298" s="94"/>
      <c r="K298" s="94"/>
    </row>
    <row r="299" spans="2:11">
      <c r="B299" s="93"/>
      <c r="C299" s="94"/>
      <c r="D299" s="94"/>
      <c r="E299" s="94"/>
      <c r="F299" s="94"/>
      <c r="G299" s="94"/>
      <c r="H299" s="94"/>
      <c r="I299" s="94"/>
      <c r="J299" s="94"/>
      <c r="K299" s="94"/>
    </row>
    <row r="300" spans="2:11">
      <c r="B300" s="93"/>
      <c r="C300" s="94"/>
      <c r="D300" s="94"/>
      <c r="E300" s="94"/>
      <c r="F300" s="94"/>
      <c r="G300" s="94"/>
      <c r="H300" s="94"/>
      <c r="I300" s="94"/>
      <c r="J300" s="94"/>
      <c r="K300" s="94"/>
    </row>
    <row r="301" spans="2:11">
      <c r="B301" s="93"/>
      <c r="C301" s="94"/>
      <c r="D301" s="94"/>
      <c r="E301" s="94"/>
      <c r="F301" s="94"/>
      <c r="G301" s="94"/>
      <c r="H301" s="94"/>
      <c r="I301" s="94"/>
      <c r="J301" s="94"/>
      <c r="K301" s="94"/>
    </row>
    <row r="302" spans="2:11">
      <c r="B302" s="93"/>
      <c r="C302" s="94"/>
      <c r="D302" s="94"/>
      <c r="E302" s="94"/>
      <c r="F302" s="94"/>
      <c r="G302" s="94"/>
      <c r="H302" s="94"/>
      <c r="I302" s="94"/>
      <c r="J302" s="94"/>
      <c r="K302" s="94"/>
    </row>
    <row r="303" spans="2:11">
      <c r="B303" s="93"/>
      <c r="C303" s="94"/>
      <c r="D303" s="94"/>
      <c r="E303" s="94"/>
      <c r="F303" s="94"/>
      <c r="G303" s="94"/>
      <c r="H303" s="94"/>
      <c r="I303" s="94"/>
      <c r="J303" s="94"/>
      <c r="K303" s="94"/>
    </row>
    <row r="304" spans="2:11">
      <c r="B304" s="93"/>
      <c r="C304" s="94"/>
      <c r="D304" s="94"/>
      <c r="E304" s="94"/>
      <c r="F304" s="94"/>
      <c r="G304" s="94"/>
      <c r="H304" s="94"/>
      <c r="I304" s="94"/>
      <c r="J304" s="94"/>
      <c r="K304" s="94"/>
    </row>
    <row r="305" spans="2:11">
      <c r="B305" s="93"/>
      <c r="C305" s="94"/>
      <c r="D305" s="94"/>
      <c r="E305" s="94"/>
      <c r="F305" s="94"/>
      <c r="G305" s="94"/>
      <c r="H305" s="94"/>
      <c r="I305" s="94"/>
      <c r="J305" s="94"/>
      <c r="K305" s="94"/>
    </row>
    <row r="306" spans="2:11">
      <c r="B306" s="93"/>
      <c r="C306" s="94"/>
      <c r="D306" s="94"/>
      <c r="E306" s="94"/>
      <c r="F306" s="94"/>
      <c r="G306" s="94"/>
      <c r="H306" s="94"/>
      <c r="I306" s="94"/>
      <c r="J306" s="94"/>
      <c r="K306" s="94"/>
    </row>
    <row r="307" spans="2:11">
      <c r="B307" s="93"/>
      <c r="C307" s="94"/>
      <c r="D307" s="94"/>
      <c r="E307" s="94"/>
      <c r="F307" s="94"/>
      <c r="G307" s="94"/>
      <c r="H307" s="94"/>
      <c r="I307" s="94"/>
      <c r="J307" s="94"/>
      <c r="K307" s="94"/>
    </row>
    <row r="308" spans="2:11">
      <c r="B308" s="93"/>
      <c r="C308" s="94"/>
      <c r="D308" s="94"/>
      <c r="E308" s="94"/>
      <c r="F308" s="94"/>
      <c r="G308" s="94"/>
      <c r="H308" s="94"/>
      <c r="I308" s="94"/>
      <c r="J308" s="94"/>
      <c r="K308" s="94"/>
    </row>
    <row r="309" spans="2:11">
      <c r="B309" s="93"/>
      <c r="C309" s="94"/>
      <c r="D309" s="94"/>
      <c r="E309" s="94"/>
      <c r="F309" s="94"/>
      <c r="G309" s="94"/>
      <c r="H309" s="94"/>
      <c r="I309" s="94"/>
      <c r="J309" s="94"/>
      <c r="K309" s="94"/>
    </row>
    <row r="310" spans="2:11">
      <c r="B310" s="93"/>
      <c r="C310" s="94"/>
      <c r="D310" s="94"/>
      <c r="E310" s="94"/>
      <c r="F310" s="94"/>
      <c r="G310" s="94"/>
      <c r="H310" s="94"/>
      <c r="I310" s="94"/>
      <c r="J310" s="94"/>
      <c r="K310" s="94"/>
    </row>
    <row r="311" spans="2:11">
      <c r="B311" s="93"/>
      <c r="C311" s="94"/>
      <c r="D311" s="94"/>
      <c r="E311" s="94"/>
      <c r="F311" s="94"/>
      <c r="G311" s="94"/>
      <c r="H311" s="94"/>
      <c r="I311" s="94"/>
      <c r="J311" s="94"/>
      <c r="K311" s="94"/>
    </row>
    <row r="312" spans="2:11">
      <c r="B312" s="93"/>
      <c r="C312" s="94"/>
      <c r="D312" s="94"/>
      <c r="E312" s="94"/>
      <c r="F312" s="94"/>
      <c r="G312" s="94"/>
      <c r="H312" s="94"/>
      <c r="I312" s="94"/>
      <c r="J312" s="94"/>
      <c r="K312" s="94"/>
    </row>
    <row r="313" spans="2:11">
      <c r="B313" s="93"/>
      <c r="C313" s="94"/>
      <c r="D313" s="94"/>
      <c r="E313" s="94"/>
      <c r="F313" s="94"/>
      <c r="G313" s="94"/>
      <c r="H313" s="94"/>
      <c r="I313" s="94"/>
      <c r="J313" s="94"/>
      <c r="K313" s="94"/>
    </row>
    <row r="314" spans="2:11">
      <c r="B314" s="93"/>
      <c r="C314" s="94"/>
      <c r="D314" s="94"/>
      <c r="E314" s="94"/>
      <c r="F314" s="94"/>
      <c r="G314" s="94"/>
      <c r="H314" s="94"/>
      <c r="I314" s="94"/>
      <c r="J314" s="94"/>
      <c r="K314" s="94"/>
    </row>
    <row r="315" spans="2:11">
      <c r="B315" s="93"/>
      <c r="C315" s="94"/>
      <c r="D315" s="94"/>
      <c r="E315" s="94"/>
      <c r="F315" s="94"/>
      <c r="G315" s="94"/>
      <c r="H315" s="94"/>
      <c r="I315" s="94"/>
      <c r="J315" s="94"/>
      <c r="K315" s="94"/>
    </row>
    <row r="316" spans="2:11">
      <c r="B316" s="93"/>
      <c r="C316" s="94"/>
      <c r="D316" s="94"/>
      <c r="E316" s="94"/>
      <c r="F316" s="94"/>
      <c r="G316" s="94"/>
      <c r="H316" s="94"/>
      <c r="I316" s="94"/>
      <c r="J316" s="94"/>
      <c r="K316" s="94"/>
    </row>
    <row r="317" spans="2:11">
      <c r="B317" s="93"/>
      <c r="C317" s="94"/>
      <c r="D317" s="94"/>
      <c r="E317" s="94"/>
      <c r="F317" s="94"/>
      <c r="G317" s="94"/>
      <c r="H317" s="94"/>
      <c r="I317" s="94"/>
      <c r="J317" s="94"/>
      <c r="K317" s="94"/>
    </row>
    <row r="318" spans="2:11">
      <c r="B318" s="93"/>
      <c r="C318" s="94"/>
      <c r="D318" s="94"/>
      <c r="E318" s="94"/>
      <c r="F318" s="94"/>
      <c r="G318" s="94"/>
      <c r="H318" s="94"/>
      <c r="I318" s="94"/>
      <c r="J318" s="94"/>
      <c r="K318" s="94"/>
    </row>
    <row r="319" spans="2:11">
      <c r="B319" s="93"/>
      <c r="C319" s="94"/>
      <c r="D319" s="94"/>
      <c r="E319" s="94"/>
      <c r="F319" s="94"/>
      <c r="G319" s="94"/>
      <c r="H319" s="94"/>
      <c r="I319" s="94"/>
      <c r="J319" s="94"/>
      <c r="K319" s="94"/>
    </row>
    <row r="320" spans="2:11">
      <c r="B320" s="93"/>
      <c r="C320" s="94"/>
      <c r="D320" s="94"/>
      <c r="E320" s="94"/>
      <c r="F320" s="94"/>
      <c r="G320" s="94"/>
      <c r="H320" s="94"/>
      <c r="I320" s="94"/>
      <c r="J320" s="94"/>
      <c r="K320" s="94"/>
    </row>
    <row r="321" spans="2:11">
      <c r="B321" s="93"/>
      <c r="C321" s="94"/>
      <c r="D321" s="94"/>
      <c r="E321" s="94"/>
      <c r="F321" s="94"/>
      <c r="G321" s="94"/>
      <c r="H321" s="94"/>
      <c r="I321" s="94"/>
      <c r="J321" s="94"/>
      <c r="K321" s="94"/>
    </row>
    <row r="322" spans="2:11">
      <c r="B322" s="93"/>
      <c r="C322" s="94"/>
      <c r="D322" s="94"/>
      <c r="E322" s="94"/>
      <c r="F322" s="94"/>
      <c r="G322" s="94"/>
      <c r="H322" s="94"/>
      <c r="I322" s="94"/>
      <c r="J322" s="94"/>
      <c r="K322" s="94"/>
    </row>
    <row r="323" spans="2:11">
      <c r="B323" s="93"/>
      <c r="C323" s="94"/>
      <c r="D323" s="94"/>
      <c r="E323" s="94"/>
      <c r="F323" s="94"/>
      <c r="G323" s="94"/>
      <c r="H323" s="94"/>
      <c r="I323" s="94"/>
      <c r="J323" s="94"/>
      <c r="K323" s="94"/>
    </row>
    <row r="324" spans="2:11">
      <c r="B324" s="93"/>
      <c r="C324" s="94"/>
      <c r="D324" s="94"/>
      <c r="E324" s="94"/>
      <c r="F324" s="94"/>
      <c r="G324" s="94"/>
      <c r="H324" s="94"/>
      <c r="I324" s="94"/>
      <c r="J324" s="94"/>
      <c r="K324" s="94"/>
    </row>
    <row r="325" spans="2:11">
      <c r="B325" s="93"/>
      <c r="C325" s="94"/>
      <c r="D325" s="94"/>
      <c r="E325" s="94"/>
      <c r="F325" s="94"/>
      <c r="G325" s="94"/>
      <c r="H325" s="94"/>
      <c r="I325" s="94"/>
      <c r="J325" s="94"/>
      <c r="K325" s="94"/>
    </row>
    <row r="326" spans="2:11">
      <c r="B326" s="93"/>
      <c r="C326" s="94"/>
      <c r="D326" s="94"/>
      <c r="E326" s="94"/>
      <c r="F326" s="94"/>
      <c r="G326" s="94"/>
      <c r="H326" s="94"/>
      <c r="I326" s="94"/>
      <c r="J326" s="94"/>
      <c r="K326" s="94"/>
    </row>
    <row r="327" spans="2:11">
      <c r="B327" s="93"/>
      <c r="C327" s="94"/>
      <c r="D327" s="94"/>
      <c r="E327" s="94"/>
      <c r="F327" s="94"/>
      <c r="G327" s="94"/>
      <c r="H327" s="94"/>
      <c r="I327" s="94"/>
      <c r="J327" s="94"/>
      <c r="K327" s="94"/>
    </row>
    <row r="328" spans="2:11">
      <c r="B328" s="93"/>
      <c r="C328" s="94"/>
      <c r="D328" s="94"/>
      <c r="E328" s="94"/>
      <c r="F328" s="94"/>
      <c r="G328" s="94"/>
      <c r="H328" s="94"/>
      <c r="I328" s="94"/>
      <c r="J328" s="94"/>
      <c r="K328" s="94"/>
    </row>
    <row r="329" spans="2:11">
      <c r="B329" s="93"/>
      <c r="C329" s="94"/>
      <c r="D329" s="94"/>
      <c r="E329" s="94"/>
      <c r="F329" s="94"/>
      <c r="G329" s="94"/>
      <c r="H329" s="94"/>
      <c r="I329" s="94"/>
      <c r="J329" s="94"/>
      <c r="K329" s="94"/>
    </row>
    <row r="330" spans="2:11">
      <c r="B330" s="93"/>
      <c r="C330" s="94"/>
      <c r="D330" s="94"/>
      <c r="E330" s="94"/>
      <c r="F330" s="94"/>
      <c r="G330" s="94"/>
      <c r="H330" s="94"/>
      <c r="I330" s="94"/>
      <c r="J330" s="94"/>
      <c r="K330" s="94"/>
    </row>
    <row r="331" spans="2:11">
      <c r="B331" s="93"/>
      <c r="C331" s="94"/>
      <c r="D331" s="94"/>
      <c r="E331" s="94"/>
      <c r="F331" s="94"/>
      <c r="G331" s="94"/>
      <c r="H331" s="94"/>
      <c r="I331" s="94"/>
      <c r="J331" s="94"/>
      <c r="K331" s="94"/>
    </row>
    <row r="332" spans="2:11">
      <c r="B332" s="93"/>
      <c r="C332" s="94"/>
      <c r="D332" s="94"/>
      <c r="E332" s="94"/>
      <c r="F332" s="94"/>
      <c r="G332" s="94"/>
      <c r="H332" s="94"/>
      <c r="I332" s="94"/>
      <c r="J332" s="94"/>
      <c r="K332" s="94"/>
    </row>
    <row r="333" spans="2:11">
      <c r="B333" s="93"/>
      <c r="C333" s="94"/>
      <c r="D333" s="94"/>
      <c r="E333" s="94"/>
      <c r="F333" s="94"/>
      <c r="G333" s="94"/>
      <c r="H333" s="94"/>
      <c r="I333" s="94"/>
      <c r="J333" s="94"/>
      <c r="K333" s="94"/>
    </row>
    <row r="334" spans="2:11">
      <c r="B334" s="93"/>
      <c r="C334" s="94"/>
      <c r="D334" s="94"/>
      <c r="E334" s="94"/>
      <c r="F334" s="94"/>
      <c r="G334" s="94"/>
      <c r="H334" s="94"/>
      <c r="I334" s="94"/>
      <c r="J334" s="94"/>
      <c r="K334" s="94"/>
    </row>
    <row r="335" spans="2:11">
      <c r="B335" s="93"/>
      <c r="C335" s="94"/>
      <c r="D335" s="94"/>
      <c r="E335" s="94"/>
      <c r="F335" s="94"/>
      <c r="G335" s="94"/>
      <c r="H335" s="94"/>
      <c r="I335" s="94"/>
      <c r="J335" s="94"/>
      <c r="K335" s="94"/>
    </row>
    <row r="336" spans="2:11">
      <c r="B336" s="93"/>
      <c r="C336" s="94"/>
      <c r="D336" s="94"/>
      <c r="E336" s="94"/>
      <c r="F336" s="94"/>
      <c r="G336" s="94"/>
      <c r="H336" s="94"/>
      <c r="I336" s="94"/>
      <c r="J336" s="94"/>
      <c r="K336" s="94"/>
    </row>
    <row r="337" spans="2:11">
      <c r="B337" s="93"/>
      <c r="C337" s="94"/>
      <c r="D337" s="94"/>
      <c r="E337" s="94"/>
      <c r="F337" s="94"/>
      <c r="G337" s="94"/>
      <c r="H337" s="94"/>
      <c r="I337" s="94"/>
      <c r="J337" s="94"/>
      <c r="K337" s="94"/>
    </row>
    <row r="338" spans="2:11">
      <c r="B338" s="93"/>
      <c r="C338" s="94"/>
      <c r="D338" s="94"/>
      <c r="E338" s="94"/>
      <c r="F338" s="94"/>
      <c r="G338" s="94"/>
      <c r="H338" s="94"/>
      <c r="I338" s="94"/>
      <c r="J338" s="94"/>
      <c r="K338" s="94"/>
    </row>
    <row r="339" spans="2:11">
      <c r="B339" s="93"/>
      <c r="C339" s="94"/>
      <c r="D339" s="94"/>
      <c r="E339" s="94"/>
      <c r="F339" s="94"/>
      <c r="G339" s="94"/>
      <c r="H339" s="94"/>
      <c r="I339" s="94"/>
      <c r="J339" s="94"/>
      <c r="K339" s="94"/>
    </row>
    <row r="340" spans="2:11">
      <c r="B340" s="93"/>
      <c r="C340" s="94"/>
      <c r="D340" s="94"/>
      <c r="E340" s="94"/>
      <c r="F340" s="94"/>
      <c r="G340" s="94"/>
      <c r="H340" s="94"/>
      <c r="I340" s="94"/>
      <c r="J340" s="94"/>
      <c r="K340" s="94"/>
    </row>
    <row r="341" spans="2:11">
      <c r="B341" s="93"/>
      <c r="C341" s="94"/>
      <c r="D341" s="94"/>
      <c r="E341" s="94"/>
      <c r="F341" s="94"/>
      <c r="G341" s="94"/>
      <c r="H341" s="94"/>
      <c r="I341" s="94"/>
      <c r="J341" s="94"/>
      <c r="K341" s="94"/>
    </row>
    <row r="342" spans="2:11">
      <c r="B342" s="93"/>
      <c r="C342" s="94"/>
      <c r="D342" s="94"/>
      <c r="E342" s="94"/>
      <c r="F342" s="94"/>
      <c r="G342" s="94"/>
      <c r="H342" s="94"/>
      <c r="I342" s="94"/>
      <c r="J342" s="94"/>
      <c r="K342" s="94"/>
    </row>
    <row r="343" spans="2:11">
      <c r="B343" s="93"/>
      <c r="C343" s="94"/>
      <c r="D343" s="94"/>
      <c r="E343" s="94"/>
      <c r="F343" s="94"/>
      <c r="G343" s="94"/>
      <c r="H343" s="94"/>
      <c r="I343" s="94"/>
      <c r="J343" s="94"/>
      <c r="K343" s="94"/>
    </row>
    <row r="344" spans="2:11">
      <c r="B344" s="93"/>
      <c r="C344" s="94"/>
      <c r="D344" s="94"/>
      <c r="E344" s="94"/>
      <c r="F344" s="94"/>
      <c r="G344" s="94"/>
      <c r="H344" s="94"/>
      <c r="I344" s="94"/>
      <c r="J344" s="94"/>
      <c r="K344" s="94"/>
    </row>
    <row r="345" spans="2:11">
      <c r="B345" s="93"/>
      <c r="C345" s="94"/>
      <c r="D345" s="94"/>
      <c r="E345" s="94"/>
      <c r="F345" s="94"/>
      <c r="G345" s="94"/>
      <c r="H345" s="94"/>
      <c r="I345" s="94"/>
      <c r="J345" s="94"/>
      <c r="K345" s="94"/>
    </row>
    <row r="346" spans="2:11">
      <c r="B346" s="93"/>
      <c r="C346" s="94"/>
      <c r="D346" s="94"/>
      <c r="E346" s="94"/>
      <c r="F346" s="94"/>
      <c r="G346" s="94"/>
      <c r="H346" s="94"/>
      <c r="I346" s="94"/>
      <c r="J346" s="94"/>
      <c r="K346" s="94"/>
    </row>
    <row r="347" spans="2:11">
      <c r="B347" s="93"/>
      <c r="C347" s="94"/>
      <c r="D347" s="94"/>
      <c r="E347" s="94"/>
      <c r="F347" s="94"/>
      <c r="G347" s="94"/>
      <c r="H347" s="94"/>
      <c r="I347" s="94"/>
      <c r="J347" s="94"/>
      <c r="K347" s="94"/>
    </row>
    <row r="348" spans="2:11">
      <c r="B348" s="93"/>
      <c r="C348" s="94"/>
      <c r="D348" s="94"/>
      <c r="E348" s="94"/>
      <c r="F348" s="94"/>
      <c r="G348" s="94"/>
      <c r="H348" s="94"/>
      <c r="I348" s="94"/>
      <c r="J348" s="94"/>
      <c r="K348" s="94"/>
    </row>
    <row r="349" spans="2:11">
      <c r="B349" s="93"/>
      <c r="C349" s="94"/>
      <c r="D349" s="94"/>
      <c r="E349" s="94"/>
      <c r="F349" s="94"/>
      <c r="G349" s="94"/>
      <c r="H349" s="94"/>
      <c r="I349" s="94"/>
      <c r="J349" s="94"/>
      <c r="K349" s="94"/>
    </row>
    <row r="350" spans="2:11">
      <c r="B350" s="93"/>
      <c r="C350" s="94"/>
      <c r="D350" s="94"/>
      <c r="E350" s="94"/>
      <c r="F350" s="94"/>
      <c r="G350" s="94"/>
      <c r="H350" s="94"/>
      <c r="I350" s="94"/>
      <c r="J350" s="94"/>
      <c r="K350" s="94"/>
    </row>
    <row r="351" spans="2:11">
      <c r="B351" s="93"/>
      <c r="C351" s="94"/>
      <c r="D351" s="94"/>
      <c r="E351" s="94"/>
      <c r="F351" s="94"/>
      <c r="G351" s="94"/>
      <c r="H351" s="94"/>
      <c r="I351" s="94"/>
      <c r="J351" s="94"/>
      <c r="K351" s="94"/>
    </row>
    <row r="352" spans="2:11">
      <c r="B352" s="93"/>
      <c r="C352" s="94"/>
      <c r="D352" s="94"/>
      <c r="E352" s="94"/>
      <c r="F352" s="94"/>
      <c r="G352" s="94"/>
      <c r="H352" s="94"/>
      <c r="I352" s="94"/>
      <c r="J352" s="94"/>
      <c r="K352" s="94"/>
    </row>
    <row r="353" spans="2:11">
      <c r="B353" s="93"/>
      <c r="C353" s="94"/>
      <c r="D353" s="94"/>
      <c r="E353" s="94"/>
      <c r="F353" s="94"/>
      <c r="G353" s="94"/>
      <c r="H353" s="94"/>
      <c r="I353" s="94"/>
      <c r="J353" s="94"/>
      <c r="K353" s="94"/>
    </row>
    <row r="354" spans="2:11">
      <c r="B354" s="93"/>
      <c r="C354" s="94"/>
      <c r="D354" s="94"/>
      <c r="E354" s="94"/>
      <c r="F354" s="94"/>
      <c r="G354" s="94"/>
      <c r="H354" s="94"/>
      <c r="I354" s="94"/>
      <c r="J354" s="94"/>
      <c r="K354" s="94"/>
    </row>
    <row r="355" spans="2:11">
      <c r="B355" s="93"/>
      <c r="C355" s="94"/>
      <c r="D355" s="94"/>
      <c r="E355" s="94"/>
      <c r="F355" s="94"/>
      <c r="G355" s="94"/>
      <c r="H355" s="94"/>
      <c r="I355" s="94"/>
      <c r="J355" s="94"/>
      <c r="K355" s="94"/>
    </row>
    <row r="356" spans="2:11">
      <c r="B356" s="93"/>
      <c r="C356" s="94"/>
      <c r="D356" s="94"/>
      <c r="E356" s="94"/>
      <c r="F356" s="94"/>
      <c r="G356" s="94"/>
      <c r="H356" s="94"/>
      <c r="I356" s="94"/>
      <c r="J356" s="94"/>
      <c r="K356" s="94"/>
    </row>
    <row r="357" spans="2:11">
      <c r="B357" s="93"/>
      <c r="C357" s="94"/>
      <c r="D357" s="94"/>
      <c r="E357" s="94"/>
      <c r="F357" s="94"/>
      <c r="G357" s="94"/>
      <c r="H357" s="94"/>
      <c r="I357" s="94"/>
      <c r="J357" s="94"/>
      <c r="K357" s="94"/>
    </row>
    <row r="358" spans="2:11">
      <c r="B358" s="93"/>
      <c r="C358" s="94"/>
      <c r="D358" s="94"/>
      <c r="E358" s="94"/>
      <c r="F358" s="94"/>
      <c r="G358" s="94"/>
      <c r="H358" s="94"/>
      <c r="I358" s="94"/>
      <c r="J358" s="94"/>
      <c r="K358" s="94"/>
    </row>
    <row r="359" spans="2:11">
      <c r="B359" s="93"/>
      <c r="C359" s="94"/>
      <c r="D359" s="94"/>
      <c r="E359" s="94"/>
      <c r="F359" s="94"/>
      <c r="G359" s="94"/>
      <c r="H359" s="94"/>
      <c r="I359" s="94"/>
      <c r="J359" s="94"/>
      <c r="K359" s="94"/>
    </row>
    <row r="360" spans="2:11">
      <c r="B360" s="93"/>
      <c r="C360" s="94"/>
      <c r="D360" s="94"/>
      <c r="E360" s="94"/>
      <c r="F360" s="94"/>
      <c r="G360" s="94"/>
      <c r="H360" s="94"/>
      <c r="I360" s="94"/>
      <c r="J360" s="94"/>
      <c r="K360" s="94"/>
    </row>
    <row r="361" spans="2:11">
      <c r="B361" s="93"/>
      <c r="C361" s="94"/>
      <c r="D361" s="94"/>
      <c r="E361" s="94"/>
      <c r="F361" s="94"/>
      <c r="G361" s="94"/>
      <c r="H361" s="94"/>
      <c r="I361" s="94"/>
      <c r="J361" s="94"/>
      <c r="K361" s="94"/>
    </row>
    <row r="362" spans="2:11">
      <c r="B362" s="93"/>
      <c r="C362" s="94"/>
      <c r="D362" s="94"/>
      <c r="E362" s="94"/>
      <c r="F362" s="94"/>
      <c r="G362" s="94"/>
      <c r="H362" s="94"/>
      <c r="I362" s="94"/>
      <c r="J362" s="94"/>
      <c r="K362" s="94"/>
    </row>
    <row r="363" spans="2:11">
      <c r="B363" s="93"/>
      <c r="C363" s="94"/>
      <c r="D363" s="94"/>
      <c r="E363" s="94"/>
      <c r="F363" s="94"/>
      <c r="G363" s="94"/>
      <c r="H363" s="94"/>
      <c r="I363" s="94"/>
      <c r="J363" s="94"/>
      <c r="K363" s="94"/>
    </row>
    <row r="364" spans="2:11">
      <c r="B364" s="93"/>
      <c r="C364" s="94"/>
      <c r="D364" s="94"/>
      <c r="E364" s="94"/>
      <c r="F364" s="94"/>
      <c r="G364" s="94"/>
      <c r="H364" s="94"/>
      <c r="I364" s="94"/>
      <c r="J364" s="94"/>
      <c r="K364" s="94"/>
    </row>
    <row r="365" spans="2:11">
      <c r="B365" s="93"/>
      <c r="C365" s="94"/>
      <c r="D365" s="94"/>
      <c r="E365" s="94"/>
      <c r="F365" s="94"/>
      <c r="G365" s="94"/>
      <c r="H365" s="94"/>
      <c r="I365" s="94"/>
      <c r="J365" s="94"/>
      <c r="K365" s="94"/>
    </row>
    <row r="366" spans="2:11">
      <c r="B366" s="93"/>
      <c r="C366" s="94"/>
      <c r="D366" s="94"/>
      <c r="E366" s="94"/>
      <c r="F366" s="94"/>
      <c r="G366" s="94"/>
      <c r="H366" s="94"/>
      <c r="I366" s="94"/>
      <c r="J366" s="94"/>
      <c r="K366" s="94"/>
    </row>
    <row r="367" spans="2:11">
      <c r="B367" s="93"/>
      <c r="C367" s="94"/>
      <c r="D367" s="94"/>
      <c r="E367" s="94"/>
      <c r="F367" s="94"/>
      <c r="G367" s="94"/>
      <c r="H367" s="94"/>
      <c r="I367" s="94"/>
      <c r="J367" s="94"/>
      <c r="K367" s="94"/>
    </row>
    <row r="368" spans="2:11">
      <c r="B368" s="93"/>
      <c r="C368" s="94"/>
      <c r="D368" s="94"/>
      <c r="E368" s="94"/>
      <c r="F368" s="94"/>
      <c r="G368" s="94"/>
      <c r="H368" s="94"/>
      <c r="I368" s="94"/>
      <c r="J368" s="94"/>
      <c r="K368" s="94"/>
    </row>
    <row r="369" spans="2:11">
      <c r="B369" s="93"/>
      <c r="C369" s="94"/>
      <c r="D369" s="94"/>
      <c r="E369" s="94"/>
      <c r="F369" s="94"/>
      <c r="G369" s="94"/>
      <c r="H369" s="94"/>
      <c r="I369" s="94"/>
      <c r="J369" s="94"/>
      <c r="K369" s="94"/>
    </row>
    <row r="370" spans="2:11">
      <c r="B370" s="93"/>
      <c r="C370" s="94"/>
      <c r="D370" s="94"/>
      <c r="E370" s="94"/>
      <c r="F370" s="94"/>
      <c r="G370" s="94"/>
      <c r="H370" s="94"/>
      <c r="I370" s="94"/>
      <c r="J370" s="94"/>
      <c r="K370" s="94"/>
    </row>
    <row r="371" spans="2:11">
      <c r="B371" s="93"/>
      <c r="C371" s="94"/>
      <c r="D371" s="94"/>
      <c r="E371" s="94"/>
      <c r="F371" s="94"/>
      <c r="G371" s="94"/>
      <c r="H371" s="94"/>
      <c r="I371" s="94"/>
      <c r="J371" s="94"/>
      <c r="K371" s="94"/>
    </row>
    <row r="372" spans="2:11">
      <c r="B372" s="93"/>
      <c r="C372" s="94"/>
      <c r="D372" s="94"/>
      <c r="E372" s="94"/>
      <c r="F372" s="94"/>
      <c r="G372" s="94"/>
      <c r="H372" s="94"/>
      <c r="I372" s="94"/>
      <c r="J372" s="94"/>
      <c r="K372" s="94"/>
    </row>
    <row r="373" spans="2:11">
      <c r="B373" s="93"/>
      <c r="C373" s="94"/>
      <c r="D373" s="94"/>
      <c r="E373" s="94"/>
      <c r="F373" s="94"/>
      <c r="G373" s="94"/>
      <c r="H373" s="94"/>
      <c r="I373" s="94"/>
      <c r="J373" s="94"/>
      <c r="K373" s="94"/>
    </row>
    <row r="374" spans="2:11">
      <c r="B374" s="93"/>
      <c r="C374" s="94"/>
      <c r="D374" s="94"/>
      <c r="E374" s="94"/>
      <c r="F374" s="94"/>
      <c r="G374" s="94"/>
      <c r="H374" s="94"/>
      <c r="I374" s="94"/>
      <c r="J374" s="94"/>
      <c r="K374" s="94"/>
    </row>
    <row r="375" spans="2:11">
      <c r="B375" s="93"/>
      <c r="C375" s="94"/>
      <c r="D375" s="94"/>
      <c r="E375" s="94"/>
      <c r="F375" s="94"/>
      <c r="G375" s="94"/>
      <c r="H375" s="94"/>
      <c r="I375" s="94"/>
      <c r="J375" s="94"/>
      <c r="K375" s="94"/>
    </row>
    <row r="376" spans="2:11">
      <c r="B376" s="93"/>
      <c r="C376" s="94"/>
      <c r="D376" s="94"/>
      <c r="E376" s="94"/>
      <c r="F376" s="94"/>
      <c r="G376" s="94"/>
      <c r="H376" s="94"/>
      <c r="I376" s="94"/>
      <c r="J376" s="94"/>
      <c r="K376" s="94"/>
    </row>
    <row r="377" spans="2:11">
      <c r="B377" s="93"/>
      <c r="C377" s="94"/>
      <c r="D377" s="94"/>
      <c r="E377" s="94"/>
      <c r="F377" s="94"/>
      <c r="G377" s="94"/>
      <c r="H377" s="94"/>
      <c r="I377" s="94"/>
      <c r="J377" s="94"/>
      <c r="K377" s="94"/>
    </row>
    <row r="378" spans="2:11">
      <c r="B378" s="93"/>
      <c r="C378" s="94"/>
      <c r="D378" s="94"/>
      <c r="E378" s="94"/>
      <c r="F378" s="94"/>
      <c r="G378" s="94"/>
      <c r="H378" s="94"/>
      <c r="I378" s="94"/>
      <c r="J378" s="94"/>
      <c r="K378" s="94"/>
    </row>
    <row r="379" spans="2:11">
      <c r="B379" s="93"/>
      <c r="C379" s="94"/>
      <c r="D379" s="94"/>
      <c r="E379" s="94"/>
      <c r="F379" s="94"/>
      <c r="G379" s="94"/>
      <c r="H379" s="94"/>
      <c r="I379" s="94"/>
      <c r="J379" s="94"/>
      <c r="K379" s="94"/>
    </row>
    <row r="380" spans="2:11">
      <c r="B380" s="93"/>
      <c r="C380" s="94"/>
      <c r="D380" s="94"/>
      <c r="E380" s="94"/>
      <c r="F380" s="94"/>
      <c r="G380" s="94"/>
      <c r="H380" s="94"/>
      <c r="I380" s="94"/>
      <c r="J380" s="94"/>
      <c r="K380" s="94"/>
    </row>
    <row r="381" spans="2:11">
      <c r="B381" s="93"/>
      <c r="C381" s="94"/>
      <c r="D381" s="94"/>
      <c r="E381" s="94"/>
      <c r="F381" s="94"/>
      <c r="G381" s="94"/>
      <c r="H381" s="94"/>
      <c r="I381" s="94"/>
      <c r="J381" s="94"/>
      <c r="K381" s="94"/>
    </row>
    <row r="382" spans="2:11">
      <c r="B382" s="93"/>
      <c r="C382" s="94"/>
      <c r="D382" s="94"/>
      <c r="E382" s="94"/>
      <c r="F382" s="94"/>
      <c r="G382" s="94"/>
      <c r="H382" s="94"/>
      <c r="I382" s="94"/>
      <c r="J382" s="94"/>
      <c r="K382" s="94"/>
    </row>
    <row r="383" spans="2:11">
      <c r="B383" s="93"/>
      <c r="C383" s="94"/>
      <c r="D383" s="94"/>
      <c r="E383" s="94"/>
      <c r="F383" s="94"/>
      <c r="G383" s="94"/>
      <c r="H383" s="94"/>
      <c r="I383" s="94"/>
      <c r="J383" s="94"/>
      <c r="K383" s="94"/>
    </row>
    <row r="384" spans="2:11">
      <c r="B384" s="93"/>
      <c r="C384" s="94"/>
      <c r="D384" s="94"/>
      <c r="E384" s="94"/>
      <c r="F384" s="94"/>
      <c r="G384" s="94"/>
      <c r="H384" s="94"/>
      <c r="I384" s="94"/>
      <c r="J384" s="94"/>
      <c r="K384" s="94"/>
    </row>
    <row r="385" spans="2:11">
      <c r="B385" s="93"/>
      <c r="C385" s="94"/>
      <c r="D385" s="94"/>
      <c r="E385" s="94"/>
      <c r="F385" s="94"/>
      <c r="G385" s="94"/>
      <c r="H385" s="94"/>
      <c r="I385" s="94"/>
      <c r="J385" s="94"/>
      <c r="K385" s="94"/>
    </row>
    <row r="386" spans="2:11">
      <c r="B386" s="93"/>
      <c r="C386" s="94"/>
      <c r="D386" s="94"/>
      <c r="E386" s="94"/>
      <c r="F386" s="94"/>
      <c r="G386" s="94"/>
      <c r="H386" s="94"/>
      <c r="I386" s="94"/>
      <c r="J386" s="94"/>
      <c r="K386" s="94"/>
    </row>
    <row r="387" spans="2:11">
      <c r="B387" s="93"/>
      <c r="C387" s="94"/>
      <c r="D387" s="94"/>
      <c r="E387" s="94"/>
      <c r="F387" s="94"/>
      <c r="G387" s="94"/>
      <c r="H387" s="94"/>
      <c r="I387" s="94"/>
      <c r="J387" s="94"/>
      <c r="K387" s="94"/>
    </row>
    <row r="388" spans="2:11">
      <c r="B388" s="93"/>
      <c r="C388" s="94"/>
      <c r="D388" s="94"/>
      <c r="E388" s="94"/>
      <c r="F388" s="94"/>
      <c r="G388" s="94"/>
      <c r="H388" s="94"/>
      <c r="I388" s="94"/>
      <c r="J388" s="94"/>
      <c r="K388" s="94"/>
    </row>
    <row r="389" spans="2:11">
      <c r="B389" s="93"/>
      <c r="C389" s="94"/>
      <c r="D389" s="94"/>
      <c r="E389" s="94"/>
      <c r="F389" s="94"/>
      <c r="G389" s="94"/>
      <c r="H389" s="94"/>
      <c r="I389" s="94"/>
      <c r="J389" s="94"/>
      <c r="K389" s="94"/>
    </row>
    <row r="390" spans="2:11">
      <c r="B390" s="93"/>
      <c r="C390" s="94"/>
      <c r="D390" s="94"/>
      <c r="E390" s="94"/>
      <c r="F390" s="94"/>
      <c r="G390" s="94"/>
      <c r="H390" s="94"/>
      <c r="I390" s="94"/>
      <c r="J390" s="94"/>
      <c r="K390" s="94"/>
    </row>
    <row r="391" spans="2:11">
      <c r="B391" s="93"/>
      <c r="C391" s="94"/>
      <c r="D391" s="94"/>
      <c r="E391" s="94"/>
      <c r="F391" s="94"/>
      <c r="G391" s="94"/>
      <c r="H391" s="94"/>
      <c r="I391" s="94"/>
      <c r="J391" s="94"/>
      <c r="K391" s="94"/>
    </row>
    <row r="392" spans="2:11">
      <c r="B392" s="93"/>
      <c r="C392" s="94"/>
      <c r="D392" s="94"/>
      <c r="E392" s="94"/>
      <c r="F392" s="94"/>
      <c r="G392" s="94"/>
      <c r="H392" s="94"/>
      <c r="I392" s="94"/>
      <c r="J392" s="94"/>
      <c r="K392" s="94"/>
    </row>
    <row r="393" spans="2:11">
      <c r="B393" s="93"/>
      <c r="C393" s="94"/>
      <c r="D393" s="94"/>
      <c r="E393" s="94"/>
      <c r="F393" s="94"/>
      <c r="G393" s="94"/>
      <c r="H393" s="94"/>
      <c r="I393" s="94"/>
      <c r="J393" s="94"/>
      <c r="K393" s="94"/>
    </row>
    <row r="394" spans="2:11">
      <c r="B394" s="93"/>
      <c r="C394" s="94"/>
      <c r="D394" s="94"/>
      <c r="E394" s="94"/>
      <c r="F394" s="94"/>
      <c r="G394" s="94"/>
      <c r="H394" s="94"/>
      <c r="I394" s="94"/>
      <c r="J394" s="94"/>
      <c r="K394" s="94"/>
    </row>
    <row r="395" spans="2:11">
      <c r="B395" s="93"/>
      <c r="C395" s="94"/>
      <c r="D395" s="94"/>
      <c r="E395" s="94"/>
      <c r="F395" s="94"/>
      <c r="G395" s="94"/>
      <c r="H395" s="94"/>
      <c r="I395" s="94"/>
      <c r="J395" s="94"/>
      <c r="K395" s="94"/>
    </row>
    <row r="396" spans="2:11">
      <c r="B396" s="93"/>
      <c r="C396" s="94"/>
      <c r="D396" s="94"/>
      <c r="E396" s="94"/>
      <c r="F396" s="94"/>
      <c r="G396" s="94"/>
      <c r="H396" s="94"/>
      <c r="I396" s="94"/>
      <c r="J396" s="94"/>
      <c r="K396" s="94"/>
    </row>
    <row r="397" spans="2:11">
      <c r="B397" s="93"/>
      <c r="C397" s="94"/>
      <c r="D397" s="94"/>
      <c r="E397" s="94"/>
      <c r="F397" s="94"/>
      <c r="G397" s="94"/>
      <c r="H397" s="94"/>
      <c r="I397" s="94"/>
      <c r="J397" s="94"/>
      <c r="K397" s="94"/>
    </row>
    <row r="398" spans="2:11">
      <c r="B398" s="93"/>
      <c r="C398" s="94"/>
      <c r="D398" s="94"/>
      <c r="E398" s="94"/>
      <c r="F398" s="94"/>
      <c r="G398" s="94"/>
      <c r="H398" s="94"/>
      <c r="I398" s="94"/>
      <c r="J398" s="94"/>
      <c r="K398" s="94"/>
    </row>
    <row r="399" spans="2:11">
      <c r="B399" s="93"/>
      <c r="C399" s="94"/>
      <c r="D399" s="94"/>
      <c r="E399" s="94"/>
      <c r="F399" s="94"/>
      <c r="G399" s="94"/>
      <c r="H399" s="94"/>
      <c r="I399" s="94"/>
      <c r="J399" s="94"/>
      <c r="K399" s="94"/>
    </row>
    <row r="400" spans="2:11">
      <c r="B400" s="93"/>
      <c r="C400" s="94"/>
      <c r="D400" s="94"/>
      <c r="E400" s="94"/>
      <c r="F400" s="94"/>
      <c r="G400" s="94"/>
      <c r="H400" s="94"/>
      <c r="I400" s="94"/>
      <c r="J400" s="94"/>
      <c r="K400" s="94"/>
    </row>
    <row r="401" spans="2:11">
      <c r="B401" s="93"/>
      <c r="C401" s="94"/>
      <c r="D401" s="94"/>
      <c r="E401" s="94"/>
      <c r="F401" s="94"/>
      <c r="G401" s="94"/>
      <c r="H401" s="94"/>
      <c r="I401" s="94"/>
      <c r="J401" s="94"/>
      <c r="K401" s="94"/>
    </row>
    <row r="402" spans="2:11">
      <c r="B402" s="93"/>
      <c r="C402" s="94"/>
      <c r="D402" s="94"/>
      <c r="E402" s="94"/>
      <c r="F402" s="94"/>
      <c r="G402" s="94"/>
      <c r="H402" s="94"/>
      <c r="I402" s="94"/>
      <c r="J402" s="94"/>
      <c r="K402" s="94"/>
    </row>
    <row r="403" spans="2:11">
      <c r="B403" s="93"/>
      <c r="C403" s="94"/>
      <c r="D403" s="94"/>
      <c r="E403" s="94"/>
      <c r="F403" s="94"/>
      <c r="G403" s="94"/>
      <c r="H403" s="94"/>
      <c r="I403" s="94"/>
      <c r="J403" s="94"/>
      <c r="K403" s="94"/>
    </row>
    <row r="404" spans="2:11">
      <c r="B404" s="93"/>
      <c r="C404" s="94"/>
      <c r="D404" s="94"/>
      <c r="E404" s="94"/>
      <c r="F404" s="94"/>
      <c r="G404" s="94"/>
      <c r="H404" s="94"/>
      <c r="I404" s="94"/>
      <c r="J404" s="94"/>
      <c r="K404" s="94"/>
    </row>
    <row r="405" spans="2:11">
      <c r="B405" s="93"/>
      <c r="C405" s="94"/>
      <c r="D405" s="94"/>
      <c r="E405" s="94"/>
      <c r="F405" s="94"/>
      <c r="G405" s="94"/>
      <c r="H405" s="94"/>
      <c r="I405" s="94"/>
      <c r="J405" s="94"/>
      <c r="K405" s="94"/>
    </row>
    <row r="406" spans="2:11">
      <c r="B406" s="93"/>
      <c r="C406" s="94"/>
      <c r="D406" s="94"/>
      <c r="E406" s="94"/>
      <c r="F406" s="94"/>
      <c r="G406" s="94"/>
      <c r="H406" s="94"/>
      <c r="I406" s="94"/>
      <c r="J406" s="94"/>
      <c r="K406" s="94"/>
    </row>
    <row r="407" spans="2:11">
      <c r="B407" s="93"/>
      <c r="C407" s="94"/>
      <c r="D407" s="94"/>
      <c r="E407" s="94"/>
      <c r="F407" s="94"/>
      <c r="G407" s="94"/>
      <c r="H407" s="94"/>
      <c r="I407" s="94"/>
      <c r="J407" s="94"/>
      <c r="K407" s="94"/>
    </row>
    <row r="408" spans="2:11">
      <c r="B408" s="93"/>
      <c r="C408" s="94"/>
      <c r="D408" s="94"/>
      <c r="E408" s="94"/>
      <c r="F408" s="94"/>
      <c r="G408" s="94"/>
      <c r="H408" s="94"/>
      <c r="I408" s="94"/>
      <c r="J408" s="94"/>
      <c r="K408" s="94"/>
    </row>
    <row r="409" spans="2:11">
      <c r="B409" s="93"/>
      <c r="C409" s="94"/>
      <c r="D409" s="94"/>
      <c r="E409" s="94"/>
      <c r="F409" s="94"/>
      <c r="G409" s="94"/>
      <c r="H409" s="94"/>
      <c r="I409" s="94"/>
      <c r="J409" s="94"/>
      <c r="K409" s="94"/>
    </row>
    <row r="410" spans="2:11">
      <c r="B410" s="93"/>
      <c r="C410" s="94"/>
      <c r="D410" s="94"/>
      <c r="E410" s="94"/>
      <c r="F410" s="94"/>
      <c r="G410" s="94"/>
      <c r="H410" s="94"/>
      <c r="I410" s="94"/>
      <c r="J410" s="94"/>
      <c r="K410" s="94"/>
    </row>
    <row r="411" spans="2:11">
      <c r="B411" s="93"/>
      <c r="C411" s="94"/>
      <c r="D411" s="94"/>
      <c r="E411" s="94"/>
      <c r="F411" s="94"/>
      <c r="G411" s="94"/>
      <c r="H411" s="94"/>
      <c r="I411" s="94"/>
      <c r="J411" s="94"/>
      <c r="K411" s="94"/>
    </row>
    <row r="412" spans="2:11">
      <c r="B412" s="93"/>
      <c r="C412" s="94"/>
      <c r="D412" s="94"/>
      <c r="E412" s="94"/>
      <c r="F412" s="94"/>
      <c r="G412" s="94"/>
      <c r="H412" s="94"/>
      <c r="I412" s="94"/>
      <c r="J412" s="94"/>
      <c r="K412" s="94"/>
    </row>
    <row r="413" spans="2:11">
      <c r="B413" s="93"/>
      <c r="C413" s="94"/>
      <c r="D413" s="94"/>
      <c r="E413" s="94"/>
      <c r="F413" s="94"/>
      <c r="G413" s="94"/>
      <c r="H413" s="94"/>
      <c r="I413" s="94"/>
      <c r="J413" s="94"/>
      <c r="K413" s="94"/>
    </row>
    <row r="414" spans="2:11">
      <c r="B414" s="93"/>
      <c r="C414" s="94"/>
      <c r="D414" s="94"/>
      <c r="E414" s="94"/>
      <c r="F414" s="94"/>
      <c r="G414" s="94"/>
      <c r="H414" s="94"/>
      <c r="I414" s="94"/>
      <c r="J414" s="94"/>
      <c r="K414" s="94"/>
    </row>
    <row r="415" spans="2:11">
      <c r="B415" s="93"/>
      <c r="C415" s="94"/>
      <c r="D415" s="94"/>
      <c r="E415" s="94"/>
      <c r="F415" s="94"/>
      <c r="G415" s="94"/>
      <c r="H415" s="94"/>
      <c r="I415" s="94"/>
      <c r="J415" s="94"/>
      <c r="K415" s="94"/>
    </row>
    <row r="416" spans="2:11">
      <c r="B416" s="93"/>
      <c r="C416" s="94"/>
      <c r="D416" s="94"/>
      <c r="E416" s="94"/>
      <c r="F416" s="94"/>
      <c r="G416" s="94"/>
      <c r="H416" s="94"/>
      <c r="I416" s="94"/>
      <c r="J416" s="94"/>
      <c r="K416" s="94"/>
    </row>
    <row r="417" spans="2:11">
      <c r="B417" s="93"/>
      <c r="C417" s="94"/>
      <c r="D417" s="94"/>
      <c r="E417" s="94"/>
      <c r="F417" s="94"/>
      <c r="G417" s="94"/>
      <c r="H417" s="94"/>
      <c r="I417" s="94"/>
      <c r="J417" s="94"/>
      <c r="K417" s="94"/>
    </row>
    <row r="418" spans="2:11">
      <c r="B418" s="93"/>
      <c r="C418" s="94"/>
      <c r="D418" s="94"/>
      <c r="E418" s="94"/>
      <c r="F418" s="94"/>
      <c r="G418" s="94"/>
      <c r="H418" s="94"/>
      <c r="I418" s="94"/>
      <c r="J418" s="94"/>
      <c r="K418" s="94"/>
    </row>
    <row r="419" spans="2:11">
      <c r="B419" s="93"/>
      <c r="C419" s="94"/>
      <c r="D419" s="94"/>
      <c r="E419" s="94"/>
      <c r="F419" s="94"/>
      <c r="G419" s="94"/>
      <c r="H419" s="94"/>
      <c r="I419" s="94"/>
      <c r="J419" s="94"/>
      <c r="K419" s="94"/>
    </row>
    <row r="420" spans="2:11">
      <c r="B420" s="93"/>
      <c r="C420" s="94"/>
      <c r="D420" s="94"/>
      <c r="E420" s="94"/>
      <c r="F420" s="94"/>
      <c r="G420" s="94"/>
      <c r="H420" s="94"/>
      <c r="I420" s="94"/>
      <c r="J420" s="94"/>
      <c r="K420" s="94"/>
    </row>
    <row r="421" spans="2:11">
      <c r="B421" s="93"/>
      <c r="C421" s="94"/>
      <c r="D421" s="94"/>
      <c r="E421" s="94"/>
      <c r="F421" s="94"/>
      <c r="G421" s="94"/>
      <c r="H421" s="94"/>
      <c r="I421" s="94"/>
      <c r="J421" s="94"/>
      <c r="K421" s="94"/>
    </row>
    <row r="422" spans="2:11">
      <c r="B422" s="93"/>
      <c r="C422" s="94"/>
      <c r="D422" s="94"/>
      <c r="E422" s="94"/>
      <c r="F422" s="94"/>
      <c r="G422" s="94"/>
      <c r="H422" s="94"/>
      <c r="I422" s="94"/>
      <c r="J422" s="94"/>
      <c r="K422" s="94"/>
    </row>
    <row r="423" spans="2:11">
      <c r="B423" s="93"/>
      <c r="C423" s="94"/>
      <c r="D423" s="94"/>
      <c r="E423" s="94"/>
      <c r="F423" s="94"/>
      <c r="G423" s="94"/>
      <c r="H423" s="94"/>
      <c r="I423" s="94"/>
      <c r="J423" s="94"/>
      <c r="K423" s="94"/>
    </row>
    <row r="424" spans="2:11">
      <c r="B424" s="93"/>
      <c r="C424" s="94"/>
      <c r="D424" s="94"/>
      <c r="E424" s="94"/>
      <c r="F424" s="94"/>
      <c r="G424" s="94"/>
      <c r="H424" s="94"/>
      <c r="I424" s="94"/>
      <c r="J424" s="94"/>
      <c r="K424" s="94"/>
    </row>
    <row r="425" spans="2:11">
      <c r="B425" s="93"/>
      <c r="C425" s="94"/>
      <c r="D425" s="94"/>
      <c r="E425" s="94"/>
      <c r="F425" s="94"/>
      <c r="G425" s="94"/>
      <c r="H425" s="94"/>
      <c r="I425" s="94"/>
      <c r="J425" s="94"/>
      <c r="K425" s="94"/>
    </row>
    <row r="426" spans="2:11">
      <c r="B426" s="93"/>
      <c r="C426" s="94"/>
      <c r="D426" s="94"/>
      <c r="E426" s="94"/>
      <c r="F426" s="94"/>
      <c r="G426" s="94"/>
      <c r="H426" s="94"/>
      <c r="I426" s="94"/>
      <c r="J426" s="94"/>
      <c r="K426" s="94"/>
    </row>
    <row r="427" spans="2:11">
      <c r="B427" s="93"/>
      <c r="C427" s="94"/>
      <c r="D427" s="94"/>
      <c r="E427" s="94"/>
      <c r="F427" s="94"/>
      <c r="G427" s="94"/>
      <c r="H427" s="94"/>
      <c r="I427" s="94"/>
      <c r="J427" s="94"/>
      <c r="K427" s="94"/>
    </row>
    <row r="428" spans="2:11">
      <c r="B428" s="93"/>
      <c r="C428" s="94"/>
      <c r="D428" s="94"/>
      <c r="E428" s="94"/>
      <c r="F428" s="94"/>
      <c r="G428" s="94"/>
      <c r="H428" s="94"/>
      <c r="I428" s="94"/>
      <c r="J428" s="94"/>
      <c r="K428" s="94"/>
    </row>
    <row r="429" spans="2:11">
      <c r="B429" s="93"/>
      <c r="C429" s="94"/>
      <c r="D429" s="94"/>
      <c r="E429" s="94"/>
      <c r="F429" s="94"/>
      <c r="G429" s="94"/>
      <c r="H429" s="94"/>
      <c r="I429" s="94"/>
      <c r="J429" s="94"/>
      <c r="K429" s="94"/>
    </row>
    <row r="430" spans="2:11">
      <c r="B430" s="93"/>
      <c r="C430" s="94"/>
      <c r="D430" s="94"/>
      <c r="E430" s="94"/>
      <c r="F430" s="94"/>
      <c r="G430" s="94"/>
      <c r="H430" s="94"/>
      <c r="I430" s="94"/>
      <c r="J430" s="94"/>
      <c r="K430" s="94"/>
    </row>
    <row r="431" spans="2:11">
      <c r="B431" s="93"/>
      <c r="C431" s="94"/>
      <c r="D431" s="94"/>
      <c r="E431" s="94"/>
      <c r="F431" s="94"/>
      <c r="G431" s="94"/>
      <c r="H431" s="94"/>
      <c r="I431" s="94"/>
      <c r="J431" s="94"/>
      <c r="K431" s="94"/>
    </row>
    <row r="432" spans="2:11">
      <c r="B432" s="93"/>
      <c r="C432" s="94"/>
      <c r="D432" s="94"/>
      <c r="E432" s="94"/>
      <c r="F432" s="94"/>
      <c r="G432" s="94"/>
      <c r="H432" s="94"/>
      <c r="I432" s="94"/>
      <c r="J432" s="94"/>
      <c r="K432" s="94"/>
    </row>
    <row r="433" spans="2:11">
      <c r="B433" s="93"/>
      <c r="C433" s="94"/>
      <c r="D433" s="94"/>
      <c r="E433" s="94"/>
      <c r="F433" s="94"/>
      <c r="G433" s="94"/>
      <c r="H433" s="94"/>
      <c r="I433" s="94"/>
      <c r="J433" s="94"/>
      <c r="K433" s="94"/>
    </row>
    <row r="434" spans="2:11">
      <c r="B434" s="93"/>
      <c r="C434" s="94"/>
      <c r="D434" s="94"/>
      <c r="E434" s="94"/>
      <c r="F434" s="94"/>
      <c r="G434" s="94"/>
      <c r="H434" s="94"/>
      <c r="I434" s="94"/>
      <c r="J434" s="94"/>
      <c r="K434" s="94"/>
    </row>
    <row r="435" spans="2:11">
      <c r="B435" s="93"/>
      <c r="C435" s="94"/>
      <c r="D435" s="94"/>
      <c r="E435" s="94"/>
      <c r="F435" s="94"/>
      <c r="G435" s="94"/>
      <c r="H435" s="94"/>
      <c r="I435" s="94"/>
      <c r="J435" s="94"/>
      <c r="K435" s="94"/>
    </row>
    <row r="436" spans="2:11">
      <c r="B436" s="93"/>
      <c r="C436" s="94"/>
      <c r="D436" s="94"/>
      <c r="E436" s="94"/>
      <c r="F436" s="94"/>
      <c r="G436" s="94"/>
      <c r="H436" s="94"/>
      <c r="I436" s="94"/>
      <c r="J436" s="94"/>
      <c r="K436" s="94"/>
    </row>
    <row r="437" spans="2:11">
      <c r="B437" s="93"/>
      <c r="C437" s="94"/>
      <c r="D437" s="94"/>
      <c r="E437" s="94"/>
      <c r="F437" s="94"/>
      <c r="G437" s="94"/>
      <c r="H437" s="94"/>
      <c r="I437" s="94"/>
      <c r="J437" s="94"/>
      <c r="K437" s="94"/>
    </row>
    <row r="438" spans="2:11">
      <c r="B438" s="93"/>
      <c r="C438" s="94"/>
      <c r="D438" s="94"/>
      <c r="E438" s="94"/>
      <c r="F438" s="94"/>
      <c r="G438" s="94"/>
      <c r="H438" s="94"/>
      <c r="I438" s="94"/>
      <c r="J438" s="94"/>
      <c r="K438" s="94"/>
    </row>
    <row r="439" spans="2:11">
      <c r="B439" s="93"/>
      <c r="C439" s="94"/>
      <c r="D439" s="94"/>
      <c r="E439" s="94"/>
      <c r="F439" s="94"/>
      <c r="G439" s="94"/>
      <c r="H439" s="94"/>
      <c r="I439" s="94"/>
      <c r="J439" s="94"/>
      <c r="K439" s="94"/>
    </row>
    <row r="440" spans="2:11">
      <c r="B440" s="93"/>
      <c r="C440" s="94"/>
      <c r="D440" s="94"/>
      <c r="E440" s="94"/>
      <c r="F440" s="94"/>
      <c r="G440" s="94"/>
      <c r="H440" s="94"/>
      <c r="I440" s="94"/>
      <c r="J440" s="94"/>
      <c r="K440" s="94"/>
    </row>
    <row r="441" spans="2:11">
      <c r="B441" s="93"/>
      <c r="C441" s="94"/>
      <c r="D441" s="94"/>
      <c r="E441" s="94"/>
      <c r="F441" s="94"/>
      <c r="G441" s="94"/>
      <c r="H441" s="94"/>
      <c r="I441" s="94"/>
      <c r="J441" s="94"/>
      <c r="K441" s="94"/>
    </row>
    <row r="442" spans="2:11">
      <c r="B442" s="93"/>
      <c r="C442" s="94"/>
      <c r="D442" s="94"/>
      <c r="E442" s="94"/>
      <c r="F442" s="94"/>
      <c r="G442" s="94"/>
      <c r="H442" s="94"/>
      <c r="I442" s="94"/>
      <c r="J442" s="94"/>
      <c r="K442" s="94"/>
    </row>
    <row r="443" spans="2:11">
      <c r="B443" s="93"/>
      <c r="C443" s="94"/>
      <c r="D443" s="94"/>
      <c r="E443" s="94"/>
      <c r="F443" s="94"/>
      <c r="G443" s="94"/>
      <c r="H443" s="94"/>
      <c r="I443" s="94"/>
      <c r="J443" s="94"/>
      <c r="K443" s="94"/>
    </row>
    <row r="444" spans="2:11">
      <c r="B444" s="93"/>
      <c r="C444" s="94"/>
      <c r="D444" s="94"/>
      <c r="E444" s="94"/>
      <c r="F444" s="94"/>
      <c r="G444" s="94"/>
      <c r="H444" s="94"/>
      <c r="I444" s="94"/>
      <c r="J444" s="94"/>
      <c r="K444" s="94"/>
    </row>
    <row r="445" spans="2:11">
      <c r="B445" s="93"/>
      <c r="C445" s="94"/>
      <c r="D445" s="94"/>
      <c r="E445" s="94"/>
      <c r="F445" s="94"/>
      <c r="G445" s="94"/>
      <c r="H445" s="94"/>
      <c r="I445" s="94"/>
      <c r="J445" s="94"/>
      <c r="K445" s="94"/>
    </row>
    <row r="446" spans="2:11">
      <c r="B446" s="93"/>
      <c r="C446" s="94"/>
      <c r="D446" s="94"/>
      <c r="E446" s="94"/>
      <c r="F446" s="94"/>
      <c r="G446" s="94"/>
      <c r="H446" s="94"/>
      <c r="I446" s="94"/>
      <c r="J446" s="94"/>
      <c r="K446" s="94"/>
    </row>
    <row r="447" spans="2:11">
      <c r="B447" s="93"/>
      <c r="C447" s="94"/>
      <c r="D447" s="94"/>
      <c r="E447" s="94"/>
      <c r="F447" s="94"/>
      <c r="G447" s="94"/>
      <c r="H447" s="94"/>
      <c r="I447" s="94"/>
      <c r="J447" s="94"/>
      <c r="K447" s="94"/>
    </row>
    <row r="448" spans="2:11">
      <c r="B448" s="93"/>
      <c r="C448" s="94"/>
      <c r="D448" s="94"/>
      <c r="E448" s="94"/>
      <c r="F448" s="94"/>
      <c r="G448" s="94"/>
      <c r="H448" s="94"/>
      <c r="I448" s="94"/>
      <c r="J448" s="94"/>
      <c r="K448" s="94"/>
    </row>
    <row r="449" spans="2:11">
      <c r="B449" s="93"/>
      <c r="C449" s="94"/>
      <c r="D449" s="94"/>
      <c r="E449" s="94"/>
      <c r="F449" s="94"/>
      <c r="G449" s="94"/>
      <c r="H449" s="94"/>
      <c r="I449" s="94"/>
      <c r="J449" s="94"/>
      <c r="K449" s="94"/>
    </row>
    <row r="450" spans="2:11">
      <c r="B450" s="93"/>
      <c r="C450" s="94"/>
      <c r="D450" s="94"/>
      <c r="E450" s="94"/>
      <c r="F450" s="94"/>
      <c r="G450" s="94"/>
      <c r="H450" s="94"/>
      <c r="I450" s="94"/>
      <c r="J450" s="94"/>
      <c r="K450" s="94"/>
    </row>
    <row r="451" spans="2:11">
      <c r="B451" s="93"/>
      <c r="C451" s="94"/>
      <c r="D451" s="94"/>
      <c r="E451" s="94"/>
      <c r="F451" s="94"/>
      <c r="G451" s="94"/>
      <c r="H451" s="94"/>
      <c r="I451" s="94"/>
      <c r="J451" s="94"/>
      <c r="K451" s="94"/>
    </row>
    <row r="452" spans="2:11">
      <c r="B452" s="93"/>
      <c r="C452" s="94"/>
      <c r="D452" s="94"/>
      <c r="E452" s="94"/>
      <c r="F452" s="94"/>
      <c r="G452" s="94"/>
      <c r="H452" s="94"/>
      <c r="I452" s="94"/>
      <c r="J452" s="94"/>
      <c r="K452" s="94"/>
    </row>
    <row r="453" spans="2:11">
      <c r="B453" s="93"/>
      <c r="C453" s="94"/>
      <c r="D453" s="94"/>
      <c r="E453" s="94"/>
      <c r="F453" s="94"/>
      <c r="G453" s="94"/>
      <c r="H453" s="94"/>
      <c r="I453" s="94"/>
      <c r="J453" s="94"/>
      <c r="K453" s="94"/>
    </row>
    <row r="454" spans="2:11">
      <c r="B454" s="93"/>
      <c r="C454" s="94"/>
      <c r="D454" s="94"/>
      <c r="E454" s="94"/>
      <c r="F454" s="94"/>
      <c r="G454" s="94"/>
      <c r="H454" s="94"/>
      <c r="I454" s="94"/>
      <c r="J454" s="94"/>
      <c r="K454" s="94"/>
    </row>
    <row r="455" spans="2:11">
      <c r="B455" s="93"/>
      <c r="C455" s="94"/>
      <c r="D455" s="94"/>
      <c r="E455" s="94"/>
      <c r="F455" s="94"/>
      <c r="G455" s="94"/>
      <c r="H455" s="94"/>
      <c r="I455" s="94"/>
      <c r="J455" s="94"/>
      <c r="K455" s="94"/>
    </row>
    <row r="456" spans="2:11">
      <c r="B456" s="93"/>
      <c r="C456" s="94"/>
      <c r="D456" s="94"/>
      <c r="E456" s="94"/>
      <c r="F456" s="94"/>
      <c r="G456" s="94"/>
      <c r="H456" s="94"/>
      <c r="I456" s="94"/>
      <c r="J456" s="94"/>
      <c r="K456" s="94"/>
    </row>
    <row r="457" spans="2:11">
      <c r="B457" s="93"/>
      <c r="C457" s="94"/>
      <c r="D457" s="94"/>
      <c r="E457" s="94"/>
      <c r="F457" s="94"/>
      <c r="G457" s="94"/>
      <c r="H457" s="94"/>
      <c r="I457" s="94"/>
      <c r="J457" s="94"/>
      <c r="K457" s="94"/>
    </row>
    <row r="458" spans="2:11">
      <c r="B458" s="93"/>
      <c r="C458" s="94"/>
      <c r="D458" s="94"/>
      <c r="E458" s="94"/>
      <c r="F458" s="94"/>
      <c r="G458" s="94"/>
      <c r="H458" s="94"/>
      <c r="I458" s="94"/>
      <c r="J458" s="94"/>
      <c r="K458" s="94"/>
    </row>
    <row r="459" spans="2:11">
      <c r="B459" s="93"/>
      <c r="C459" s="94"/>
      <c r="D459" s="94"/>
      <c r="E459" s="94"/>
      <c r="F459" s="94"/>
      <c r="G459" s="94"/>
      <c r="H459" s="94"/>
      <c r="I459" s="94"/>
      <c r="J459" s="94"/>
      <c r="K459" s="94"/>
    </row>
    <row r="460" spans="2:11">
      <c r="B460" s="93"/>
      <c r="C460" s="94"/>
      <c r="D460" s="94"/>
      <c r="E460" s="94"/>
      <c r="F460" s="94"/>
      <c r="G460" s="94"/>
      <c r="H460" s="94"/>
      <c r="I460" s="94"/>
      <c r="J460" s="94"/>
      <c r="K460" s="94"/>
    </row>
    <row r="461" spans="2:11">
      <c r="B461" s="93"/>
      <c r="C461" s="94"/>
      <c r="D461" s="94"/>
      <c r="E461" s="94"/>
      <c r="F461" s="94"/>
      <c r="G461" s="94"/>
      <c r="H461" s="94"/>
      <c r="I461" s="94"/>
      <c r="J461" s="94"/>
      <c r="K461" s="94"/>
    </row>
    <row r="462" spans="2:11">
      <c r="B462" s="93"/>
      <c r="C462" s="94"/>
      <c r="D462" s="94"/>
      <c r="E462" s="94"/>
      <c r="F462" s="94"/>
      <c r="G462" s="94"/>
      <c r="H462" s="94"/>
      <c r="I462" s="94"/>
      <c r="J462" s="94"/>
      <c r="K462" s="94"/>
    </row>
    <row r="463" spans="2:11">
      <c r="B463" s="93"/>
      <c r="C463" s="94"/>
      <c r="D463" s="94"/>
      <c r="E463" s="94"/>
      <c r="F463" s="94"/>
      <c r="G463" s="94"/>
      <c r="H463" s="94"/>
      <c r="I463" s="94"/>
      <c r="J463" s="94"/>
      <c r="K463" s="94"/>
    </row>
    <row r="464" spans="2:11">
      <c r="B464" s="93"/>
      <c r="C464" s="94"/>
      <c r="D464" s="94"/>
      <c r="E464" s="94"/>
      <c r="F464" s="94"/>
      <c r="G464" s="94"/>
      <c r="H464" s="94"/>
      <c r="I464" s="94"/>
      <c r="J464" s="94"/>
      <c r="K464" s="94"/>
    </row>
    <row r="465" spans="2:11">
      <c r="B465" s="93"/>
      <c r="C465" s="94"/>
      <c r="D465" s="94"/>
      <c r="E465" s="94"/>
      <c r="F465" s="94"/>
      <c r="G465" s="94"/>
      <c r="H465" s="94"/>
      <c r="I465" s="94"/>
      <c r="J465" s="94"/>
      <c r="K465" s="94"/>
    </row>
    <row r="466" spans="2:11">
      <c r="B466" s="93"/>
      <c r="C466" s="94"/>
      <c r="D466" s="94"/>
      <c r="E466" s="94"/>
      <c r="F466" s="94"/>
      <c r="G466" s="94"/>
      <c r="H466" s="94"/>
      <c r="I466" s="94"/>
      <c r="J466" s="94"/>
      <c r="K466" s="94"/>
    </row>
    <row r="467" spans="2:11">
      <c r="B467" s="93"/>
      <c r="C467" s="94"/>
      <c r="D467" s="94"/>
      <c r="E467" s="94"/>
      <c r="F467" s="94"/>
      <c r="G467" s="94"/>
      <c r="H467" s="94"/>
      <c r="I467" s="94"/>
      <c r="J467" s="94"/>
      <c r="K467" s="94"/>
    </row>
    <row r="468" spans="2:11">
      <c r="B468" s="93"/>
      <c r="C468" s="94"/>
      <c r="D468" s="94"/>
      <c r="E468" s="94"/>
      <c r="F468" s="94"/>
      <c r="G468" s="94"/>
      <c r="H468" s="94"/>
      <c r="I468" s="94"/>
      <c r="J468" s="94"/>
      <c r="K468" s="94"/>
    </row>
    <row r="469" spans="2:11">
      <c r="B469" s="93"/>
      <c r="C469" s="94"/>
      <c r="D469" s="94"/>
      <c r="E469" s="94"/>
      <c r="F469" s="94"/>
      <c r="G469" s="94"/>
      <c r="H469" s="94"/>
      <c r="I469" s="94"/>
      <c r="J469" s="94"/>
      <c r="K469" s="94"/>
    </row>
    <row r="470" spans="2:11">
      <c r="B470" s="93"/>
      <c r="C470" s="94"/>
      <c r="D470" s="94"/>
      <c r="E470" s="94"/>
      <c r="F470" s="94"/>
      <c r="G470" s="94"/>
      <c r="H470" s="94"/>
      <c r="I470" s="94"/>
      <c r="J470" s="94"/>
      <c r="K470" s="94"/>
    </row>
    <row r="471" spans="2:11">
      <c r="B471" s="93"/>
      <c r="C471" s="94"/>
      <c r="D471" s="94"/>
      <c r="E471" s="94"/>
      <c r="F471" s="94"/>
      <c r="G471" s="94"/>
      <c r="H471" s="94"/>
      <c r="I471" s="94"/>
      <c r="J471" s="94"/>
      <c r="K471" s="94"/>
    </row>
    <row r="472" spans="2:11">
      <c r="B472" s="93"/>
      <c r="C472" s="94"/>
      <c r="D472" s="94"/>
      <c r="E472" s="94"/>
      <c r="F472" s="94"/>
      <c r="G472" s="94"/>
      <c r="H472" s="94"/>
      <c r="I472" s="94"/>
      <c r="J472" s="94"/>
      <c r="K472" s="94"/>
    </row>
    <row r="473" spans="2:11">
      <c r="B473" s="93"/>
      <c r="C473" s="94"/>
      <c r="D473" s="94"/>
      <c r="E473" s="94"/>
      <c r="F473" s="94"/>
      <c r="G473" s="94"/>
      <c r="H473" s="94"/>
      <c r="I473" s="94"/>
      <c r="J473" s="94"/>
      <c r="K473" s="94"/>
    </row>
    <row r="474" spans="2:11">
      <c r="B474" s="93"/>
      <c r="C474" s="94"/>
      <c r="D474" s="94"/>
      <c r="E474" s="94"/>
      <c r="F474" s="94"/>
      <c r="G474" s="94"/>
      <c r="H474" s="94"/>
      <c r="I474" s="94"/>
      <c r="J474" s="94"/>
      <c r="K474" s="94"/>
    </row>
    <row r="475" spans="2:11">
      <c r="B475" s="93"/>
      <c r="C475" s="94"/>
      <c r="D475" s="94"/>
      <c r="E475" s="94"/>
      <c r="F475" s="94"/>
      <c r="G475" s="94"/>
      <c r="H475" s="94"/>
      <c r="I475" s="94"/>
      <c r="J475" s="94"/>
      <c r="K475" s="94"/>
    </row>
    <row r="476" spans="2:11">
      <c r="B476" s="93"/>
      <c r="C476" s="94"/>
      <c r="D476" s="94"/>
      <c r="E476" s="94"/>
      <c r="F476" s="94"/>
      <c r="G476" s="94"/>
      <c r="H476" s="94"/>
      <c r="I476" s="94"/>
      <c r="J476" s="94"/>
      <c r="K476" s="94"/>
    </row>
    <row r="477" spans="2:11">
      <c r="B477" s="93"/>
      <c r="C477" s="94"/>
      <c r="D477" s="94"/>
      <c r="E477" s="94"/>
      <c r="F477" s="94"/>
      <c r="G477" s="94"/>
      <c r="H477" s="94"/>
      <c r="I477" s="94"/>
      <c r="J477" s="94"/>
      <c r="K477" s="94"/>
    </row>
    <row r="478" spans="2:11">
      <c r="B478" s="93"/>
      <c r="C478" s="94"/>
      <c r="D478" s="94"/>
      <c r="E478" s="94"/>
      <c r="F478" s="94"/>
      <c r="G478" s="94"/>
      <c r="H478" s="94"/>
      <c r="I478" s="94"/>
      <c r="J478" s="94"/>
      <c r="K478" s="94"/>
    </row>
    <row r="479" spans="2:11">
      <c r="B479" s="93"/>
      <c r="C479" s="94"/>
      <c r="D479" s="94"/>
      <c r="E479" s="94"/>
      <c r="F479" s="94"/>
      <c r="G479" s="94"/>
      <c r="H479" s="94"/>
      <c r="I479" s="94"/>
      <c r="J479" s="94"/>
      <c r="K479" s="94"/>
    </row>
    <row r="480" spans="2:11">
      <c r="B480" s="93"/>
      <c r="C480" s="94"/>
      <c r="D480" s="94"/>
      <c r="E480" s="94"/>
      <c r="F480" s="94"/>
      <c r="G480" s="94"/>
      <c r="H480" s="94"/>
      <c r="I480" s="94"/>
      <c r="J480" s="94"/>
      <c r="K480" s="94"/>
    </row>
    <row r="481" spans="2:11">
      <c r="B481" s="93"/>
      <c r="C481" s="94"/>
      <c r="D481" s="94"/>
      <c r="E481" s="94"/>
      <c r="F481" s="94"/>
      <c r="G481" s="94"/>
      <c r="H481" s="94"/>
      <c r="I481" s="94"/>
      <c r="J481" s="94"/>
      <c r="K481" s="94"/>
    </row>
    <row r="482" spans="2:11">
      <c r="B482" s="93"/>
      <c r="C482" s="94"/>
      <c r="D482" s="94"/>
      <c r="E482" s="94"/>
      <c r="F482" s="94"/>
      <c r="G482" s="94"/>
      <c r="H482" s="94"/>
      <c r="I482" s="94"/>
      <c r="J482" s="94"/>
      <c r="K482" s="94"/>
    </row>
    <row r="483" spans="2:11">
      <c r="B483" s="93"/>
      <c r="C483" s="94"/>
      <c r="D483" s="94"/>
      <c r="E483" s="94"/>
      <c r="F483" s="94"/>
      <c r="G483" s="94"/>
      <c r="H483" s="94"/>
      <c r="I483" s="94"/>
      <c r="J483" s="94"/>
      <c r="K483" s="94"/>
    </row>
    <row r="484" spans="2:11">
      <c r="B484" s="93"/>
      <c r="C484" s="94"/>
      <c r="D484" s="94"/>
      <c r="E484" s="94"/>
      <c r="F484" s="94"/>
      <c r="G484" s="94"/>
      <c r="H484" s="94"/>
      <c r="I484" s="94"/>
      <c r="J484" s="94"/>
      <c r="K484" s="94"/>
    </row>
    <row r="485" spans="2:11">
      <c r="B485" s="93"/>
      <c r="C485" s="94"/>
      <c r="D485" s="94"/>
      <c r="E485" s="94"/>
      <c r="F485" s="94"/>
      <c r="G485" s="94"/>
      <c r="H485" s="94"/>
      <c r="I485" s="94"/>
      <c r="J485" s="94"/>
      <c r="K485" s="94"/>
    </row>
    <row r="486" spans="2:11">
      <c r="B486" s="93"/>
      <c r="C486" s="94"/>
      <c r="D486" s="94"/>
      <c r="E486" s="94"/>
      <c r="F486" s="94"/>
      <c r="G486" s="94"/>
      <c r="H486" s="94"/>
      <c r="I486" s="94"/>
      <c r="J486" s="94"/>
      <c r="K486" s="94"/>
    </row>
    <row r="487" spans="2:11">
      <c r="B487" s="93"/>
      <c r="C487" s="94"/>
      <c r="D487" s="94"/>
      <c r="E487" s="94"/>
      <c r="F487" s="94"/>
      <c r="G487" s="94"/>
      <c r="H487" s="94"/>
      <c r="I487" s="94"/>
      <c r="J487" s="94"/>
      <c r="K487" s="94"/>
    </row>
    <row r="488" spans="2:11">
      <c r="B488" s="93"/>
      <c r="C488" s="94"/>
      <c r="D488" s="94"/>
      <c r="E488" s="94"/>
      <c r="F488" s="94"/>
      <c r="G488" s="94"/>
      <c r="H488" s="94"/>
      <c r="I488" s="94"/>
      <c r="J488" s="94"/>
      <c r="K488" s="94"/>
    </row>
    <row r="489" spans="2:11">
      <c r="B489" s="93"/>
      <c r="C489" s="94"/>
      <c r="D489" s="94"/>
      <c r="E489" s="94"/>
      <c r="F489" s="94"/>
      <c r="G489" s="94"/>
      <c r="H489" s="94"/>
      <c r="I489" s="94"/>
      <c r="J489" s="94"/>
      <c r="K489" s="94"/>
    </row>
    <row r="490" spans="2:11">
      <c r="B490" s="93"/>
      <c r="C490" s="94"/>
      <c r="D490" s="94"/>
      <c r="E490" s="94"/>
      <c r="F490" s="94"/>
      <c r="G490" s="94"/>
      <c r="H490" s="94"/>
      <c r="I490" s="94"/>
      <c r="J490" s="94"/>
      <c r="K490" s="94"/>
    </row>
    <row r="491" spans="2:11">
      <c r="B491" s="93"/>
      <c r="C491" s="94"/>
      <c r="D491" s="94"/>
      <c r="E491" s="94"/>
      <c r="F491" s="94"/>
      <c r="G491" s="94"/>
      <c r="H491" s="94"/>
      <c r="I491" s="94"/>
      <c r="J491" s="94"/>
      <c r="K491" s="94"/>
    </row>
    <row r="492" spans="2:11">
      <c r="B492" s="93"/>
      <c r="C492" s="94"/>
      <c r="D492" s="94"/>
      <c r="E492" s="94"/>
      <c r="F492" s="94"/>
      <c r="G492" s="94"/>
      <c r="H492" s="94"/>
      <c r="I492" s="94"/>
      <c r="J492" s="94"/>
      <c r="K492" s="94"/>
    </row>
    <row r="493" spans="2:11">
      <c r="B493" s="93"/>
      <c r="C493" s="94"/>
      <c r="D493" s="94"/>
      <c r="E493" s="94"/>
      <c r="F493" s="94"/>
      <c r="G493" s="94"/>
      <c r="H493" s="94"/>
      <c r="I493" s="94"/>
      <c r="J493" s="94"/>
      <c r="K493" s="94"/>
    </row>
    <row r="494" spans="2:11">
      <c r="B494" s="93"/>
      <c r="C494" s="94"/>
      <c r="D494" s="94"/>
      <c r="E494" s="94"/>
      <c r="F494" s="94"/>
      <c r="G494" s="94"/>
      <c r="H494" s="94"/>
      <c r="I494" s="94"/>
      <c r="J494" s="94"/>
      <c r="K494" s="94"/>
    </row>
    <row r="495" spans="2:11">
      <c r="B495" s="93"/>
      <c r="C495" s="94"/>
      <c r="D495" s="94"/>
      <c r="E495" s="94"/>
      <c r="F495" s="94"/>
      <c r="G495" s="94"/>
      <c r="H495" s="94"/>
      <c r="I495" s="94"/>
      <c r="J495" s="94"/>
      <c r="K495" s="94"/>
    </row>
    <row r="496" spans="2:11">
      <c r="B496" s="93"/>
      <c r="C496" s="94"/>
      <c r="D496" s="94"/>
      <c r="E496" s="94"/>
      <c r="F496" s="94"/>
      <c r="G496" s="94"/>
      <c r="H496" s="94"/>
      <c r="I496" s="94"/>
      <c r="J496" s="94"/>
      <c r="K496" s="94"/>
    </row>
    <row r="497" spans="2:11">
      <c r="B497" s="93"/>
      <c r="C497" s="94"/>
      <c r="D497" s="94"/>
      <c r="E497" s="94"/>
      <c r="F497" s="94"/>
      <c r="G497" s="94"/>
      <c r="H497" s="94"/>
      <c r="I497" s="94"/>
      <c r="J497" s="94"/>
      <c r="K497" s="94"/>
    </row>
    <row r="498" spans="2:11">
      <c r="B498" s="93"/>
      <c r="C498" s="94"/>
      <c r="D498" s="94"/>
      <c r="E498" s="94"/>
      <c r="F498" s="94"/>
      <c r="G498" s="94"/>
      <c r="H498" s="94"/>
      <c r="I498" s="94"/>
      <c r="J498" s="94"/>
      <c r="K498" s="94"/>
    </row>
    <row r="499" spans="2:11">
      <c r="B499" s="93"/>
      <c r="C499" s="94"/>
      <c r="D499" s="94"/>
      <c r="E499" s="94"/>
      <c r="F499" s="94"/>
      <c r="G499" s="94"/>
      <c r="H499" s="94"/>
      <c r="I499" s="94"/>
      <c r="J499" s="94"/>
      <c r="K499" s="94"/>
    </row>
    <row r="500" spans="2:11">
      <c r="B500" s="93"/>
      <c r="C500" s="94"/>
      <c r="D500" s="94"/>
      <c r="E500" s="94"/>
      <c r="F500" s="94"/>
      <c r="G500" s="94"/>
      <c r="H500" s="94"/>
      <c r="I500" s="94"/>
      <c r="J500" s="94"/>
      <c r="K500" s="94"/>
    </row>
    <row r="501" spans="2:11">
      <c r="C501" s="1"/>
    </row>
    <row r="502" spans="2:11">
      <c r="C502" s="1"/>
    </row>
    <row r="503" spans="2:11">
      <c r="C503" s="1"/>
    </row>
    <row r="504" spans="2:11">
      <c r="C504" s="1"/>
    </row>
    <row r="505" spans="2:11">
      <c r="C505" s="1"/>
    </row>
    <row r="506" spans="2:11">
      <c r="C506" s="1"/>
    </row>
    <row r="507" spans="2:11">
      <c r="C507" s="1"/>
    </row>
    <row r="508" spans="2:11">
      <c r="C508" s="1"/>
    </row>
    <row r="509" spans="2:11">
      <c r="C509" s="1"/>
    </row>
    <row r="510" spans="2:11">
      <c r="C510" s="1"/>
    </row>
    <row r="511" spans="2:11">
      <c r="C511" s="1"/>
    </row>
    <row r="512" spans="2:11">
      <c r="C512" s="1"/>
    </row>
    <row r="513" spans="3:3">
      <c r="C513" s="1"/>
    </row>
    <row r="514" spans="3:3">
      <c r="C514" s="1"/>
    </row>
    <row r="515" spans="3:3">
      <c r="C515" s="1"/>
    </row>
    <row r="516" spans="3:3">
      <c r="C516" s="1"/>
    </row>
    <row r="517" spans="3:3">
      <c r="C517" s="1"/>
    </row>
    <row r="518" spans="3:3">
      <c r="C518" s="1"/>
    </row>
    <row r="519" spans="3:3">
      <c r="C519" s="1"/>
    </row>
    <row r="520" spans="3:3">
      <c r="C520" s="1"/>
    </row>
    <row r="521" spans="3:3">
      <c r="C521" s="1"/>
    </row>
    <row r="522" spans="3:3">
      <c r="C522" s="1"/>
    </row>
    <row r="523" spans="3:3">
      <c r="C523" s="1"/>
    </row>
    <row r="524" spans="3:3">
      <c r="C524" s="1"/>
    </row>
    <row r="525" spans="3:3">
      <c r="C525" s="1"/>
    </row>
    <row r="526" spans="3:3">
      <c r="C526" s="1"/>
    </row>
    <row r="527" spans="3:3">
      <c r="C527" s="1"/>
    </row>
    <row r="528" spans="3:3">
      <c r="C528" s="1"/>
    </row>
    <row r="529" spans="3:3">
      <c r="C529" s="1"/>
    </row>
    <row r="530" spans="3:3">
      <c r="C530" s="1"/>
    </row>
    <row r="531" spans="3:3">
      <c r="C531" s="1"/>
    </row>
    <row r="532" spans="3:3">
      <c r="C532" s="1"/>
    </row>
    <row r="533" spans="3:3">
      <c r="C533" s="1"/>
    </row>
    <row r="534" spans="3:3">
      <c r="C534" s="1"/>
    </row>
    <row r="535" spans="3:3">
      <c r="C535" s="1"/>
    </row>
    <row r="536" spans="3:3">
      <c r="C536" s="1"/>
    </row>
    <row r="537" spans="3:3">
      <c r="C537" s="1"/>
    </row>
    <row r="538" spans="3:3">
      <c r="C538" s="1"/>
    </row>
    <row r="539" spans="3:3">
      <c r="C539" s="1"/>
    </row>
    <row r="540" spans="3:3">
      <c r="C540" s="1"/>
    </row>
    <row r="541" spans="3:3">
      <c r="C541" s="1"/>
    </row>
    <row r="542" spans="3:3">
      <c r="C542" s="1"/>
    </row>
    <row r="543" spans="3:3">
      <c r="C543" s="1"/>
    </row>
    <row r="544" spans="3:3">
      <c r="C544" s="1"/>
    </row>
    <row r="545" spans="3:3">
      <c r="C545" s="1"/>
    </row>
    <row r="546" spans="3:3">
      <c r="C546" s="1"/>
    </row>
    <row r="547" spans="3:3">
      <c r="C547" s="1"/>
    </row>
    <row r="548" spans="3:3">
      <c r="C548" s="1"/>
    </row>
    <row r="549" spans="3:3">
      <c r="C549" s="1"/>
    </row>
    <row r="550" spans="3:3">
      <c r="C550" s="1"/>
    </row>
    <row r="551" spans="3:3">
      <c r="C551" s="1"/>
    </row>
    <row r="552" spans="3:3">
      <c r="C552" s="1"/>
    </row>
    <row r="553" spans="3:3">
      <c r="C553" s="1"/>
    </row>
    <row r="554" spans="3:3">
      <c r="C554" s="1"/>
    </row>
    <row r="555" spans="3:3">
      <c r="C555" s="1"/>
    </row>
    <row r="556" spans="3:3">
      <c r="C556" s="1"/>
    </row>
    <row r="557" spans="3:3">
      <c r="C557" s="1"/>
    </row>
    <row r="558" spans="3:3">
      <c r="C558" s="1"/>
    </row>
    <row r="559" spans="3:3">
      <c r="C559" s="1"/>
    </row>
    <row r="560" spans="3:3">
      <c r="C560" s="1"/>
    </row>
    <row r="561" spans="3:3">
      <c r="C561" s="1"/>
    </row>
    <row r="562" spans="3:3">
      <c r="C562" s="1"/>
    </row>
    <row r="563" spans="3:3">
      <c r="C563" s="1"/>
    </row>
    <row r="564" spans="3:3">
      <c r="C564" s="1"/>
    </row>
    <row r="565" spans="3:3">
      <c r="C565" s="1"/>
    </row>
    <row r="566" spans="3:3">
      <c r="C566" s="1"/>
    </row>
    <row r="567" spans="3:3">
      <c r="C567" s="1"/>
    </row>
    <row r="568" spans="3:3">
      <c r="C568" s="1"/>
    </row>
    <row r="569" spans="3:3">
      <c r="C569" s="1"/>
    </row>
    <row r="570" spans="3:3">
      <c r="C570" s="1"/>
    </row>
    <row r="571" spans="3:3">
      <c r="C571" s="1"/>
    </row>
    <row r="572" spans="3:3">
      <c r="C572" s="1"/>
    </row>
    <row r="573" spans="3:3">
      <c r="C573" s="1"/>
    </row>
    <row r="574" spans="3:3">
      <c r="C574" s="1"/>
    </row>
    <row r="575" spans="3:3">
      <c r="C575" s="1"/>
    </row>
    <row r="576" spans="3:3">
      <c r="C576" s="1"/>
    </row>
    <row r="577" spans="3:3">
      <c r="C577" s="1"/>
    </row>
    <row r="578" spans="3:3">
      <c r="C578" s="1"/>
    </row>
    <row r="579" spans="3:3">
      <c r="C579" s="1"/>
    </row>
    <row r="580" spans="3:3">
      <c r="C580" s="1"/>
    </row>
    <row r="581" spans="3:3">
      <c r="C581" s="1"/>
    </row>
    <row r="582" spans="3:3">
      <c r="C582" s="1"/>
    </row>
    <row r="583" spans="3:3">
      <c r="C583" s="1"/>
    </row>
    <row r="584" spans="3:3">
      <c r="C584" s="1"/>
    </row>
    <row r="585" spans="3:3">
      <c r="C585" s="1"/>
    </row>
    <row r="586" spans="3:3">
      <c r="C586" s="1"/>
    </row>
    <row r="587" spans="3:3">
      <c r="C587" s="1"/>
    </row>
    <row r="588" spans="3:3">
      <c r="C588" s="1"/>
    </row>
    <row r="589" spans="3:3">
      <c r="C589" s="1"/>
    </row>
    <row r="590" spans="3:3">
      <c r="C590" s="1"/>
    </row>
    <row r="591" spans="3:3">
      <c r="C591" s="1"/>
    </row>
    <row r="592" spans="3:3">
      <c r="C592" s="1"/>
    </row>
    <row r="593" spans="3:3">
      <c r="C593" s="1"/>
    </row>
    <row r="594" spans="3:3">
      <c r="C594" s="1"/>
    </row>
    <row r="595" spans="3:3">
      <c r="C595" s="1"/>
    </row>
    <row r="596" spans="3:3">
      <c r="C596" s="1"/>
    </row>
    <row r="597" spans="3:3">
      <c r="C597" s="1"/>
    </row>
    <row r="598" spans="3:3">
      <c r="C598" s="1"/>
    </row>
    <row r="599" spans="3:3">
      <c r="C599" s="1"/>
    </row>
    <row r="600" spans="3:3">
      <c r="C600" s="1"/>
    </row>
    <row r="601" spans="3:3">
      <c r="C601" s="1"/>
    </row>
    <row r="602" spans="3:3">
      <c r="C602" s="1"/>
    </row>
    <row r="603" spans="3:3">
      <c r="C603" s="1"/>
    </row>
    <row r="604" spans="3:3">
      <c r="C604" s="1"/>
    </row>
    <row r="605" spans="3:3">
      <c r="C605" s="1"/>
    </row>
    <row r="606" spans="3:3">
      <c r="C606" s="1"/>
    </row>
    <row r="607" spans="3:3">
      <c r="C607" s="1"/>
    </row>
    <row r="608" spans="3:3">
      <c r="C608" s="1"/>
    </row>
    <row r="609" spans="3:3">
      <c r="C609" s="1"/>
    </row>
    <row r="610" spans="3:3">
      <c r="C610" s="1"/>
    </row>
    <row r="611" spans="3:3">
      <c r="C611" s="1"/>
    </row>
    <row r="612" spans="3:3">
      <c r="C612" s="1"/>
    </row>
    <row r="613" spans="3:3">
      <c r="C613" s="1"/>
    </row>
    <row r="614" spans="3:3">
      <c r="C614" s="1"/>
    </row>
    <row r="615" spans="3:3">
      <c r="C615" s="1"/>
    </row>
    <row r="616" spans="3:3">
      <c r="C616" s="1"/>
    </row>
    <row r="617" spans="3:3">
      <c r="C617" s="1"/>
    </row>
    <row r="618" spans="3:3">
      <c r="C618" s="1"/>
    </row>
    <row r="619" spans="3:3">
      <c r="C619" s="1"/>
    </row>
    <row r="620" spans="3:3">
      <c r="C620" s="1"/>
    </row>
    <row r="621" spans="3:3">
      <c r="C621" s="1"/>
    </row>
    <row r="622" spans="3:3">
      <c r="C622" s="1"/>
    </row>
    <row r="623" spans="3:3">
      <c r="C623" s="1"/>
    </row>
    <row r="624" spans="3:3">
      <c r="C624" s="1"/>
    </row>
    <row r="625" spans="3:3">
      <c r="C625" s="1"/>
    </row>
    <row r="626" spans="3:3">
      <c r="C626" s="1"/>
    </row>
    <row r="627" spans="3:3">
      <c r="C627" s="1"/>
    </row>
    <row r="628" spans="3:3">
      <c r="C628" s="1"/>
    </row>
    <row r="629" spans="3:3">
      <c r="C629" s="1"/>
    </row>
    <row r="630" spans="3:3">
      <c r="C630" s="1"/>
    </row>
    <row r="631" spans="3:3">
      <c r="C631" s="1"/>
    </row>
    <row r="632" spans="3:3">
      <c r="C632" s="1"/>
    </row>
    <row r="633" spans="3:3">
      <c r="C633" s="1"/>
    </row>
    <row r="634" spans="3:3">
      <c r="C634" s="1"/>
    </row>
    <row r="635" spans="3:3">
      <c r="C635" s="1"/>
    </row>
    <row r="636" spans="3:3">
      <c r="C636" s="1"/>
    </row>
    <row r="637" spans="3:3">
      <c r="C637" s="1"/>
    </row>
  </sheetData>
  <sheetProtection sheet="1" objects="1" scenarios="1"/>
  <mergeCells count="2">
    <mergeCell ref="B6:K6"/>
    <mergeCell ref="B7:K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L574"/>
  <sheetViews>
    <sheetView rightToLeft="1" workbookViewId="0"/>
  </sheetViews>
  <sheetFormatPr defaultColWidth="9.140625" defaultRowHeight="18"/>
  <cols>
    <col min="1" max="1" width="6.28515625" style="1" customWidth="1"/>
    <col min="2" max="2" width="25.5703125" style="2" bestFit="1" customWidth="1"/>
    <col min="3" max="3" width="44.85546875" style="2" customWidth="1"/>
    <col min="4" max="4" width="33" style="2" bestFit="1" customWidth="1"/>
    <col min="5" max="5" width="12" style="1" bestFit="1" customWidth="1"/>
    <col min="6" max="6" width="11.28515625" style="1" bestFit="1" customWidth="1"/>
    <col min="7" max="7" width="8.140625" style="1" customWidth="1"/>
    <col min="8" max="8" width="7.42578125" style="1" bestFit="1" customWidth="1"/>
    <col min="9" max="9" width="7.85546875" style="1" customWidth="1"/>
    <col min="10" max="10" width="6.85546875" style="1" bestFit="1" customWidth="1"/>
    <col min="11" max="11" width="9.140625" style="1" bestFit="1" customWidth="1"/>
    <col min="12" max="12" width="9.28515625" style="1" bestFit="1" customWidth="1"/>
    <col min="13" max="16384" width="9.140625" style="1"/>
  </cols>
  <sheetData>
    <row r="1" spans="2:12">
      <c r="B1" s="46" t="s">
        <v>135</v>
      </c>
      <c r="C1" s="46" t="s" vm="1">
        <v>215</v>
      </c>
    </row>
    <row r="2" spans="2:12">
      <c r="B2" s="46" t="s">
        <v>134</v>
      </c>
      <c r="C2" s="46" t="s">
        <v>216</v>
      </c>
    </row>
    <row r="3" spans="2:12">
      <c r="B3" s="46" t="s">
        <v>136</v>
      </c>
      <c r="C3" s="46" t="s">
        <v>217</v>
      </c>
    </row>
    <row r="4" spans="2:12">
      <c r="B4" s="46" t="s">
        <v>137</v>
      </c>
      <c r="C4" s="46">
        <v>2208</v>
      </c>
    </row>
    <row r="6" spans="2:12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12" ht="26.25" customHeight="1">
      <c r="B7" s="141" t="s">
        <v>89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</row>
    <row r="8" spans="2:12" s="3" customFormat="1" ht="63">
      <c r="B8" s="21" t="s">
        <v>106</v>
      </c>
      <c r="C8" s="29" t="s">
        <v>40</v>
      </c>
      <c r="D8" s="29" t="s">
        <v>59</v>
      </c>
      <c r="E8" s="29" t="s">
        <v>93</v>
      </c>
      <c r="F8" s="29" t="s">
        <v>94</v>
      </c>
      <c r="G8" s="29" t="s">
        <v>192</v>
      </c>
      <c r="H8" s="29" t="s">
        <v>191</v>
      </c>
      <c r="I8" s="29" t="s">
        <v>101</v>
      </c>
      <c r="J8" s="29" t="s">
        <v>53</v>
      </c>
      <c r="K8" s="29" t="s">
        <v>138</v>
      </c>
      <c r="L8" s="30" t="s">
        <v>140</v>
      </c>
    </row>
    <row r="9" spans="2:12" s="3" customFormat="1" ht="24" customHeight="1">
      <c r="B9" s="14"/>
      <c r="C9" s="15"/>
      <c r="D9" s="15"/>
      <c r="E9" s="15"/>
      <c r="F9" s="15" t="s">
        <v>21</v>
      </c>
      <c r="G9" s="15" t="s">
        <v>199</v>
      </c>
      <c r="H9" s="15"/>
      <c r="I9" s="15" t="s">
        <v>195</v>
      </c>
      <c r="J9" s="31" t="s">
        <v>19</v>
      </c>
      <c r="K9" s="31" t="s">
        <v>19</v>
      </c>
      <c r="L9" s="32" t="s">
        <v>19</v>
      </c>
    </row>
    <row r="10" spans="2:12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9" t="s">
        <v>9</v>
      </c>
    </row>
    <row r="11" spans="2:12" s="4" customFormat="1" ht="18" customHeight="1">
      <c r="B11" s="87" t="s">
        <v>43</v>
      </c>
      <c r="C11" s="87"/>
      <c r="D11" s="88"/>
      <c r="E11" s="88"/>
      <c r="F11" s="97"/>
      <c r="G11" s="90"/>
      <c r="H11" s="98"/>
      <c r="I11" s="90">
        <v>4.3447069999999997E-3</v>
      </c>
      <c r="J11" s="91"/>
      <c r="K11" s="91">
        <f>IFERROR(I11/$I$11,0)</f>
        <v>1</v>
      </c>
      <c r="L11" s="91">
        <f>I11/'סכום נכסי הקרן'!$C$42</f>
        <v>4.4098196629345783E-8</v>
      </c>
    </row>
    <row r="12" spans="2:12" ht="21" customHeight="1">
      <c r="B12" s="114" t="s">
        <v>1729</v>
      </c>
      <c r="C12" s="87"/>
      <c r="D12" s="88"/>
      <c r="E12" s="88"/>
      <c r="F12" s="97"/>
      <c r="G12" s="90"/>
      <c r="H12" s="98"/>
      <c r="I12" s="90">
        <v>4.344685E-3</v>
      </c>
      <c r="J12" s="91"/>
      <c r="K12" s="91">
        <f t="shared" ref="K12:K17" si="0">IFERROR(I12/$I$11,0)</f>
        <v>0.99999493636740067</v>
      </c>
      <c r="L12" s="91">
        <f>I12/'סכום נכסי הקרן'!$C$42</f>
        <v>4.4097973332279759E-8</v>
      </c>
    </row>
    <row r="13" spans="2:12">
      <c r="B13" s="92" t="s">
        <v>1730</v>
      </c>
      <c r="C13" s="87">
        <v>8944</v>
      </c>
      <c r="D13" s="88" t="s">
        <v>564</v>
      </c>
      <c r="E13" s="88" t="s">
        <v>122</v>
      </c>
      <c r="F13" s="97">
        <v>44607</v>
      </c>
      <c r="G13" s="90">
        <v>26.835149999999999</v>
      </c>
      <c r="H13" s="98">
        <v>16.1723</v>
      </c>
      <c r="I13" s="90">
        <v>4.3398609999999995E-3</v>
      </c>
      <c r="J13" s="91">
        <v>1.6110105891881545E-7</v>
      </c>
      <c r="K13" s="91">
        <f t="shared" si="0"/>
        <v>0.99888461983742516</v>
      </c>
      <c r="L13" s="91">
        <f>I13/'סכום נכסי הקרן'!$C$42</f>
        <v>4.4049010375620085E-8</v>
      </c>
    </row>
    <row r="14" spans="2:12">
      <c r="B14" s="92" t="s">
        <v>1731</v>
      </c>
      <c r="C14" s="87" t="s">
        <v>1732</v>
      </c>
      <c r="D14" s="88" t="s">
        <v>1029</v>
      </c>
      <c r="E14" s="88" t="s">
        <v>122</v>
      </c>
      <c r="F14" s="97">
        <v>44628</v>
      </c>
      <c r="G14" s="90">
        <v>47.61075000000001</v>
      </c>
      <c r="H14" s="98">
        <v>1E-4</v>
      </c>
      <c r="I14" s="90">
        <v>4.8E-8</v>
      </c>
      <c r="J14" s="91">
        <v>5.2345078078419042E-7</v>
      </c>
      <c r="K14" s="91">
        <f t="shared" si="0"/>
        <v>1.1047925671397404E-5</v>
      </c>
      <c r="L14" s="91">
        <f>I14/'סכום נכסי הקרן'!$C$42</f>
        <v>4.8719359860367977E-13</v>
      </c>
    </row>
    <row r="15" spans="2:12">
      <c r="B15" s="92" t="s">
        <v>1733</v>
      </c>
      <c r="C15" s="87">
        <v>8731</v>
      </c>
      <c r="D15" s="88" t="s">
        <v>144</v>
      </c>
      <c r="E15" s="88" t="s">
        <v>122</v>
      </c>
      <c r="F15" s="97">
        <v>44537</v>
      </c>
      <c r="G15" s="90">
        <v>5.7132899999999998</v>
      </c>
      <c r="H15" s="98">
        <v>8.3599999999999994E-2</v>
      </c>
      <c r="I15" s="90">
        <v>4.7759999999999997E-6</v>
      </c>
      <c r="J15" s="91">
        <v>8.7314502396785987E-7</v>
      </c>
      <c r="K15" s="91">
        <f t="shared" si="0"/>
        <v>1.0992686043040417E-3</v>
      </c>
      <c r="L15" s="91">
        <f>I15/'סכום נכסי הקרן'!$C$42</f>
        <v>4.8475763061066137E-11</v>
      </c>
    </row>
    <row r="16" spans="2:12">
      <c r="B16" s="114" t="s">
        <v>187</v>
      </c>
      <c r="C16" s="87"/>
      <c r="D16" s="88"/>
      <c r="E16" s="88"/>
      <c r="F16" s="97"/>
      <c r="G16" s="90"/>
      <c r="H16" s="98"/>
      <c r="I16" s="90">
        <v>2.2000000000000002E-8</v>
      </c>
      <c r="J16" s="91"/>
      <c r="K16" s="91">
        <f t="shared" si="0"/>
        <v>5.0636325993904774E-6</v>
      </c>
      <c r="L16" s="91">
        <f>I16/'סכום נכסי הקרן'!$C$42</f>
        <v>2.2329706602668657E-13</v>
      </c>
    </row>
    <row r="17" spans="2:12">
      <c r="B17" s="92" t="s">
        <v>1734</v>
      </c>
      <c r="C17" s="87" t="s">
        <v>1735</v>
      </c>
      <c r="D17" s="88" t="s">
        <v>1382</v>
      </c>
      <c r="E17" s="88" t="s">
        <v>121</v>
      </c>
      <c r="F17" s="97">
        <v>43879</v>
      </c>
      <c r="G17" s="90">
        <v>6.2956300000000001</v>
      </c>
      <c r="H17" s="98">
        <v>1E-4</v>
      </c>
      <c r="I17" s="90">
        <v>2.2000000000000002E-8</v>
      </c>
      <c r="J17" s="91">
        <v>2.723134072060023E-6</v>
      </c>
      <c r="K17" s="91">
        <f t="shared" si="0"/>
        <v>5.0636325993904774E-6</v>
      </c>
      <c r="L17" s="91">
        <f>I17/'סכום נכסי הקרן'!$C$42</f>
        <v>2.2329706602668657E-13</v>
      </c>
    </row>
    <row r="18" spans="2:12">
      <c r="B18" s="87"/>
      <c r="C18" s="87"/>
      <c r="D18" s="87"/>
      <c r="E18" s="87"/>
      <c r="F18" s="87"/>
      <c r="G18" s="90"/>
      <c r="H18" s="98"/>
      <c r="I18" s="87"/>
      <c r="J18" s="87"/>
      <c r="K18" s="91"/>
      <c r="L18" s="87"/>
    </row>
    <row r="19" spans="2:12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</row>
    <row r="20" spans="2:12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</row>
    <row r="21" spans="2:12">
      <c r="B21" s="123"/>
      <c r="C21" s="87"/>
      <c r="D21" s="87"/>
      <c r="E21" s="87"/>
      <c r="F21" s="87"/>
      <c r="G21" s="87"/>
      <c r="H21" s="87"/>
      <c r="I21" s="87"/>
      <c r="J21" s="87"/>
      <c r="K21" s="87"/>
      <c r="L21" s="87"/>
    </row>
    <row r="22" spans="2:12">
      <c r="B22" s="123"/>
      <c r="C22" s="87"/>
      <c r="D22" s="87"/>
      <c r="E22" s="87"/>
      <c r="F22" s="87"/>
      <c r="G22" s="87"/>
      <c r="H22" s="87"/>
      <c r="I22" s="87"/>
      <c r="J22" s="87"/>
      <c r="K22" s="87"/>
      <c r="L22" s="87"/>
    </row>
    <row r="23" spans="2:12">
      <c r="B23" s="123"/>
      <c r="C23" s="87"/>
      <c r="D23" s="87"/>
      <c r="E23" s="87"/>
      <c r="F23" s="87"/>
      <c r="G23" s="87"/>
      <c r="H23" s="87"/>
      <c r="I23" s="87"/>
      <c r="J23" s="87"/>
      <c r="K23" s="87"/>
      <c r="L23" s="87"/>
    </row>
    <row r="24" spans="2:12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</row>
    <row r="25" spans="2:12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</row>
    <row r="26" spans="2:12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</row>
    <row r="27" spans="2:12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</row>
    <row r="28" spans="2:12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</row>
    <row r="29" spans="2:12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</row>
    <row r="30" spans="2:12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</row>
    <row r="31" spans="2:12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</row>
    <row r="32" spans="2:12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</row>
    <row r="33" spans="2:12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</row>
    <row r="34" spans="2:12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</row>
    <row r="35" spans="2:12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</row>
    <row r="36" spans="2:12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</row>
    <row r="37" spans="2:12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</row>
    <row r="38" spans="2:12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</row>
    <row r="39" spans="2:12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</row>
    <row r="40" spans="2:1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2:1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2:1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2:1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2:1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  <row r="45" spans="2:12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</row>
    <row r="46" spans="2:12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</row>
    <row r="47" spans="2:12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</row>
    <row r="48" spans="2:12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</row>
    <row r="49" spans="2:12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</row>
    <row r="50" spans="2:12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</row>
    <row r="51" spans="2:12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</row>
    <row r="52" spans="2:12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</row>
    <row r="53" spans="2:12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</row>
    <row r="54" spans="2:12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</row>
    <row r="55" spans="2:12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</row>
    <row r="56" spans="2:12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</row>
    <row r="57" spans="2:12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</row>
    <row r="58" spans="2:12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</row>
    <row r="59" spans="2:12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</row>
    <row r="60" spans="2:12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</row>
    <row r="61" spans="2:12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</row>
    <row r="62" spans="2:12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</row>
    <row r="63" spans="2:12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</row>
    <row r="64" spans="2:12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</row>
    <row r="65" spans="2:12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</row>
    <row r="66" spans="2:12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</row>
    <row r="67" spans="2:12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</row>
    <row r="68" spans="2:12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</row>
    <row r="69" spans="2:12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</row>
    <row r="70" spans="2:12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</row>
    <row r="71" spans="2:12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</row>
    <row r="72" spans="2:12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</row>
    <row r="73" spans="2:12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</row>
    <row r="74" spans="2:12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</row>
    <row r="75" spans="2:12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</row>
    <row r="76" spans="2:12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</row>
    <row r="77" spans="2:12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</row>
    <row r="78" spans="2:12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</row>
    <row r="79" spans="2:12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</row>
    <row r="80" spans="2:12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</row>
    <row r="81" spans="2:12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</row>
    <row r="82" spans="2:12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</row>
    <row r="83" spans="2:12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</row>
    <row r="84" spans="2:12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</row>
    <row r="85" spans="2:12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</row>
    <row r="86" spans="2:12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</row>
    <row r="87" spans="2:12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</row>
    <row r="88" spans="2:12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</row>
    <row r="89" spans="2:12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</row>
    <row r="90" spans="2:12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</row>
    <row r="91" spans="2:12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</row>
    <row r="92" spans="2:12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</row>
    <row r="93" spans="2:12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</row>
    <row r="94" spans="2:12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</row>
    <row r="95" spans="2:12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</row>
    <row r="96" spans="2:12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</row>
    <row r="97" spans="2:12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</row>
    <row r="98" spans="2:12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</row>
    <row r="99" spans="2:12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</row>
    <row r="100" spans="2:12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</row>
    <row r="101" spans="2:12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</row>
    <row r="102" spans="2:12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</row>
    <row r="103" spans="2:12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</row>
    <row r="104" spans="2:12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</row>
    <row r="105" spans="2:12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</row>
    <row r="106" spans="2:12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</row>
    <row r="107" spans="2:12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</row>
    <row r="108" spans="2:12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</row>
    <row r="109" spans="2:12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</row>
    <row r="110" spans="2:12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</row>
    <row r="111" spans="2:12">
      <c r="B111" s="87"/>
      <c r="C111" s="87"/>
      <c r="D111" s="87"/>
      <c r="E111" s="87"/>
      <c r="F111" s="87"/>
      <c r="G111" s="87"/>
      <c r="H111" s="87"/>
      <c r="I111" s="87"/>
      <c r="J111" s="87"/>
      <c r="K111" s="87"/>
      <c r="L111" s="87"/>
    </row>
    <row r="112" spans="2:12"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</row>
    <row r="113" spans="2:12">
      <c r="B113" s="87"/>
      <c r="C113" s="87"/>
      <c r="D113" s="87"/>
      <c r="E113" s="87"/>
      <c r="F113" s="87"/>
      <c r="G113" s="87"/>
      <c r="H113" s="87"/>
      <c r="I113" s="87"/>
      <c r="J113" s="87"/>
      <c r="K113" s="87"/>
      <c r="L113" s="87"/>
    </row>
    <row r="114" spans="2:12">
      <c r="B114" s="87"/>
      <c r="C114" s="87"/>
      <c r="D114" s="87"/>
      <c r="E114" s="87"/>
      <c r="F114" s="87"/>
      <c r="G114" s="87"/>
      <c r="H114" s="87"/>
      <c r="I114" s="87"/>
      <c r="J114" s="87"/>
      <c r="K114" s="87"/>
      <c r="L114" s="87"/>
    </row>
    <row r="115" spans="2:12"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</row>
    <row r="116" spans="2:12">
      <c r="B116" s="87"/>
      <c r="C116" s="87"/>
      <c r="D116" s="87"/>
      <c r="E116" s="87"/>
      <c r="F116" s="87"/>
      <c r="G116" s="87"/>
      <c r="H116" s="87"/>
      <c r="I116" s="87"/>
      <c r="J116" s="87"/>
      <c r="K116" s="87"/>
      <c r="L116" s="87"/>
    </row>
    <row r="117" spans="2:12">
      <c r="B117" s="87"/>
      <c r="C117" s="87"/>
      <c r="D117" s="87"/>
      <c r="E117" s="87"/>
      <c r="F117" s="87"/>
      <c r="G117" s="87"/>
      <c r="H117" s="87"/>
      <c r="I117" s="87"/>
      <c r="J117" s="87"/>
      <c r="K117" s="87"/>
      <c r="L117" s="87"/>
    </row>
    <row r="118" spans="2:12">
      <c r="B118" s="93"/>
      <c r="C118" s="94"/>
      <c r="D118" s="94"/>
      <c r="E118" s="94"/>
      <c r="F118" s="94"/>
      <c r="G118" s="94"/>
      <c r="H118" s="94"/>
      <c r="I118" s="94"/>
      <c r="J118" s="94"/>
      <c r="K118" s="94"/>
      <c r="L118" s="94"/>
    </row>
    <row r="119" spans="2:12">
      <c r="B119" s="93"/>
      <c r="C119" s="94"/>
      <c r="D119" s="94"/>
      <c r="E119" s="94"/>
      <c r="F119" s="94"/>
      <c r="G119" s="94"/>
      <c r="H119" s="94"/>
      <c r="I119" s="94"/>
      <c r="J119" s="94"/>
      <c r="K119" s="94"/>
      <c r="L119" s="94"/>
    </row>
    <row r="120" spans="2:12">
      <c r="B120" s="93"/>
      <c r="C120" s="94"/>
      <c r="D120" s="94"/>
      <c r="E120" s="94"/>
      <c r="F120" s="94"/>
      <c r="G120" s="94"/>
      <c r="H120" s="94"/>
      <c r="I120" s="94"/>
      <c r="J120" s="94"/>
      <c r="K120" s="94"/>
      <c r="L120" s="94"/>
    </row>
    <row r="121" spans="2:12">
      <c r="B121" s="93"/>
      <c r="C121" s="94"/>
      <c r="D121" s="94"/>
      <c r="E121" s="94"/>
      <c r="F121" s="94"/>
      <c r="G121" s="94"/>
      <c r="H121" s="94"/>
      <c r="I121" s="94"/>
      <c r="J121" s="94"/>
      <c r="K121" s="94"/>
      <c r="L121" s="94"/>
    </row>
    <row r="122" spans="2:12">
      <c r="B122" s="93"/>
      <c r="C122" s="94"/>
      <c r="D122" s="94"/>
      <c r="E122" s="94"/>
      <c r="F122" s="94"/>
      <c r="G122" s="94"/>
      <c r="H122" s="94"/>
      <c r="I122" s="94"/>
      <c r="J122" s="94"/>
      <c r="K122" s="94"/>
      <c r="L122" s="94"/>
    </row>
    <row r="123" spans="2:12">
      <c r="B123" s="93"/>
      <c r="C123" s="94"/>
      <c r="D123" s="94"/>
      <c r="E123" s="94"/>
      <c r="F123" s="94"/>
      <c r="G123" s="94"/>
      <c r="H123" s="94"/>
      <c r="I123" s="94"/>
      <c r="J123" s="94"/>
      <c r="K123" s="94"/>
      <c r="L123" s="94"/>
    </row>
    <row r="124" spans="2:12">
      <c r="B124" s="93"/>
      <c r="C124" s="94"/>
      <c r="D124" s="94"/>
      <c r="E124" s="94"/>
      <c r="F124" s="94"/>
      <c r="G124" s="94"/>
      <c r="H124" s="94"/>
      <c r="I124" s="94"/>
      <c r="J124" s="94"/>
      <c r="K124" s="94"/>
      <c r="L124" s="94"/>
    </row>
    <row r="125" spans="2:12">
      <c r="B125" s="93"/>
      <c r="C125" s="94"/>
      <c r="D125" s="94"/>
      <c r="E125" s="94"/>
      <c r="F125" s="94"/>
      <c r="G125" s="94"/>
      <c r="H125" s="94"/>
      <c r="I125" s="94"/>
      <c r="J125" s="94"/>
      <c r="K125" s="94"/>
      <c r="L125" s="94"/>
    </row>
    <row r="126" spans="2:12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</row>
    <row r="127" spans="2:12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</row>
    <row r="128" spans="2:12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</row>
    <row r="129" spans="2:12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</row>
    <row r="130" spans="2:12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</row>
    <row r="131" spans="2:12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</row>
    <row r="132" spans="2:12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</row>
    <row r="133" spans="2:12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</row>
    <row r="134" spans="2:12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</row>
    <row r="135" spans="2:12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</row>
    <row r="136" spans="2:12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</row>
    <row r="137" spans="2:12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</row>
    <row r="138" spans="2:12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</row>
    <row r="139" spans="2:12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</row>
    <row r="140" spans="2:12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</row>
    <row r="141" spans="2:12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</row>
    <row r="142" spans="2:12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</row>
    <row r="143" spans="2:12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</row>
    <row r="144" spans="2:12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</row>
    <row r="145" spans="2:12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</row>
    <row r="146" spans="2:12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</row>
    <row r="147" spans="2:12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</row>
    <row r="148" spans="2:12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</row>
    <row r="149" spans="2:12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</row>
    <row r="150" spans="2:12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</row>
    <row r="151" spans="2:12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</row>
    <row r="152" spans="2:12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</row>
    <row r="153" spans="2:12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</row>
    <row r="154" spans="2:12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</row>
    <row r="155" spans="2:12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</row>
    <row r="156" spans="2:12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</row>
    <row r="157" spans="2:12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</row>
    <row r="158" spans="2:12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</row>
    <row r="159" spans="2:12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</row>
    <row r="160" spans="2:12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</row>
    <row r="161" spans="2:12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</row>
    <row r="162" spans="2:12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</row>
    <row r="163" spans="2:12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</row>
    <row r="164" spans="2:12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</row>
    <row r="165" spans="2:12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</row>
    <row r="166" spans="2:12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</row>
    <row r="167" spans="2:12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</row>
    <row r="168" spans="2:12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</row>
    <row r="169" spans="2:12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</row>
    <row r="170" spans="2:12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</row>
    <row r="171" spans="2:12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</row>
    <row r="172" spans="2:12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</row>
    <row r="173" spans="2:12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</row>
    <row r="174" spans="2:12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</row>
    <row r="175" spans="2:12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</row>
    <row r="176" spans="2:12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</row>
    <row r="177" spans="2:12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</row>
    <row r="178" spans="2:12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</row>
    <row r="179" spans="2:12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</row>
    <row r="180" spans="2:12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</row>
    <row r="181" spans="2:12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</row>
    <row r="182" spans="2:12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</row>
    <row r="183" spans="2:12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</row>
    <row r="184" spans="2:12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</row>
    <row r="185" spans="2:12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</row>
    <row r="186" spans="2:12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</row>
    <row r="187" spans="2:12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</row>
    <row r="188" spans="2:12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</row>
    <row r="189" spans="2:12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</row>
    <row r="190" spans="2:12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</row>
    <row r="191" spans="2:12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</row>
    <row r="192" spans="2:12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</row>
    <row r="193" spans="2:12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</row>
    <row r="194" spans="2:12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</row>
    <row r="195" spans="2:12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</row>
    <row r="196" spans="2:12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</row>
    <row r="197" spans="2:12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</row>
    <row r="198" spans="2:12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</row>
    <row r="199" spans="2:12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</row>
    <row r="200" spans="2:12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</row>
    <row r="201" spans="2:12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</row>
    <row r="202" spans="2:12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</row>
    <row r="203" spans="2:12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</row>
    <row r="204" spans="2:12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</row>
    <row r="205" spans="2:12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</row>
    <row r="206" spans="2:12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</row>
    <row r="207" spans="2:12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</row>
    <row r="208" spans="2:12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</row>
    <row r="209" spans="2:12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</row>
    <row r="210" spans="2:12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</row>
    <row r="211" spans="2:12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</row>
    <row r="212" spans="2:12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</row>
    <row r="213" spans="2:12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</row>
    <row r="214" spans="2:12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</row>
    <row r="215" spans="2:12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</row>
    <row r="216" spans="2:12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</row>
    <row r="217" spans="2:12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</row>
    <row r="218" spans="2:12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</row>
    <row r="219" spans="2:12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</row>
    <row r="220" spans="2:12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</row>
    <row r="221" spans="2:12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</row>
    <row r="222" spans="2:12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</row>
    <row r="223" spans="2:12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</row>
    <row r="224" spans="2:12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</row>
    <row r="225" spans="2:12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</row>
    <row r="226" spans="2:12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</row>
    <row r="227" spans="2:12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</row>
    <row r="228" spans="2:12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</row>
    <row r="229" spans="2:12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</row>
    <row r="230" spans="2:12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</row>
    <row r="231" spans="2:12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</row>
    <row r="232" spans="2:12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</row>
    <row r="233" spans="2:12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</row>
    <row r="234" spans="2:12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</row>
    <row r="235" spans="2:12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</row>
    <row r="236" spans="2:12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</row>
    <row r="237" spans="2:12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</row>
    <row r="238" spans="2:12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</row>
    <row r="239" spans="2:12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</row>
    <row r="240" spans="2:12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</row>
    <row r="241" spans="2:12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</row>
    <row r="242" spans="2:12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</row>
    <row r="243" spans="2:12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</row>
    <row r="244" spans="2:12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</row>
    <row r="245" spans="2:12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</row>
    <row r="246" spans="2:12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</row>
    <row r="247" spans="2:12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</row>
    <row r="248" spans="2:12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</row>
    <row r="249" spans="2:12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</row>
    <row r="250" spans="2:12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</row>
    <row r="251" spans="2:12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</row>
    <row r="252" spans="2:12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</row>
    <row r="253" spans="2:12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</row>
    <row r="254" spans="2:12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</row>
    <row r="255" spans="2:12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</row>
    <row r="256" spans="2:12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</row>
    <row r="257" spans="2:12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</row>
    <row r="258" spans="2:12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</row>
    <row r="259" spans="2:12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</row>
    <row r="260" spans="2:12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</row>
    <row r="261" spans="2:12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</row>
    <row r="262" spans="2:12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</row>
    <row r="263" spans="2:12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</row>
    <row r="264" spans="2:12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</row>
    <row r="265" spans="2:12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</row>
    <row r="266" spans="2:12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</row>
    <row r="267" spans="2:12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</row>
    <row r="268" spans="2:12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</row>
    <row r="269" spans="2:12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</row>
    <row r="270" spans="2:12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</row>
    <row r="271" spans="2:12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</row>
    <row r="272" spans="2:12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</row>
    <row r="273" spans="2:12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</row>
    <row r="274" spans="2:12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</row>
    <row r="275" spans="2:12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</row>
    <row r="276" spans="2:12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</row>
    <row r="277" spans="2:12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</row>
    <row r="278" spans="2:12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</row>
    <row r="279" spans="2:12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</row>
    <row r="280" spans="2:12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</row>
    <row r="281" spans="2:12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</row>
    <row r="282" spans="2:12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</row>
    <row r="283" spans="2:12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</row>
    <row r="284" spans="2:12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</row>
    <row r="285" spans="2:12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</row>
    <row r="286" spans="2:12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</row>
    <row r="287" spans="2:12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</row>
    <row r="288" spans="2:12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</row>
    <row r="289" spans="2:12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</row>
    <row r="290" spans="2:12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</row>
    <row r="291" spans="2:12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</row>
    <row r="292" spans="2:12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</row>
    <row r="293" spans="2:12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</row>
    <row r="294" spans="2:12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</row>
    <row r="295" spans="2:12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</row>
    <row r="296" spans="2:12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</row>
    <row r="297" spans="2:12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</row>
    <row r="298" spans="2:12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</row>
    <row r="299" spans="2:12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</row>
    <row r="300" spans="2:12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</row>
    <row r="301" spans="2:12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</row>
    <row r="302" spans="2:12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</row>
    <row r="303" spans="2:12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</row>
    <row r="304" spans="2:12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</row>
    <row r="305" spans="2:12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</row>
    <row r="306" spans="2:12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</row>
    <row r="307" spans="2:12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</row>
    <row r="308" spans="2:12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</row>
    <row r="309" spans="2:12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</row>
    <row r="310" spans="2:12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</row>
    <row r="311" spans="2:12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</row>
    <row r="312" spans="2:12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</row>
    <row r="313" spans="2:12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</row>
    <row r="314" spans="2:12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</row>
    <row r="315" spans="2:12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</row>
    <row r="316" spans="2:12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</row>
    <row r="317" spans="2:12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</row>
    <row r="318" spans="2:12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</row>
    <row r="319" spans="2:12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</row>
    <row r="320" spans="2:12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</row>
    <row r="321" spans="2:12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</row>
    <row r="322" spans="2:12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</row>
    <row r="323" spans="2:12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</row>
    <row r="324" spans="2:12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</row>
    <row r="325" spans="2:12">
      <c r="B325" s="93"/>
      <c r="C325" s="94"/>
      <c r="D325" s="94"/>
      <c r="E325" s="94"/>
      <c r="F325" s="94"/>
      <c r="G325" s="94"/>
      <c r="H325" s="94"/>
      <c r="I325" s="94"/>
      <c r="J325" s="94"/>
      <c r="K325" s="94"/>
      <c r="L325" s="94"/>
    </row>
    <row r="326" spans="2:12">
      <c r="B326" s="93"/>
      <c r="C326" s="94"/>
      <c r="D326" s="94"/>
      <c r="E326" s="94"/>
      <c r="F326" s="94"/>
      <c r="G326" s="94"/>
      <c r="H326" s="94"/>
      <c r="I326" s="94"/>
      <c r="J326" s="94"/>
      <c r="K326" s="94"/>
      <c r="L326" s="94"/>
    </row>
    <row r="327" spans="2:12">
      <c r="B327" s="93"/>
      <c r="C327" s="94"/>
      <c r="D327" s="94"/>
      <c r="E327" s="94"/>
      <c r="F327" s="94"/>
      <c r="G327" s="94"/>
      <c r="H327" s="94"/>
      <c r="I327" s="94"/>
      <c r="J327" s="94"/>
      <c r="K327" s="94"/>
      <c r="L327" s="94"/>
    </row>
    <row r="328" spans="2:12">
      <c r="B328" s="93"/>
      <c r="C328" s="94"/>
      <c r="D328" s="94"/>
      <c r="E328" s="94"/>
      <c r="F328" s="94"/>
      <c r="G328" s="94"/>
      <c r="H328" s="94"/>
      <c r="I328" s="94"/>
      <c r="J328" s="94"/>
      <c r="K328" s="94"/>
      <c r="L328" s="94"/>
    </row>
    <row r="329" spans="2:12">
      <c r="B329" s="93"/>
      <c r="C329" s="94"/>
      <c r="D329" s="94"/>
      <c r="E329" s="94"/>
      <c r="F329" s="94"/>
      <c r="G329" s="94"/>
      <c r="H329" s="94"/>
      <c r="I329" s="94"/>
      <c r="J329" s="94"/>
      <c r="K329" s="94"/>
      <c r="L329" s="94"/>
    </row>
    <row r="330" spans="2:12">
      <c r="B330" s="93"/>
      <c r="C330" s="94"/>
      <c r="D330" s="94"/>
      <c r="E330" s="94"/>
      <c r="F330" s="94"/>
      <c r="G330" s="94"/>
      <c r="H330" s="94"/>
      <c r="I330" s="94"/>
      <c r="J330" s="94"/>
      <c r="K330" s="94"/>
      <c r="L330" s="94"/>
    </row>
    <row r="331" spans="2:12">
      <c r="B331" s="93"/>
      <c r="C331" s="94"/>
      <c r="D331" s="94"/>
      <c r="E331" s="94"/>
      <c r="F331" s="94"/>
      <c r="G331" s="94"/>
      <c r="H331" s="94"/>
      <c r="I331" s="94"/>
      <c r="J331" s="94"/>
      <c r="K331" s="94"/>
      <c r="L331" s="94"/>
    </row>
    <row r="332" spans="2:12">
      <c r="B332" s="93"/>
      <c r="C332" s="94"/>
      <c r="D332" s="94"/>
      <c r="E332" s="94"/>
      <c r="F332" s="94"/>
      <c r="G332" s="94"/>
      <c r="H332" s="94"/>
      <c r="I332" s="94"/>
      <c r="J332" s="94"/>
      <c r="K332" s="94"/>
      <c r="L332" s="94"/>
    </row>
    <row r="333" spans="2:12">
      <c r="B333" s="93"/>
      <c r="C333" s="94"/>
      <c r="D333" s="94"/>
      <c r="E333" s="94"/>
      <c r="F333" s="94"/>
      <c r="G333" s="94"/>
      <c r="H333" s="94"/>
      <c r="I333" s="94"/>
      <c r="J333" s="94"/>
      <c r="K333" s="94"/>
      <c r="L333" s="94"/>
    </row>
    <row r="334" spans="2:12">
      <c r="B334" s="93"/>
      <c r="C334" s="94"/>
      <c r="D334" s="94"/>
      <c r="E334" s="94"/>
      <c r="F334" s="94"/>
      <c r="G334" s="94"/>
      <c r="H334" s="94"/>
      <c r="I334" s="94"/>
      <c r="J334" s="94"/>
      <c r="K334" s="94"/>
      <c r="L334" s="94"/>
    </row>
    <row r="335" spans="2:12">
      <c r="B335" s="93"/>
      <c r="C335" s="94"/>
      <c r="D335" s="94"/>
      <c r="E335" s="94"/>
      <c r="F335" s="94"/>
      <c r="G335" s="94"/>
      <c r="H335" s="94"/>
      <c r="I335" s="94"/>
      <c r="J335" s="94"/>
      <c r="K335" s="94"/>
      <c r="L335" s="94"/>
    </row>
    <row r="336" spans="2:12">
      <c r="B336" s="93"/>
      <c r="C336" s="94"/>
      <c r="D336" s="94"/>
      <c r="E336" s="94"/>
      <c r="F336" s="94"/>
      <c r="G336" s="94"/>
      <c r="H336" s="94"/>
      <c r="I336" s="94"/>
      <c r="J336" s="94"/>
      <c r="K336" s="94"/>
      <c r="L336" s="94"/>
    </row>
    <row r="337" spans="2:12">
      <c r="B337" s="93"/>
      <c r="C337" s="94"/>
      <c r="D337" s="94"/>
      <c r="E337" s="94"/>
      <c r="F337" s="94"/>
      <c r="G337" s="94"/>
      <c r="H337" s="94"/>
      <c r="I337" s="94"/>
      <c r="J337" s="94"/>
      <c r="K337" s="94"/>
      <c r="L337" s="94"/>
    </row>
    <row r="338" spans="2:12">
      <c r="B338" s="93"/>
      <c r="C338" s="94"/>
      <c r="D338" s="94"/>
      <c r="E338" s="94"/>
      <c r="F338" s="94"/>
      <c r="G338" s="94"/>
      <c r="H338" s="94"/>
      <c r="I338" s="94"/>
      <c r="J338" s="94"/>
      <c r="K338" s="94"/>
      <c r="L338" s="94"/>
    </row>
    <row r="339" spans="2:12">
      <c r="B339" s="93"/>
      <c r="C339" s="94"/>
      <c r="D339" s="94"/>
      <c r="E339" s="94"/>
      <c r="F339" s="94"/>
      <c r="G339" s="94"/>
      <c r="H339" s="94"/>
      <c r="I339" s="94"/>
      <c r="J339" s="94"/>
      <c r="K339" s="94"/>
      <c r="L339" s="94"/>
    </row>
    <row r="340" spans="2:12">
      <c r="B340" s="93"/>
      <c r="C340" s="94"/>
      <c r="D340" s="94"/>
      <c r="E340" s="94"/>
      <c r="F340" s="94"/>
      <c r="G340" s="94"/>
      <c r="H340" s="94"/>
      <c r="I340" s="94"/>
      <c r="J340" s="94"/>
      <c r="K340" s="94"/>
      <c r="L340" s="94"/>
    </row>
    <row r="341" spans="2:12">
      <c r="B341" s="93"/>
      <c r="C341" s="94"/>
      <c r="D341" s="94"/>
      <c r="E341" s="94"/>
      <c r="F341" s="94"/>
      <c r="G341" s="94"/>
      <c r="H341" s="94"/>
      <c r="I341" s="94"/>
      <c r="J341" s="94"/>
      <c r="K341" s="94"/>
      <c r="L341" s="94"/>
    </row>
    <row r="342" spans="2:12">
      <c r="B342" s="93"/>
      <c r="C342" s="94"/>
      <c r="D342" s="94"/>
      <c r="E342" s="94"/>
      <c r="F342" s="94"/>
      <c r="G342" s="94"/>
      <c r="H342" s="94"/>
      <c r="I342" s="94"/>
      <c r="J342" s="94"/>
      <c r="K342" s="94"/>
      <c r="L342" s="94"/>
    </row>
    <row r="343" spans="2:12">
      <c r="B343" s="93"/>
      <c r="C343" s="94"/>
      <c r="D343" s="94"/>
      <c r="E343" s="94"/>
      <c r="F343" s="94"/>
      <c r="G343" s="94"/>
      <c r="H343" s="94"/>
      <c r="I343" s="94"/>
      <c r="J343" s="94"/>
      <c r="K343" s="94"/>
      <c r="L343" s="94"/>
    </row>
    <row r="344" spans="2:12">
      <c r="B344" s="93"/>
      <c r="C344" s="94"/>
      <c r="D344" s="94"/>
      <c r="E344" s="94"/>
      <c r="F344" s="94"/>
      <c r="G344" s="94"/>
      <c r="H344" s="94"/>
      <c r="I344" s="94"/>
      <c r="J344" s="94"/>
      <c r="K344" s="94"/>
      <c r="L344" s="94"/>
    </row>
    <row r="345" spans="2:12">
      <c r="B345" s="93"/>
      <c r="C345" s="94"/>
      <c r="D345" s="94"/>
      <c r="E345" s="94"/>
      <c r="F345" s="94"/>
      <c r="G345" s="94"/>
      <c r="H345" s="94"/>
      <c r="I345" s="94"/>
      <c r="J345" s="94"/>
      <c r="K345" s="94"/>
      <c r="L345" s="94"/>
    </row>
    <row r="346" spans="2:12">
      <c r="B346" s="93"/>
      <c r="C346" s="94"/>
      <c r="D346" s="94"/>
      <c r="E346" s="94"/>
      <c r="F346" s="94"/>
      <c r="G346" s="94"/>
      <c r="H346" s="94"/>
      <c r="I346" s="94"/>
      <c r="J346" s="94"/>
      <c r="K346" s="94"/>
      <c r="L346" s="94"/>
    </row>
    <row r="347" spans="2:12">
      <c r="B347" s="93"/>
      <c r="C347" s="94"/>
      <c r="D347" s="94"/>
      <c r="E347" s="94"/>
      <c r="F347" s="94"/>
      <c r="G347" s="94"/>
      <c r="H347" s="94"/>
      <c r="I347" s="94"/>
      <c r="J347" s="94"/>
      <c r="K347" s="94"/>
      <c r="L347" s="94"/>
    </row>
    <row r="348" spans="2:12">
      <c r="B348" s="93"/>
      <c r="C348" s="94"/>
      <c r="D348" s="94"/>
      <c r="E348" s="94"/>
      <c r="F348" s="94"/>
      <c r="G348" s="94"/>
      <c r="H348" s="94"/>
      <c r="I348" s="94"/>
      <c r="J348" s="94"/>
      <c r="K348" s="94"/>
      <c r="L348" s="94"/>
    </row>
    <row r="349" spans="2:12">
      <c r="B349" s="93"/>
      <c r="C349" s="94"/>
      <c r="D349" s="94"/>
      <c r="E349" s="94"/>
      <c r="F349" s="94"/>
      <c r="G349" s="94"/>
      <c r="H349" s="94"/>
      <c r="I349" s="94"/>
      <c r="J349" s="94"/>
      <c r="K349" s="94"/>
      <c r="L349" s="94"/>
    </row>
    <row r="350" spans="2:12">
      <c r="B350" s="93"/>
      <c r="C350" s="94"/>
      <c r="D350" s="94"/>
      <c r="E350" s="94"/>
      <c r="F350" s="94"/>
      <c r="G350" s="94"/>
      <c r="H350" s="94"/>
      <c r="I350" s="94"/>
      <c r="J350" s="94"/>
      <c r="K350" s="94"/>
      <c r="L350" s="94"/>
    </row>
    <row r="351" spans="2:12">
      <c r="B351" s="93"/>
      <c r="C351" s="94"/>
      <c r="D351" s="94"/>
      <c r="E351" s="94"/>
      <c r="F351" s="94"/>
      <c r="G351" s="94"/>
      <c r="H351" s="94"/>
      <c r="I351" s="94"/>
      <c r="J351" s="94"/>
      <c r="K351" s="94"/>
      <c r="L351" s="94"/>
    </row>
    <row r="352" spans="2:12">
      <c r="B352" s="93"/>
      <c r="C352" s="94"/>
      <c r="D352" s="94"/>
      <c r="E352" s="94"/>
      <c r="F352" s="94"/>
      <c r="G352" s="94"/>
      <c r="H352" s="94"/>
      <c r="I352" s="94"/>
      <c r="J352" s="94"/>
      <c r="K352" s="94"/>
      <c r="L352" s="94"/>
    </row>
    <row r="353" spans="2:12">
      <c r="B353" s="93"/>
      <c r="C353" s="94"/>
      <c r="D353" s="94"/>
      <c r="E353" s="94"/>
      <c r="F353" s="94"/>
      <c r="G353" s="94"/>
      <c r="H353" s="94"/>
      <c r="I353" s="94"/>
      <c r="J353" s="94"/>
      <c r="K353" s="94"/>
      <c r="L353" s="94"/>
    </row>
    <row r="354" spans="2:12">
      <c r="B354" s="93"/>
      <c r="C354" s="94"/>
      <c r="D354" s="94"/>
      <c r="E354" s="94"/>
      <c r="F354" s="94"/>
      <c r="G354" s="94"/>
      <c r="H354" s="94"/>
      <c r="I354" s="94"/>
      <c r="J354" s="94"/>
      <c r="K354" s="94"/>
      <c r="L354" s="94"/>
    </row>
    <row r="355" spans="2:12">
      <c r="B355" s="93"/>
      <c r="C355" s="94"/>
      <c r="D355" s="94"/>
      <c r="E355" s="94"/>
      <c r="F355" s="94"/>
      <c r="G355" s="94"/>
      <c r="H355" s="94"/>
      <c r="I355" s="94"/>
      <c r="J355" s="94"/>
      <c r="K355" s="94"/>
      <c r="L355" s="94"/>
    </row>
    <row r="356" spans="2:12">
      <c r="B356" s="93"/>
      <c r="C356" s="94"/>
      <c r="D356" s="94"/>
      <c r="E356" s="94"/>
      <c r="F356" s="94"/>
      <c r="G356" s="94"/>
      <c r="H356" s="94"/>
      <c r="I356" s="94"/>
      <c r="J356" s="94"/>
      <c r="K356" s="94"/>
      <c r="L356" s="94"/>
    </row>
    <row r="357" spans="2:12">
      <c r="B357" s="93"/>
      <c r="C357" s="94"/>
      <c r="D357" s="94"/>
      <c r="E357" s="94"/>
      <c r="F357" s="94"/>
      <c r="G357" s="94"/>
      <c r="H357" s="94"/>
      <c r="I357" s="94"/>
      <c r="J357" s="94"/>
      <c r="K357" s="94"/>
      <c r="L357" s="94"/>
    </row>
    <row r="358" spans="2:12">
      <c r="B358" s="93"/>
      <c r="C358" s="94"/>
      <c r="D358" s="94"/>
      <c r="E358" s="94"/>
      <c r="F358" s="94"/>
      <c r="G358" s="94"/>
      <c r="H358" s="94"/>
      <c r="I358" s="94"/>
      <c r="J358" s="94"/>
      <c r="K358" s="94"/>
      <c r="L358" s="94"/>
    </row>
    <row r="359" spans="2:12">
      <c r="B359" s="93"/>
      <c r="C359" s="94"/>
      <c r="D359" s="94"/>
      <c r="E359" s="94"/>
      <c r="F359" s="94"/>
      <c r="G359" s="94"/>
      <c r="H359" s="94"/>
      <c r="I359" s="94"/>
      <c r="J359" s="94"/>
      <c r="K359" s="94"/>
      <c r="L359" s="94"/>
    </row>
    <row r="360" spans="2:12">
      <c r="B360" s="93"/>
      <c r="C360" s="94"/>
      <c r="D360" s="94"/>
      <c r="E360" s="94"/>
      <c r="F360" s="94"/>
      <c r="G360" s="94"/>
      <c r="H360" s="94"/>
      <c r="I360" s="94"/>
      <c r="J360" s="94"/>
      <c r="K360" s="94"/>
      <c r="L360" s="94"/>
    </row>
    <row r="361" spans="2:12">
      <c r="B361" s="93"/>
      <c r="C361" s="94"/>
      <c r="D361" s="94"/>
      <c r="E361" s="94"/>
      <c r="F361" s="94"/>
      <c r="G361" s="94"/>
      <c r="H361" s="94"/>
      <c r="I361" s="94"/>
      <c r="J361" s="94"/>
      <c r="K361" s="94"/>
      <c r="L361" s="94"/>
    </row>
    <row r="362" spans="2:12">
      <c r="B362" s="93"/>
      <c r="C362" s="94"/>
      <c r="D362" s="94"/>
      <c r="E362" s="94"/>
      <c r="F362" s="94"/>
      <c r="G362" s="94"/>
      <c r="H362" s="94"/>
      <c r="I362" s="94"/>
      <c r="J362" s="94"/>
      <c r="K362" s="94"/>
      <c r="L362" s="94"/>
    </row>
    <row r="363" spans="2:12">
      <c r="B363" s="93"/>
      <c r="C363" s="94"/>
      <c r="D363" s="94"/>
      <c r="E363" s="94"/>
      <c r="F363" s="94"/>
      <c r="G363" s="94"/>
      <c r="H363" s="94"/>
      <c r="I363" s="94"/>
      <c r="J363" s="94"/>
      <c r="K363" s="94"/>
      <c r="L363" s="94"/>
    </row>
    <row r="364" spans="2:12">
      <c r="B364" s="93"/>
      <c r="C364" s="94"/>
      <c r="D364" s="94"/>
      <c r="E364" s="94"/>
      <c r="F364" s="94"/>
      <c r="G364" s="94"/>
      <c r="H364" s="94"/>
      <c r="I364" s="94"/>
      <c r="J364" s="94"/>
      <c r="K364" s="94"/>
      <c r="L364" s="94"/>
    </row>
    <row r="365" spans="2:12">
      <c r="B365" s="93"/>
      <c r="C365" s="94"/>
      <c r="D365" s="94"/>
      <c r="E365" s="94"/>
      <c r="F365" s="94"/>
      <c r="G365" s="94"/>
      <c r="H365" s="94"/>
      <c r="I365" s="94"/>
      <c r="J365" s="94"/>
      <c r="K365" s="94"/>
      <c r="L365" s="94"/>
    </row>
    <row r="366" spans="2:12">
      <c r="B366" s="93"/>
      <c r="C366" s="94"/>
      <c r="D366" s="94"/>
      <c r="E366" s="94"/>
      <c r="F366" s="94"/>
      <c r="G366" s="94"/>
      <c r="H366" s="94"/>
      <c r="I366" s="94"/>
      <c r="J366" s="94"/>
      <c r="K366" s="94"/>
      <c r="L366" s="94"/>
    </row>
    <row r="367" spans="2:12">
      <c r="B367" s="93"/>
      <c r="C367" s="94"/>
      <c r="D367" s="94"/>
      <c r="E367" s="94"/>
      <c r="F367" s="94"/>
      <c r="G367" s="94"/>
      <c r="H367" s="94"/>
      <c r="I367" s="94"/>
      <c r="J367" s="94"/>
      <c r="K367" s="94"/>
      <c r="L367" s="94"/>
    </row>
    <row r="368" spans="2:12">
      <c r="B368" s="93"/>
      <c r="C368" s="94"/>
      <c r="D368" s="94"/>
      <c r="E368" s="94"/>
      <c r="F368" s="94"/>
      <c r="G368" s="94"/>
      <c r="H368" s="94"/>
      <c r="I368" s="94"/>
      <c r="J368" s="94"/>
      <c r="K368" s="94"/>
      <c r="L368" s="94"/>
    </row>
    <row r="369" spans="2:12">
      <c r="B369" s="93"/>
      <c r="C369" s="94"/>
      <c r="D369" s="94"/>
      <c r="E369" s="94"/>
      <c r="F369" s="94"/>
      <c r="G369" s="94"/>
      <c r="H369" s="94"/>
      <c r="I369" s="94"/>
      <c r="J369" s="94"/>
      <c r="K369" s="94"/>
      <c r="L369" s="94"/>
    </row>
    <row r="370" spans="2:12">
      <c r="B370" s="93"/>
      <c r="C370" s="94"/>
      <c r="D370" s="94"/>
      <c r="E370" s="94"/>
      <c r="F370" s="94"/>
      <c r="G370" s="94"/>
      <c r="H370" s="94"/>
      <c r="I370" s="94"/>
      <c r="J370" s="94"/>
      <c r="K370" s="94"/>
      <c r="L370" s="94"/>
    </row>
    <row r="371" spans="2:12">
      <c r="B371" s="93"/>
      <c r="C371" s="94"/>
      <c r="D371" s="94"/>
      <c r="E371" s="94"/>
      <c r="F371" s="94"/>
      <c r="G371" s="94"/>
      <c r="H371" s="94"/>
      <c r="I371" s="94"/>
      <c r="J371" s="94"/>
      <c r="K371" s="94"/>
      <c r="L371" s="94"/>
    </row>
    <row r="372" spans="2:12">
      <c r="B372" s="93"/>
      <c r="C372" s="94"/>
      <c r="D372" s="94"/>
      <c r="E372" s="94"/>
      <c r="F372" s="94"/>
      <c r="G372" s="94"/>
      <c r="H372" s="94"/>
      <c r="I372" s="94"/>
      <c r="J372" s="94"/>
      <c r="K372" s="94"/>
      <c r="L372" s="94"/>
    </row>
    <row r="373" spans="2:12">
      <c r="B373" s="93"/>
      <c r="C373" s="94"/>
      <c r="D373" s="94"/>
      <c r="E373" s="94"/>
      <c r="F373" s="94"/>
      <c r="G373" s="94"/>
      <c r="H373" s="94"/>
      <c r="I373" s="94"/>
      <c r="J373" s="94"/>
      <c r="K373" s="94"/>
      <c r="L373" s="94"/>
    </row>
    <row r="374" spans="2:12">
      <c r="B374" s="93"/>
      <c r="C374" s="94"/>
      <c r="D374" s="94"/>
      <c r="E374" s="94"/>
      <c r="F374" s="94"/>
      <c r="G374" s="94"/>
      <c r="H374" s="94"/>
      <c r="I374" s="94"/>
      <c r="J374" s="94"/>
      <c r="K374" s="94"/>
      <c r="L374" s="94"/>
    </row>
    <row r="375" spans="2:12">
      <c r="B375" s="93"/>
      <c r="C375" s="94"/>
      <c r="D375" s="94"/>
      <c r="E375" s="94"/>
      <c r="F375" s="94"/>
      <c r="G375" s="94"/>
      <c r="H375" s="94"/>
      <c r="I375" s="94"/>
      <c r="J375" s="94"/>
      <c r="K375" s="94"/>
      <c r="L375" s="94"/>
    </row>
    <row r="376" spans="2:12">
      <c r="B376" s="93"/>
      <c r="C376" s="94"/>
      <c r="D376" s="94"/>
      <c r="E376" s="94"/>
      <c r="F376" s="94"/>
      <c r="G376" s="94"/>
      <c r="H376" s="94"/>
      <c r="I376" s="94"/>
      <c r="J376" s="94"/>
      <c r="K376" s="94"/>
      <c r="L376" s="94"/>
    </row>
    <row r="377" spans="2:12">
      <c r="B377" s="93"/>
      <c r="C377" s="94"/>
      <c r="D377" s="94"/>
      <c r="E377" s="94"/>
      <c r="F377" s="94"/>
      <c r="G377" s="94"/>
      <c r="H377" s="94"/>
      <c r="I377" s="94"/>
      <c r="J377" s="94"/>
      <c r="K377" s="94"/>
      <c r="L377" s="94"/>
    </row>
    <row r="378" spans="2:12">
      <c r="B378" s="93"/>
      <c r="C378" s="94"/>
      <c r="D378" s="94"/>
      <c r="E378" s="94"/>
      <c r="F378" s="94"/>
      <c r="G378" s="94"/>
      <c r="H378" s="94"/>
      <c r="I378" s="94"/>
      <c r="J378" s="94"/>
      <c r="K378" s="94"/>
      <c r="L378" s="94"/>
    </row>
    <row r="379" spans="2:12">
      <c r="B379" s="93"/>
      <c r="C379" s="94"/>
      <c r="D379" s="94"/>
      <c r="E379" s="94"/>
      <c r="F379" s="94"/>
      <c r="G379" s="94"/>
      <c r="H379" s="94"/>
      <c r="I379" s="94"/>
      <c r="J379" s="94"/>
      <c r="K379" s="94"/>
      <c r="L379" s="94"/>
    </row>
    <row r="380" spans="2:12">
      <c r="B380" s="93"/>
      <c r="C380" s="94"/>
      <c r="D380" s="94"/>
      <c r="E380" s="94"/>
      <c r="F380" s="94"/>
      <c r="G380" s="94"/>
      <c r="H380" s="94"/>
      <c r="I380" s="94"/>
      <c r="J380" s="94"/>
      <c r="K380" s="94"/>
      <c r="L380" s="94"/>
    </row>
    <row r="381" spans="2:12">
      <c r="B381" s="93"/>
      <c r="C381" s="94"/>
      <c r="D381" s="94"/>
      <c r="E381" s="94"/>
      <c r="F381" s="94"/>
      <c r="G381" s="94"/>
      <c r="H381" s="94"/>
      <c r="I381" s="94"/>
      <c r="J381" s="94"/>
      <c r="K381" s="94"/>
      <c r="L381" s="94"/>
    </row>
    <row r="382" spans="2:12">
      <c r="B382" s="93"/>
      <c r="C382" s="94"/>
      <c r="D382" s="94"/>
      <c r="E382" s="94"/>
      <c r="F382" s="94"/>
      <c r="G382" s="94"/>
      <c r="H382" s="94"/>
      <c r="I382" s="94"/>
      <c r="J382" s="94"/>
      <c r="K382" s="94"/>
      <c r="L382" s="94"/>
    </row>
    <row r="383" spans="2:12">
      <c r="B383" s="93"/>
      <c r="C383" s="94"/>
      <c r="D383" s="94"/>
      <c r="E383" s="94"/>
      <c r="F383" s="94"/>
      <c r="G383" s="94"/>
      <c r="H383" s="94"/>
      <c r="I383" s="94"/>
      <c r="J383" s="94"/>
      <c r="K383" s="94"/>
      <c r="L383" s="94"/>
    </row>
    <row r="384" spans="2:12">
      <c r="B384" s="93"/>
      <c r="C384" s="94"/>
      <c r="D384" s="94"/>
      <c r="E384" s="94"/>
      <c r="F384" s="94"/>
      <c r="G384" s="94"/>
      <c r="H384" s="94"/>
      <c r="I384" s="94"/>
      <c r="J384" s="94"/>
      <c r="K384" s="94"/>
      <c r="L384" s="94"/>
    </row>
    <row r="385" spans="2:12">
      <c r="B385" s="93"/>
      <c r="C385" s="94"/>
      <c r="D385" s="94"/>
      <c r="E385" s="94"/>
      <c r="F385" s="94"/>
      <c r="G385" s="94"/>
      <c r="H385" s="94"/>
      <c r="I385" s="94"/>
      <c r="J385" s="94"/>
      <c r="K385" s="94"/>
      <c r="L385" s="94"/>
    </row>
    <row r="386" spans="2:12">
      <c r="B386" s="93"/>
      <c r="C386" s="94"/>
      <c r="D386" s="94"/>
      <c r="E386" s="94"/>
      <c r="F386" s="94"/>
      <c r="G386" s="94"/>
      <c r="H386" s="94"/>
      <c r="I386" s="94"/>
      <c r="J386" s="94"/>
      <c r="K386" s="94"/>
      <c r="L386" s="94"/>
    </row>
    <row r="387" spans="2:12">
      <c r="B387" s="93"/>
      <c r="C387" s="94"/>
      <c r="D387" s="94"/>
      <c r="E387" s="94"/>
      <c r="F387" s="94"/>
      <c r="G387" s="94"/>
      <c r="H387" s="94"/>
      <c r="I387" s="94"/>
      <c r="J387" s="94"/>
      <c r="K387" s="94"/>
      <c r="L387" s="94"/>
    </row>
    <row r="388" spans="2:12">
      <c r="B388" s="93"/>
      <c r="C388" s="94"/>
      <c r="D388" s="94"/>
      <c r="E388" s="94"/>
      <c r="F388" s="94"/>
      <c r="G388" s="94"/>
      <c r="H388" s="94"/>
      <c r="I388" s="94"/>
      <c r="J388" s="94"/>
      <c r="K388" s="94"/>
      <c r="L388" s="94"/>
    </row>
    <row r="389" spans="2:12">
      <c r="B389" s="93"/>
      <c r="C389" s="94"/>
      <c r="D389" s="94"/>
      <c r="E389" s="94"/>
      <c r="F389" s="94"/>
      <c r="G389" s="94"/>
      <c r="H389" s="94"/>
      <c r="I389" s="94"/>
      <c r="J389" s="94"/>
      <c r="K389" s="94"/>
      <c r="L389" s="94"/>
    </row>
    <row r="390" spans="2:12">
      <c r="B390" s="93"/>
      <c r="C390" s="94"/>
      <c r="D390" s="94"/>
      <c r="E390" s="94"/>
      <c r="F390" s="94"/>
      <c r="G390" s="94"/>
      <c r="H390" s="94"/>
      <c r="I390" s="94"/>
      <c r="J390" s="94"/>
      <c r="K390" s="94"/>
      <c r="L390" s="94"/>
    </row>
    <row r="391" spans="2:12">
      <c r="B391" s="93"/>
      <c r="C391" s="94"/>
      <c r="D391" s="94"/>
      <c r="E391" s="94"/>
      <c r="F391" s="94"/>
      <c r="G391" s="94"/>
      <c r="H391" s="94"/>
      <c r="I391" s="94"/>
      <c r="J391" s="94"/>
      <c r="K391" s="94"/>
      <c r="L391" s="94"/>
    </row>
    <row r="392" spans="2:12">
      <c r="B392" s="93"/>
      <c r="C392" s="94"/>
      <c r="D392" s="94"/>
      <c r="E392" s="94"/>
      <c r="F392" s="94"/>
      <c r="G392" s="94"/>
      <c r="H392" s="94"/>
      <c r="I392" s="94"/>
      <c r="J392" s="94"/>
      <c r="K392" s="94"/>
      <c r="L392" s="94"/>
    </row>
    <row r="393" spans="2:12">
      <c r="B393" s="93"/>
      <c r="C393" s="94"/>
      <c r="D393" s="94"/>
      <c r="E393" s="94"/>
      <c r="F393" s="94"/>
      <c r="G393" s="94"/>
      <c r="H393" s="94"/>
      <c r="I393" s="94"/>
      <c r="J393" s="94"/>
      <c r="K393" s="94"/>
      <c r="L393" s="94"/>
    </row>
    <row r="394" spans="2:12">
      <c r="B394" s="93"/>
      <c r="C394" s="94"/>
      <c r="D394" s="94"/>
      <c r="E394" s="94"/>
      <c r="F394" s="94"/>
      <c r="G394" s="94"/>
      <c r="H394" s="94"/>
      <c r="I394" s="94"/>
      <c r="J394" s="94"/>
      <c r="K394" s="94"/>
      <c r="L394" s="94"/>
    </row>
    <row r="395" spans="2:12">
      <c r="B395" s="93"/>
      <c r="C395" s="94"/>
      <c r="D395" s="94"/>
      <c r="E395" s="94"/>
      <c r="F395" s="94"/>
      <c r="G395" s="94"/>
      <c r="H395" s="94"/>
      <c r="I395" s="94"/>
      <c r="J395" s="94"/>
      <c r="K395" s="94"/>
      <c r="L395" s="94"/>
    </row>
    <row r="396" spans="2:12">
      <c r="B396" s="93"/>
      <c r="C396" s="94"/>
      <c r="D396" s="94"/>
      <c r="E396" s="94"/>
      <c r="F396" s="94"/>
      <c r="G396" s="94"/>
      <c r="H396" s="94"/>
      <c r="I396" s="94"/>
      <c r="J396" s="94"/>
      <c r="K396" s="94"/>
      <c r="L396" s="94"/>
    </row>
    <row r="397" spans="2:12">
      <c r="B397" s="93"/>
      <c r="C397" s="94"/>
      <c r="D397" s="94"/>
      <c r="E397" s="94"/>
      <c r="F397" s="94"/>
      <c r="G397" s="94"/>
      <c r="H397" s="94"/>
      <c r="I397" s="94"/>
      <c r="J397" s="94"/>
      <c r="K397" s="94"/>
      <c r="L397" s="94"/>
    </row>
    <row r="398" spans="2:12">
      <c r="B398" s="93"/>
      <c r="C398" s="94"/>
      <c r="D398" s="94"/>
      <c r="E398" s="94"/>
      <c r="F398" s="94"/>
      <c r="G398" s="94"/>
      <c r="H398" s="94"/>
      <c r="I398" s="94"/>
      <c r="J398" s="94"/>
      <c r="K398" s="94"/>
      <c r="L398" s="94"/>
    </row>
    <row r="399" spans="2:12">
      <c r="B399" s="93"/>
      <c r="C399" s="94"/>
      <c r="D399" s="94"/>
      <c r="E399" s="94"/>
      <c r="F399" s="94"/>
      <c r="G399" s="94"/>
      <c r="H399" s="94"/>
      <c r="I399" s="94"/>
      <c r="J399" s="94"/>
      <c r="K399" s="94"/>
      <c r="L399" s="94"/>
    </row>
    <row r="400" spans="2:12">
      <c r="B400" s="93"/>
      <c r="C400" s="94"/>
      <c r="D400" s="94"/>
      <c r="E400" s="94"/>
      <c r="F400" s="94"/>
      <c r="G400" s="94"/>
      <c r="H400" s="94"/>
      <c r="I400" s="94"/>
      <c r="J400" s="94"/>
      <c r="K400" s="94"/>
      <c r="L400" s="94"/>
    </row>
    <row r="401" spans="2:12">
      <c r="B401" s="93"/>
      <c r="C401" s="94"/>
      <c r="D401" s="94"/>
      <c r="E401" s="94"/>
      <c r="F401" s="94"/>
      <c r="G401" s="94"/>
      <c r="H401" s="94"/>
      <c r="I401" s="94"/>
      <c r="J401" s="94"/>
      <c r="K401" s="94"/>
      <c r="L401" s="94"/>
    </row>
    <row r="402" spans="2:12">
      <c r="B402" s="93"/>
      <c r="C402" s="94"/>
      <c r="D402" s="94"/>
      <c r="E402" s="94"/>
      <c r="F402" s="94"/>
      <c r="G402" s="94"/>
      <c r="H402" s="94"/>
      <c r="I402" s="94"/>
      <c r="J402" s="94"/>
      <c r="K402" s="94"/>
      <c r="L402" s="94"/>
    </row>
    <row r="403" spans="2:12">
      <c r="B403" s="93"/>
      <c r="C403" s="94"/>
      <c r="D403" s="94"/>
      <c r="E403" s="94"/>
      <c r="F403" s="94"/>
      <c r="G403" s="94"/>
      <c r="H403" s="94"/>
      <c r="I403" s="94"/>
      <c r="J403" s="94"/>
      <c r="K403" s="94"/>
      <c r="L403" s="94"/>
    </row>
    <row r="404" spans="2:12">
      <c r="B404" s="93"/>
      <c r="C404" s="94"/>
      <c r="D404" s="94"/>
      <c r="E404" s="94"/>
      <c r="F404" s="94"/>
      <c r="G404" s="94"/>
      <c r="H404" s="94"/>
      <c r="I404" s="94"/>
      <c r="J404" s="94"/>
      <c r="K404" s="94"/>
      <c r="L404" s="94"/>
    </row>
    <row r="405" spans="2:12">
      <c r="B405" s="93"/>
      <c r="C405" s="94"/>
      <c r="D405" s="94"/>
      <c r="E405" s="94"/>
      <c r="F405" s="94"/>
      <c r="G405" s="94"/>
      <c r="H405" s="94"/>
      <c r="I405" s="94"/>
      <c r="J405" s="94"/>
      <c r="K405" s="94"/>
      <c r="L405" s="94"/>
    </row>
    <row r="406" spans="2:12">
      <c r="B406" s="93"/>
      <c r="C406" s="94"/>
      <c r="D406" s="94"/>
      <c r="E406" s="94"/>
      <c r="F406" s="94"/>
      <c r="G406" s="94"/>
      <c r="H406" s="94"/>
      <c r="I406" s="94"/>
      <c r="J406" s="94"/>
      <c r="K406" s="94"/>
      <c r="L406" s="94"/>
    </row>
    <row r="407" spans="2:12">
      <c r="B407" s="93"/>
      <c r="C407" s="94"/>
      <c r="D407" s="94"/>
      <c r="E407" s="94"/>
      <c r="F407" s="94"/>
      <c r="G407" s="94"/>
      <c r="H407" s="94"/>
      <c r="I407" s="94"/>
      <c r="J407" s="94"/>
      <c r="K407" s="94"/>
      <c r="L407" s="94"/>
    </row>
    <row r="408" spans="2:12">
      <c r="B408" s="93"/>
      <c r="C408" s="94"/>
      <c r="D408" s="94"/>
      <c r="E408" s="94"/>
      <c r="F408" s="94"/>
      <c r="G408" s="94"/>
      <c r="H408" s="94"/>
      <c r="I408" s="94"/>
      <c r="J408" s="94"/>
      <c r="K408" s="94"/>
      <c r="L408" s="94"/>
    </row>
    <row r="409" spans="2:12">
      <c r="B409" s="93"/>
      <c r="C409" s="94"/>
      <c r="D409" s="94"/>
      <c r="E409" s="94"/>
      <c r="F409" s="94"/>
      <c r="G409" s="94"/>
      <c r="H409" s="94"/>
      <c r="I409" s="94"/>
      <c r="J409" s="94"/>
      <c r="K409" s="94"/>
      <c r="L409" s="94"/>
    </row>
    <row r="410" spans="2:12">
      <c r="B410" s="93"/>
      <c r="C410" s="94"/>
      <c r="D410" s="94"/>
      <c r="E410" s="94"/>
      <c r="F410" s="94"/>
      <c r="G410" s="94"/>
      <c r="H410" s="94"/>
      <c r="I410" s="94"/>
      <c r="J410" s="94"/>
      <c r="K410" s="94"/>
      <c r="L410" s="94"/>
    </row>
    <row r="411" spans="2:12">
      <c r="B411" s="93"/>
      <c r="C411" s="94"/>
      <c r="D411" s="94"/>
      <c r="E411" s="94"/>
      <c r="F411" s="94"/>
      <c r="G411" s="94"/>
      <c r="H411" s="94"/>
      <c r="I411" s="94"/>
      <c r="J411" s="94"/>
      <c r="K411" s="94"/>
      <c r="L411" s="94"/>
    </row>
    <row r="412" spans="2:12">
      <c r="B412" s="93"/>
      <c r="C412" s="94"/>
      <c r="D412" s="94"/>
      <c r="E412" s="94"/>
      <c r="F412" s="94"/>
      <c r="G412" s="94"/>
      <c r="H412" s="94"/>
      <c r="I412" s="94"/>
      <c r="J412" s="94"/>
      <c r="K412" s="94"/>
      <c r="L412" s="94"/>
    </row>
    <row r="413" spans="2:12">
      <c r="B413" s="93"/>
      <c r="C413" s="94"/>
      <c r="D413" s="94"/>
      <c r="E413" s="94"/>
      <c r="F413" s="94"/>
      <c r="G413" s="94"/>
      <c r="H413" s="94"/>
      <c r="I413" s="94"/>
      <c r="J413" s="94"/>
      <c r="K413" s="94"/>
      <c r="L413" s="94"/>
    </row>
    <row r="414" spans="2:12">
      <c r="B414" s="93"/>
      <c r="C414" s="94"/>
      <c r="D414" s="94"/>
      <c r="E414" s="94"/>
      <c r="F414" s="94"/>
      <c r="G414" s="94"/>
      <c r="H414" s="94"/>
      <c r="I414" s="94"/>
      <c r="J414" s="94"/>
      <c r="K414" s="94"/>
      <c r="L414" s="94"/>
    </row>
    <row r="415" spans="2:12">
      <c r="B415" s="93"/>
      <c r="C415" s="94"/>
      <c r="D415" s="94"/>
      <c r="E415" s="94"/>
      <c r="F415" s="94"/>
      <c r="G415" s="94"/>
      <c r="H415" s="94"/>
      <c r="I415" s="94"/>
      <c r="J415" s="94"/>
      <c r="K415" s="94"/>
      <c r="L415" s="94"/>
    </row>
    <row r="416" spans="2:12">
      <c r="B416" s="93"/>
      <c r="C416" s="94"/>
      <c r="D416" s="94"/>
      <c r="E416" s="94"/>
      <c r="F416" s="94"/>
      <c r="G416" s="94"/>
      <c r="H416" s="94"/>
      <c r="I416" s="94"/>
      <c r="J416" s="94"/>
      <c r="K416" s="94"/>
      <c r="L416" s="94"/>
    </row>
    <row r="417" spans="2:12">
      <c r="B417" s="93"/>
      <c r="C417" s="94"/>
      <c r="D417" s="94"/>
      <c r="E417" s="94"/>
      <c r="F417" s="94"/>
      <c r="G417" s="94"/>
      <c r="H417" s="94"/>
      <c r="I417" s="94"/>
      <c r="J417" s="94"/>
      <c r="K417" s="94"/>
      <c r="L417" s="94"/>
    </row>
    <row r="418" spans="2:12">
      <c r="B418" s="93"/>
      <c r="C418" s="94"/>
      <c r="D418" s="94"/>
      <c r="E418" s="94"/>
      <c r="F418" s="94"/>
      <c r="G418" s="94"/>
      <c r="H418" s="94"/>
      <c r="I418" s="94"/>
      <c r="J418" s="94"/>
      <c r="K418" s="94"/>
      <c r="L418" s="94"/>
    </row>
    <row r="419" spans="2:12">
      <c r="B419" s="93"/>
      <c r="C419" s="94"/>
      <c r="D419" s="94"/>
      <c r="E419" s="94"/>
      <c r="F419" s="94"/>
      <c r="G419" s="94"/>
      <c r="H419" s="94"/>
      <c r="I419" s="94"/>
      <c r="J419" s="94"/>
      <c r="K419" s="94"/>
      <c r="L419" s="94"/>
    </row>
    <row r="420" spans="2:12">
      <c r="B420" s="93"/>
      <c r="C420" s="94"/>
      <c r="D420" s="94"/>
      <c r="E420" s="94"/>
      <c r="F420" s="94"/>
      <c r="G420" s="94"/>
      <c r="H420" s="94"/>
      <c r="I420" s="94"/>
      <c r="J420" s="94"/>
      <c r="K420" s="94"/>
      <c r="L420" s="94"/>
    </row>
    <row r="421" spans="2:12">
      <c r="B421" s="93"/>
      <c r="C421" s="94"/>
      <c r="D421" s="94"/>
      <c r="E421" s="94"/>
      <c r="F421" s="94"/>
      <c r="G421" s="94"/>
      <c r="H421" s="94"/>
      <c r="I421" s="94"/>
      <c r="J421" s="94"/>
      <c r="K421" s="94"/>
      <c r="L421" s="94"/>
    </row>
    <row r="422" spans="2:12">
      <c r="B422" s="93"/>
      <c r="C422" s="94"/>
      <c r="D422" s="94"/>
      <c r="E422" s="94"/>
      <c r="F422" s="94"/>
      <c r="G422" s="94"/>
      <c r="H422" s="94"/>
      <c r="I422" s="94"/>
      <c r="J422" s="94"/>
      <c r="K422" s="94"/>
      <c r="L422" s="94"/>
    </row>
    <row r="423" spans="2:12">
      <c r="B423" s="93"/>
      <c r="C423" s="94"/>
      <c r="D423" s="94"/>
      <c r="E423" s="94"/>
      <c r="F423" s="94"/>
      <c r="G423" s="94"/>
      <c r="H423" s="94"/>
      <c r="I423" s="94"/>
      <c r="J423" s="94"/>
      <c r="K423" s="94"/>
      <c r="L423" s="94"/>
    </row>
    <row r="424" spans="2:12">
      <c r="B424" s="93"/>
      <c r="C424" s="94"/>
      <c r="D424" s="94"/>
      <c r="E424" s="94"/>
      <c r="F424" s="94"/>
      <c r="G424" s="94"/>
      <c r="H424" s="94"/>
      <c r="I424" s="94"/>
      <c r="J424" s="94"/>
      <c r="K424" s="94"/>
      <c r="L424" s="94"/>
    </row>
    <row r="425" spans="2:12">
      <c r="B425" s="93"/>
      <c r="C425" s="94"/>
      <c r="D425" s="94"/>
      <c r="E425" s="94"/>
      <c r="F425" s="94"/>
      <c r="G425" s="94"/>
      <c r="H425" s="94"/>
      <c r="I425" s="94"/>
      <c r="J425" s="94"/>
      <c r="K425" s="94"/>
      <c r="L425" s="94"/>
    </row>
    <row r="426" spans="2:12">
      <c r="B426" s="93"/>
      <c r="C426" s="94"/>
      <c r="D426" s="94"/>
      <c r="E426" s="94"/>
      <c r="F426" s="94"/>
      <c r="G426" s="94"/>
      <c r="H426" s="94"/>
      <c r="I426" s="94"/>
      <c r="J426" s="94"/>
      <c r="K426" s="94"/>
      <c r="L426" s="94"/>
    </row>
    <row r="427" spans="2:12">
      <c r="B427" s="93"/>
      <c r="C427" s="94"/>
      <c r="D427" s="94"/>
      <c r="E427" s="94"/>
      <c r="F427" s="94"/>
      <c r="G427" s="94"/>
      <c r="H427" s="94"/>
      <c r="I427" s="94"/>
      <c r="J427" s="94"/>
      <c r="K427" s="94"/>
      <c r="L427" s="94"/>
    </row>
    <row r="428" spans="2:12">
      <c r="B428" s="93"/>
      <c r="C428" s="94"/>
      <c r="D428" s="94"/>
      <c r="E428" s="94"/>
      <c r="F428" s="94"/>
      <c r="G428" s="94"/>
      <c r="H428" s="94"/>
      <c r="I428" s="94"/>
      <c r="J428" s="94"/>
      <c r="K428" s="94"/>
      <c r="L428" s="94"/>
    </row>
    <row r="429" spans="2:12">
      <c r="B429" s="93"/>
      <c r="C429" s="94"/>
      <c r="D429" s="94"/>
      <c r="E429" s="94"/>
      <c r="F429" s="94"/>
      <c r="G429" s="94"/>
      <c r="H429" s="94"/>
      <c r="I429" s="94"/>
      <c r="J429" s="94"/>
      <c r="K429" s="94"/>
      <c r="L429" s="94"/>
    </row>
    <row r="430" spans="2:12">
      <c r="B430" s="93"/>
      <c r="C430" s="94"/>
      <c r="D430" s="94"/>
      <c r="E430" s="94"/>
      <c r="F430" s="94"/>
      <c r="G430" s="94"/>
      <c r="H430" s="94"/>
      <c r="I430" s="94"/>
      <c r="J430" s="94"/>
      <c r="K430" s="94"/>
      <c r="L430" s="94"/>
    </row>
    <row r="431" spans="2:12">
      <c r="B431" s="93"/>
      <c r="C431" s="94"/>
      <c r="D431" s="94"/>
      <c r="E431" s="94"/>
      <c r="F431" s="94"/>
      <c r="G431" s="94"/>
      <c r="H431" s="94"/>
      <c r="I431" s="94"/>
      <c r="J431" s="94"/>
      <c r="K431" s="94"/>
      <c r="L431" s="94"/>
    </row>
    <row r="432" spans="2:12">
      <c r="B432" s="93"/>
      <c r="C432" s="94"/>
      <c r="D432" s="94"/>
      <c r="E432" s="94"/>
      <c r="F432" s="94"/>
      <c r="G432" s="94"/>
      <c r="H432" s="94"/>
      <c r="I432" s="94"/>
      <c r="J432" s="94"/>
      <c r="K432" s="94"/>
      <c r="L432" s="94"/>
    </row>
    <row r="433" spans="2:12">
      <c r="B433" s="93"/>
      <c r="C433" s="94"/>
      <c r="D433" s="94"/>
      <c r="E433" s="94"/>
      <c r="F433" s="94"/>
      <c r="G433" s="94"/>
      <c r="H433" s="94"/>
      <c r="I433" s="94"/>
      <c r="J433" s="94"/>
      <c r="K433" s="94"/>
      <c r="L433" s="94"/>
    </row>
    <row r="434" spans="2:12">
      <c r="B434" s="93"/>
      <c r="C434" s="94"/>
      <c r="D434" s="94"/>
      <c r="E434" s="94"/>
      <c r="F434" s="94"/>
      <c r="G434" s="94"/>
      <c r="H434" s="94"/>
      <c r="I434" s="94"/>
      <c r="J434" s="94"/>
      <c r="K434" s="94"/>
      <c r="L434" s="94"/>
    </row>
    <row r="435" spans="2:12">
      <c r="B435" s="93"/>
      <c r="C435" s="94"/>
      <c r="D435" s="94"/>
      <c r="E435" s="94"/>
      <c r="F435" s="94"/>
      <c r="G435" s="94"/>
      <c r="H435" s="94"/>
      <c r="I435" s="94"/>
      <c r="J435" s="94"/>
      <c r="K435" s="94"/>
      <c r="L435" s="94"/>
    </row>
    <row r="436" spans="2:12">
      <c r="B436" s="93"/>
      <c r="C436" s="94"/>
      <c r="D436" s="94"/>
      <c r="E436" s="94"/>
      <c r="F436" s="94"/>
      <c r="G436" s="94"/>
      <c r="H436" s="94"/>
      <c r="I436" s="94"/>
      <c r="J436" s="94"/>
      <c r="K436" s="94"/>
      <c r="L436" s="94"/>
    </row>
    <row r="437" spans="2:12">
      <c r="B437" s="93"/>
      <c r="C437" s="94"/>
      <c r="D437" s="94"/>
      <c r="E437" s="94"/>
      <c r="F437" s="94"/>
      <c r="G437" s="94"/>
      <c r="H437" s="94"/>
      <c r="I437" s="94"/>
      <c r="J437" s="94"/>
      <c r="K437" s="94"/>
      <c r="L437" s="94"/>
    </row>
    <row r="438" spans="2:12">
      <c r="B438" s="93"/>
      <c r="C438" s="94"/>
      <c r="D438" s="94"/>
      <c r="E438" s="94"/>
      <c r="F438" s="94"/>
      <c r="G438" s="94"/>
      <c r="H438" s="94"/>
      <c r="I438" s="94"/>
      <c r="J438" s="94"/>
      <c r="K438" s="94"/>
      <c r="L438" s="94"/>
    </row>
    <row r="439" spans="2:12">
      <c r="B439" s="93"/>
      <c r="C439" s="94"/>
      <c r="D439" s="94"/>
      <c r="E439" s="94"/>
      <c r="F439" s="94"/>
      <c r="G439" s="94"/>
      <c r="H439" s="94"/>
      <c r="I439" s="94"/>
      <c r="J439" s="94"/>
      <c r="K439" s="94"/>
      <c r="L439" s="94"/>
    </row>
    <row r="440" spans="2:12">
      <c r="B440" s="93"/>
      <c r="C440" s="94"/>
      <c r="D440" s="94"/>
      <c r="E440" s="94"/>
      <c r="F440" s="94"/>
      <c r="G440" s="94"/>
      <c r="H440" s="94"/>
      <c r="I440" s="94"/>
      <c r="J440" s="94"/>
      <c r="K440" s="94"/>
      <c r="L440" s="94"/>
    </row>
    <row r="441" spans="2:12">
      <c r="B441" s="93"/>
      <c r="C441" s="94"/>
      <c r="D441" s="94"/>
      <c r="E441" s="94"/>
      <c r="F441" s="94"/>
      <c r="G441" s="94"/>
      <c r="H441" s="94"/>
      <c r="I441" s="94"/>
      <c r="J441" s="94"/>
      <c r="K441" s="94"/>
      <c r="L441" s="94"/>
    </row>
    <row r="442" spans="2:12">
      <c r="B442" s="93"/>
      <c r="C442" s="94"/>
      <c r="D442" s="94"/>
      <c r="E442" s="94"/>
      <c r="F442" s="94"/>
      <c r="G442" s="94"/>
      <c r="H442" s="94"/>
      <c r="I442" s="94"/>
      <c r="J442" s="94"/>
      <c r="K442" s="94"/>
      <c r="L442" s="94"/>
    </row>
    <row r="443" spans="2:12">
      <c r="B443" s="93"/>
      <c r="C443" s="94"/>
      <c r="D443" s="94"/>
      <c r="E443" s="94"/>
      <c r="F443" s="94"/>
      <c r="G443" s="94"/>
      <c r="H443" s="94"/>
      <c r="I443" s="94"/>
      <c r="J443" s="94"/>
      <c r="K443" s="94"/>
      <c r="L443" s="94"/>
    </row>
    <row r="444" spans="2:12">
      <c r="B444" s="93"/>
      <c r="C444" s="94"/>
      <c r="D444" s="94"/>
      <c r="E444" s="94"/>
      <c r="F444" s="94"/>
      <c r="G444" s="94"/>
      <c r="H444" s="94"/>
      <c r="I444" s="94"/>
      <c r="J444" s="94"/>
      <c r="K444" s="94"/>
      <c r="L444" s="94"/>
    </row>
    <row r="445" spans="2:12">
      <c r="B445" s="93"/>
      <c r="C445" s="94"/>
      <c r="D445" s="94"/>
      <c r="E445" s="94"/>
      <c r="F445" s="94"/>
      <c r="G445" s="94"/>
      <c r="H445" s="94"/>
      <c r="I445" s="94"/>
      <c r="J445" s="94"/>
      <c r="K445" s="94"/>
      <c r="L445" s="94"/>
    </row>
    <row r="446" spans="2:12">
      <c r="B446" s="93"/>
      <c r="C446" s="94"/>
      <c r="D446" s="94"/>
      <c r="E446" s="94"/>
      <c r="F446" s="94"/>
      <c r="G446" s="94"/>
      <c r="H446" s="94"/>
      <c r="I446" s="94"/>
      <c r="J446" s="94"/>
      <c r="K446" s="94"/>
      <c r="L446" s="94"/>
    </row>
    <row r="447" spans="2:12">
      <c r="B447" s="93"/>
      <c r="C447" s="94"/>
      <c r="D447" s="94"/>
      <c r="E447" s="94"/>
      <c r="F447" s="94"/>
      <c r="G447" s="94"/>
      <c r="H447" s="94"/>
      <c r="I447" s="94"/>
      <c r="J447" s="94"/>
      <c r="K447" s="94"/>
      <c r="L447" s="94"/>
    </row>
    <row r="448" spans="2:12">
      <c r="B448" s="93"/>
      <c r="C448" s="94"/>
      <c r="D448" s="94"/>
      <c r="E448" s="94"/>
      <c r="F448" s="94"/>
      <c r="G448" s="94"/>
      <c r="H448" s="94"/>
      <c r="I448" s="94"/>
      <c r="J448" s="94"/>
      <c r="K448" s="94"/>
      <c r="L448" s="94"/>
    </row>
    <row r="449" spans="2:12">
      <c r="B449" s="93"/>
      <c r="C449" s="94"/>
      <c r="D449" s="94"/>
      <c r="E449" s="94"/>
      <c r="F449" s="94"/>
      <c r="G449" s="94"/>
      <c r="H449" s="94"/>
      <c r="I449" s="94"/>
      <c r="J449" s="94"/>
      <c r="K449" s="94"/>
      <c r="L449" s="94"/>
    </row>
    <row r="450" spans="2:12">
      <c r="B450" s="93"/>
      <c r="C450" s="94"/>
      <c r="D450" s="94"/>
      <c r="E450" s="94"/>
      <c r="F450" s="94"/>
      <c r="G450" s="94"/>
      <c r="H450" s="94"/>
      <c r="I450" s="94"/>
      <c r="J450" s="94"/>
      <c r="K450" s="94"/>
      <c r="L450" s="94"/>
    </row>
    <row r="451" spans="2:12">
      <c r="B451" s="93"/>
      <c r="C451" s="94"/>
      <c r="D451" s="94"/>
      <c r="E451" s="94"/>
      <c r="F451" s="94"/>
      <c r="G451" s="94"/>
      <c r="H451" s="94"/>
      <c r="I451" s="94"/>
      <c r="J451" s="94"/>
      <c r="K451" s="94"/>
      <c r="L451" s="94"/>
    </row>
    <row r="452" spans="2:12">
      <c r="B452" s="93"/>
      <c r="C452" s="94"/>
      <c r="D452" s="94"/>
      <c r="E452" s="94"/>
      <c r="F452" s="94"/>
      <c r="G452" s="94"/>
      <c r="H452" s="94"/>
      <c r="I452" s="94"/>
      <c r="J452" s="94"/>
      <c r="K452" s="94"/>
      <c r="L452" s="94"/>
    </row>
    <row r="453" spans="2:12">
      <c r="B453" s="93"/>
      <c r="C453" s="94"/>
      <c r="D453" s="94"/>
      <c r="E453" s="94"/>
      <c r="F453" s="94"/>
      <c r="G453" s="94"/>
      <c r="H453" s="94"/>
      <c r="I453" s="94"/>
      <c r="J453" s="94"/>
      <c r="K453" s="94"/>
      <c r="L453" s="94"/>
    </row>
    <row r="454" spans="2:12">
      <c r="B454" s="93"/>
      <c r="C454" s="94"/>
      <c r="D454" s="94"/>
      <c r="E454" s="94"/>
      <c r="F454" s="94"/>
      <c r="G454" s="94"/>
      <c r="H454" s="94"/>
      <c r="I454" s="94"/>
      <c r="J454" s="94"/>
      <c r="K454" s="94"/>
      <c r="L454" s="94"/>
    </row>
    <row r="455" spans="2:12">
      <c r="B455" s="93"/>
      <c r="C455" s="94"/>
      <c r="D455" s="94"/>
      <c r="E455" s="94"/>
      <c r="F455" s="94"/>
      <c r="G455" s="94"/>
      <c r="H455" s="94"/>
      <c r="I455" s="94"/>
      <c r="J455" s="94"/>
      <c r="K455" s="94"/>
      <c r="L455" s="94"/>
    </row>
    <row r="456" spans="2:12">
      <c r="B456" s="93"/>
      <c r="C456" s="94"/>
      <c r="D456" s="94"/>
      <c r="E456" s="94"/>
      <c r="F456" s="94"/>
      <c r="G456" s="94"/>
      <c r="H456" s="94"/>
      <c r="I456" s="94"/>
      <c r="J456" s="94"/>
      <c r="K456" s="94"/>
      <c r="L456" s="94"/>
    </row>
    <row r="457" spans="2:12">
      <c r="B457" s="93"/>
      <c r="C457" s="94"/>
      <c r="D457" s="94"/>
      <c r="E457" s="94"/>
      <c r="F457" s="94"/>
      <c r="G457" s="94"/>
      <c r="H457" s="94"/>
      <c r="I457" s="94"/>
      <c r="J457" s="94"/>
      <c r="K457" s="94"/>
      <c r="L457" s="94"/>
    </row>
    <row r="458" spans="2:12">
      <c r="B458" s="93"/>
      <c r="C458" s="94"/>
      <c r="D458" s="94"/>
      <c r="E458" s="94"/>
      <c r="F458" s="94"/>
      <c r="G458" s="94"/>
      <c r="H458" s="94"/>
      <c r="I458" s="94"/>
      <c r="J458" s="94"/>
      <c r="K458" s="94"/>
      <c r="L458" s="94"/>
    </row>
    <row r="459" spans="2:12">
      <c r="B459" s="93"/>
      <c r="C459" s="94"/>
      <c r="D459" s="94"/>
      <c r="E459" s="94"/>
      <c r="F459" s="94"/>
      <c r="G459" s="94"/>
      <c r="H459" s="94"/>
      <c r="I459" s="94"/>
      <c r="J459" s="94"/>
      <c r="K459" s="94"/>
      <c r="L459" s="94"/>
    </row>
    <row r="460" spans="2:12">
      <c r="B460" s="93"/>
      <c r="C460" s="94"/>
      <c r="D460" s="94"/>
      <c r="E460" s="94"/>
      <c r="F460" s="94"/>
      <c r="G460" s="94"/>
      <c r="H460" s="94"/>
      <c r="I460" s="94"/>
      <c r="J460" s="94"/>
      <c r="K460" s="94"/>
      <c r="L460" s="94"/>
    </row>
    <row r="461" spans="2:12">
      <c r="B461" s="93"/>
      <c r="C461" s="94"/>
      <c r="D461" s="94"/>
      <c r="E461" s="94"/>
      <c r="F461" s="94"/>
      <c r="G461" s="94"/>
      <c r="H461" s="94"/>
      <c r="I461" s="94"/>
      <c r="J461" s="94"/>
      <c r="K461" s="94"/>
      <c r="L461" s="94"/>
    </row>
    <row r="462" spans="2:12">
      <c r="B462" s="93"/>
      <c r="C462" s="94"/>
      <c r="D462" s="94"/>
      <c r="E462" s="94"/>
      <c r="F462" s="94"/>
      <c r="G462" s="94"/>
      <c r="H462" s="94"/>
      <c r="I462" s="94"/>
      <c r="J462" s="94"/>
      <c r="K462" s="94"/>
      <c r="L462" s="94"/>
    </row>
    <row r="463" spans="2:12">
      <c r="B463" s="93"/>
      <c r="C463" s="94"/>
      <c r="D463" s="94"/>
      <c r="E463" s="94"/>
      <c r="F463" s="94"/>
      <c r="G463" s="94"/>
      <c r="H463" s="94"/>
      <c r="I463" s="94"/>
      <c r="J463" s="94"/>
      <c r="K463" s="94"/>
      <c r="L463" s="94"/>
    </row>
    <row r="464" spans="2:12">
      <c r="B464" s="93"/>
      <c r="C464" s="94"/>
      <c r="D464" s="94"/>
      <c r="E464" s="94"/>
      <c r="F464" s="94"/>
      <c r="G464" s="94"/>
      <c r="H464" s="94"/>
      <c r="I464" s="94"/>
      <c r="J464" s="94"/>
      <c r="K464" s="94"/>
      <c r="L464" s="94"/>
    </row>
    <row r="465" spans="2:12">
      <c r="B465" s="93"/>
      <c r="C465" s="94"/>
      <c r="D465" s="94"/>
      <c r="E465" s="94"/>
      <c r="F465" s="94"/>
      <c r="G465" s="94"/>
      <c r="H465" s="94"/>
      <c r="I465" s="94"/>
      <c r="J465" s="94"/>
      <c r="K465" s="94"/>
      <c r="L465" s="94"/>
    </row>
    <row r="466" spans="2:12">
      <c r="B466" s="93"/>
      <c r="C466" s="94"/>
      <c r="D466" s="94"/>
      <c r="E466" s="94"/>
      <c r="F466" s="94"/>
      <c r="G466" s="94"/>
      <c r="H466" s="94"/>
      <c r="I466" s="94"/>
      <c r="J466" s="94"/>
      <c r="K466" s="94"/>
      <c r="L466" s="94"/>
    </row>
    <row r="467" spans="2:12">
      <c r="B467" s="93"/>
      <c r="C467" s="94"/>
      <c r="D467" s="94"/>
      <c r="E467" s="94"/>
      <c r="F467" s="94"/>
      <c r="G467" s="94"/>
      <c r="H467" s="94"/>
      <c r="I467" s="94"/>
      <c r="J467" s="94"/>
      <c r="K467" s="94"/>
      <c r="L467" s="94"/>
    </row>
    <row r="468" spans="2:12">
      <c r="B468" s="93"/>
      <c r="C468" s="94"/>
      <c r="D468" s="94"/>
      <c r="E468" s="94"/>
      <c r="F468" s="94"/>
      <c r="G468" s="94"/>
      <c r="H468" s="94"/>
      <c r="I468" s="94"/>
      <c r="J468" s="94"/>
      <c r="K468" s="94"/>
      <c r="L468" s="94"/>
    </row>
    <row r="469" spans="2:12">
      <c r="B469" s="93"/>
      <c r="C469" s="94"/>
      <c r="D469" s="94"/>
      <c r="E469" s="94"/>
      <c r="F469" s="94"/>
      <c r="G469" s="94"/>
      <c r="H469" s="94"/>
      <c r="I469" s="94"/>
      <c r="J469" s="94"/>
      <c r="K469" s="94"/>
      <c r="L469" s="94"/>
    </row>
    <row r="470" spans="2:12">
      <c r="B470" s="93"/>
      <c r="C470" s="94"/>
      <c r="D470" s="94"/>
      <c r="E470" s="94"/>
      <c r="F470" s="94"/>
      <c r="G470" s="94"/>
      <c r="H470" s="94"/>
      <c r="I470" s="94"/>
      <c r="J470" s="94"/>
      <c r="K470" s="94"/>
      <c r="L470" s="94"/>
    </row>
    <row r="471" spans="2:12">
      <c r="B471" s="93"/>
      <c r="C471" s="94"/>
      <c r="D471" s="94"/>
      <c r="E471" s="94"/>
      <c r="F471" s="94"/>
      <c r="G471" s="94"/>
      <c r="H471" s="94"/>
      <c r="I471" s="94"/>
      <c r="J471" s="94"/>
      <c r="K471" s="94"/>
      <c r="L471" s="94"/>
    </row>
    <row r="472" spans="2:12">
      <c r="B472" s="93"/>
      <c r="C472" s="94"/>
      <c r="D472" s="94"/>
      <c r="E472" s="94"/>
      <c r="F472" s="94"/>
      <c r="G472" s="94"/>
      <c r="H472" s="94"/>
      <c r="I472" s="94"/>
      <c r="J472" s="94"/>
      <c r="K472" s="94"/>
      <c r="L472" s="94"/>
    </row>
    <row r="473" spans="2:12">
      <c r="B473" s="93"/>
      <c r="C473" s="94"/>
      <c r="D473" s="94"/>
      <c r="E473" s="94"/>
      <c r="F473" s="94"/>
      <c r="G473" s="94"/>
      <c r="H473" s="94"/>
      <c r="I473" s="94"/>
      <c r="J473" s="94"/>
      <c r="K473" s="94"/>
      <c r="L473" s="94"/>
    </row>
    <row r="474" spans="2:12">
      <c r="B474" s="93"/>
      <c r="C474" s="94"/>
      <c r="D474" s="94"/>
      <c r="E474" s="94"/>
      <c r="F474" s="94"/>
      <c r="G474" s="94"/>
      <c r="H474" s="94"/>
      <c r="I474" s="94"/>
      <c r="J474" s="94"/>
      <c r="K474" s="94"/>
      <c r="L474" s="94"/>
    </row>
    <row r="475" spans="2:12">
      <c r="B475" s="93"/>
      <c r="C475" s="94"/>
      <c r="D475" s="94"/>
      <c r="E475" s="94"/>
      <c r="F475" s="94"/>
      <c r="G475" s="94"/>
      <c r="H475" s="94"/>
      <c r="I475" s="94"/>
      <c r="J475" s="94"/>
      <c r="K475" s="94"/>
      <c r="L475" s="94"/>
    </row>
    <row r="476" spans="2:12">
      <c r="B476" s="93"/>
      <c r="C476" s="94"/>
      <c r="D476" s="94"/>
      <c r="E476" s="94"/>
      <c r="F476" s="94"/>
      <c r="G476" s="94"/>
      <c r="H476" s="94"/>
      <c r="I476" s="94"/>
      <c r="J476" s="94"/>
      <c r="K476" s="94"/>
      <c r="L476" s="94"/>
    </row>
    <row r="477" spans="2:12">
      <c r="B477" s="93"/>
      <c r="C477" s="94"/>
      <c r="D477" s="94"/>
      <c r="E477" s="94"/>
      <c r="F477" s="94"/>
      <c r="G477" s="94"/>
      <c r="H477" s="94"/>
      <c r="I477" s="94"/>
      <c r="J477" s="94"/>
      <c r="K477" s="94"/>
      <c r="L477" s="94"/>
    </row>
    <row r="478" spans="2:12">
      <c r="B478" s="93"/>
      <c r="C478" s="94"/>
      <c r="D478" s="94"/>
      <c r="E478" s="94"/>
      <c r="F478" s="94"/>
      <c r="G478" s="94"/>
      <c r="H478" s="94"/>
      <c r="I478" s="94"/>
      <c r="J478" s="94"/>
      <c r="K478" s="94"/>
      <c r="L478" s="94"/>
    </row>
    <row r="479" spans="2:12">
      <c r="B479" s="93"/>
      <c r="C479" s="94"/>
      <c r="D479" s="94"/>
      <c r="E479" s="94"/>
      <c r="F479" s="94"/>
      <c r="G479" s="94"/>
      <c r="H479" s="94"/>
      <c r="I479" s="94"/>
      <c r="J479" s="94"/>
      <c r="K479" s="94"/>
      <c r="L479" s="94"/>
    </row>
    <row r="480" spans="2:12">
      <c r="B480" s="93"/>
      <c r="C480" s="94"/>
      <c r="D480" s="94"/>
      <c r="E480" s="94"/>
      <c r="F480" s="94"/>
      <c r="G480" s="94"/>
      <c r="H480" s="94"/>
      <c r="I480" s="94"/>
      <c r="J480" s="94"/>
      <c r="K480" s="94"/>
      <c r="L480" s="94"/>
    </row>
    <row r="481" spans="2:12">
      <c r="B481" s="93"/>
      <c r="C481" s="94"/>
      <c r="D481" s="94"/>
      <c r="E481" s="94"/>
      <c r="F481" s="94"/>
      <c r="G481" s="94"/>
      <c r="H481" s="94"/>
      <c r="I481" s="94"/>
      <c r="J481" s="94"/>
      <c r="K481" s="94"/>
      <c r="L481" s="94"/>
    </row>
    <row r="482" spans="2:12">
      <c r="B482" s="93"/>
      <c r="C482" s="94"/>
      <c r="D482" s="94"/>
      <c r="E482" s="94"/>
      <c r="F482" s="94"/>
      <c r="G482" s="94"/>
      <c r="H482" s="94"/>
      <c r="I482" s="94"/>
      <c r="J482" s="94"/>
      <c r="K482" s="94"/>
      <c r="L482" s="94"/>
    </row>
    <row r="483" spans="2:12">
      <c r="B483" s="93"/>
      <c r="C483" s="94"/>
      <c r="D483" s="94"/>
      <c r="E483" s="94"/>
      <c r="F483" s="94"/>
      <c r="G483" s="94"/>
      <c r="H483" s="94"/>
      <c r="I483" s="94"/>
      <c r="J483" s="94"/>
      <c r="K483" s="94"/>
      <c r="L483" s="94"/>
    </row>
    <row r="484" spans="2:12">
      <c r="B484" s="93"/>
      <c r="C484" s="94"/>
      <c r="D484" s="94"/>
      <c r="E484" s="94"/>
      <c r="F484" s="94"/>
      <c r="G484" s="94"/>
      <c r="H484" s="94"/>
      <c r="I484" s="94"/>
      <c r="J484" s="94"/>
      <c r="K484" s="94"/>
      <c r="L484" s="94"/>
    </row>
    <row r="485" spans="2:12">
      <c r="B485" s="93"/>
      <c r="C485" s="94"/>
      <c r="D485" s="94"/>
      <c r="E485" s="94"/>
      <c r="F485" s="94"/>
      <c r="G485" s="94"/>
      <c r="H485" s="94"/>
      <c r="I485" s="94"/>
      <c r="J485" s="94"/>
      <c r="K485" s="94"/>
      <c r="L485" s="94"/>
    </row>
    <row r="486" spans="2:12">
      <c r="B486" s="93"/>
      <c r="C486" s="94"/>
      <c r="D486" s="94"/>
      <c r="E486" s="94"/>
      <c r="F486" s="94"/>
      <c r="G486" s="94"/>
      <c r="H486" s="94"/>
      <c r="I486" s="94"/>
      <c r="J486" s="94"/>
      <c r="K486" s="94"/>
      <c r="L486" s="94"/>
    </row>
    <row r="487" spans="2:12">
      <c r="B487" s="93"/>
      <c r="C487" s="94"/>
      <c r="D487" s="94"/>
      <c r="E487" s="94"/>
      <c r="F487" s="94"/>
      <c r="G487" s="94"/>
      <c r="H487" s="94"/>
      <c r="I487" s="94"/>
      <c r="J487" s="94"/>
      <c r="K487" s="94"/>
      <c r="L487" s="94"/>
    </row>
    <row r="488" spans="2:12">
      <c r="B488" s="93"/>
      <c r="C488" s="94"/>
      <c r="D488" s="94"/>
      <c r="E488" s="94"/>
      <c r="F488" s="94"/>
      <c r="G488" s="94"/>
      <c r="H488" s="94"/>
      <c r="I488" s="94"/>
      <c r="J488" s="94"/>
      <c r="K488" s="94"/>
      <c r="L488" s="94"/>
    </row>
    <row r="489" spans="2:12">
      <c r="B489" s="93"/>
      <c r="C489" s="94"/>
      <c r="D489" s="94"/>
      <c r="E489" s="94"/>
      <c r="F489" s="94"/>
      <c r="G489" s="94"/>
      <c r="H489" s="94"/>
      <c r="I489" s="94"/>
      <c r="J489" s="94"/>
      <c r="K489" s="94"/>
      <c r="L489" s="94"/>
    </row>
    <row r="490" spans="2:12">
      <c r="B490" s="93"/>
      <c r="C490" s="94"/>
      <c r="D490" s="94"/>
      <c r="E490" s="94"/>
      <c r="F490" s="94"/>
      <c r="G490" s="94"/>
      <c r="H490" s="94"/>
      <c r="I490" s="94"/>
      <c r="J490" s="94"/>
      <c r="K490" s="94"/>
      <c r="L490" s="94"/>
    </row>
    <row r="491" spans="2:12">
      <c r="B491" s="93"/>
      <c r="C491" s="94"/>
      <c r="D491" s="94"/>
      <c r="E491" s="94"/>
      <c r="F491" s="94"/>
      <c r="G491" s="94"/>
      <c r="H491" s="94"/>
      <c r="I491" s="94"/>
      <c r="J491" s="94"/>
      <c r="K491" s="94"/>
      <c r="L491" s="94"/>
    </row>
    <row r="492" spans="2:12">
      <c r="B492" s="93"/>
      <c r="C492" s="94"/>
      <c r="D492" s="94"/>
      <c r="E492" s="94"/>
      <c r="F492" s="94"/>
      <c r="G492" s="94"/>
      <c r="H492" s="94"/>
      <c r="I492" s="94"/>
      <c r="J492" s="94"/>
      <c r="K492" s="94"/>
      <c r="L492" s="94"/>
    </row>
    <row r="493" spans="2:12">
      <c r="B493" s="93"/>
      <c r="C493" s="94"/>
      <c r="D493" s="94"/>
      <c r="E493" s="94"/>
      <c r="F493" s="94"/>
      <c r="G493" s="94"/>
      <c r="H493" s="94"/>
      <c r="I493" s="94"/>
      <c r="J493" s="94"/>
      <c r="K493" s="94"/>
      <c r="L493" s="94"/>
    </row>
    <row r="494" spans="2:12">
      <c r="B494" s="93"/>
      <c r="C494" s="94"/>
      <c r="D494" s="94"/>
      <c r="E494" s="94"/>
      <c r="F494" s="94"/>
      <c r="G494" s="94"/>
      <c r="H494" s="94"/>
      <c r="I494" s="94"/>
      <c r="J494" s="94"/>
      <c r="K494" s="94"/>
      <c r="L494" s="94"/>
    </row>
    <row r="495" spans="2:12">
      <c r="B495" s="93"/>
      <c r="C495" s="94"/>
      <c r="D495" s="94"/>
      <c r="E495" s="94"/>
      <c r="F495" s="94"/>
      <c r="G495" s="94"/>
      <c r="H495" s="94"/>
      <c r="I495" s="94"/>
      <c r="J495" s="94"/>
      <c r="K495" s="94"/>
      <c r="L495" s="94"/>
    </row>
    <row r="496" spans="2:12">
      <c r="B496" s="93"/>
      <c r="C496" s="94"/>
      <c r="D496" s="94"/>
      <c r="E496" s="94"/>
      <c r="F496" s="94"/>
      <c r="G496" s="94"/>
      <c r="H496" s="94"/>
      <c r="I496" s="94"/>
      <c r="J496" s="94"/>
      <c r="K496" s="94"/>
      <c r="L496" s="94"/>
    </row>
    <row r="497" spans="2:12">
      <c r="B497" s="93"/>
      <c r="C497" s="94"/>
      <c r="D497" s="94"/>
      <c r="E497" s="94"/>
      <c r="F497" s="94"/>
      <c r="G497" s="94"/>
      <c r="H497" s="94"/>
      <c r="I497" s="94"/>
      <c r="J497" s="94"/>
      <c r="K497" s="94"/>
      <c r="L497" s="94"/>
    </row>
    <row r="498" spans="2:12">
      <c r="B498" s="93"/>
      <c r="C498" s="94"/>
      <c r="D498" s="94"/>
      <c r="E498" s="94"/>
      <c r="F498" s="94"/>
      <c r="G498" s="94"/>
      <c r="H498" s="94"/>
      <c r="I498" s="94"/>
      <c r="J498" s="94"/>
      <c r="K498" s="94"/>
      <c r="L498" s="94"/>
    </row>
    <row r="499" spans="2:12">
      <c r="B499" s="93"/>
      <c r="C499" s="94"/>
      <c r="D499" s="94"/>
      <c r="E499" s="94"/>
      <c r="F499" s="94"/>
      <c r="G499" s="94"/>
      <c r="H499" s="94"/>
      <c r="I499" s="94"/>
      <c r="J499" s="94"/>
      <c r="K499" s="94"/>
      <c r="L499" s="94"/>
    </row>
    <row r="500" spans="2:12">
      <c r="B500" s="93"/>
      <c r="C500" s="94"/>
      <c r="D500" s="94"/>
      <c r="E500" s="94"/>
      <c r="F500" s="94"/>
      <c r="G500" s="94"/>
      <c r="H500" s="94"/>
      <c r="I500" s="94"/>
      <c r="J500" s="94"/>
      <c r="K500" s="94"/>
      <c r="L500" s="94"/>
    </row>
    <row r="501" spans="2:12">
      <c r="B501" s="93"/>
      <c r="C501" s="94"/>
      <c r="D501" s="94"/>
      <c r="E501" s="94"/>
      <c r="F501" s="94"/>
      <c r="G501" s="94"/>
      <c r="H501" s="94"/>
      <c r="I501" s="94"/>
      <c r="J501" s="94"/>
      <c r="K501" s="94"/>
      <c r="L501" s="94"/>
    </row>
    <row r="502" spans="2:12">
      <c r="B502" s="93"/>
      <c r="C502" s="94"/>
      <c r="D502" s="94"/>
      <c r="E502" s="94"/>
      <c r="F502" s="94"/>
      <c r="G502" s="94"/>
      <c r="H502" s="94"/>
      <c r="I502" s="94"/>
      <c r="J502" s="94"/>
      <c r="K502" s="94"/>
      <c r="L502" s="94"/>
    </row>
    <row r="503" spans="2:12">
      <c r="B503" s="93"/>
      <c r="C503" s="94"/>
      <c r="D503" s="94"/>
      <c r="E503" s="94"/>
      <c r="F503" s="94"/>
      <c r="G503" s="94"/>
      <c r="H503" s="94"/>
      <c r="I503" s="94"/>
      <c r="J503" s="94"/>
      <c r="K503" s="94"/>
      <c r="L503" s="94"/>
    </row>
    <row r="504" spans="2:12">
      <c r="B504" s="93"/>
      <c r="C504" s="94"/>
      <c r="D504" s="94"/>
      <c r="E504" s="94"/>
      <c r="F504" s="94"/>
      <c r="G504" s="94"/>
      <c r="H504" s="94"/>
      <c r="I504" s="94"/>
      <c r="J504" s="94"/>
      <c r="K504" s="94"/>
      <c r="L504" s="94"/>
    </row>
    <row r="505" spans="2:12">
      <c r="B505" s="93"/>
      <c r="C505" s="94"/>
      <c r="D505" s="94"/>
      <c r="E505" s="94"/>
      <c r="F505" s="94"/>
      <c r="G505" s="94"/>
      <c r="H505" s="94"/>
      <c r="I505" s="94"/>
      <c r="J505" s="94"/>
      <c r="K505" s="94"/>
      <c r="L505" s="94"/>
    </row>
    <row r="506" spans="2:12">
      <c r="B506" s="93"/>
      <c r="C506" s="94"/>
      <c r="D506" s="94"/>
      <c r="E506" s="94"/>
      <c r="F506" s="94"/>
      <c r="G506" s="94"/>
      <c r="H506" s="94"/>
      <c r="I506" s="94"/>
      <c r="J506" s="94"/>
      <c r="K506" s="94"/>
      <c r="L506" s="94"/>
    </row>
    <row r="507" spans="2:12">
      <c r="B507" s="93"/>
      <c r="C507" s="94"/>
      <c r="D507" s="94"/>
      <c r="E507" s="94"/>
      <c r="F507" s="94"/>
      <c r="G507" s="94"/>
      <c r="H507" s="94"/>
      <c r="I507" s="94"/>
      <c r="J507" s="94"/>
      <c r="K507" s="94"/>
      <c r="L507" s="94"/>
    </row>
    <row r="508" spans="2:12">
      <c r="B508" s="93"/>
      <c r="C508" s="94"/>
      <c r="D508" s="94"/>
      <c r="E508" s="94"/>
      <c r="F508" s="94"/>
      <c r="G508" s="94"/>
      <c r="H508" s="94"/>
      <c r="I508" s="94"/>
      <c r="J508" s="94"/>
      <c r="K508" s="94"/>
      <c r="L508" s="94"/>
    </row>
    <row r="509" spans="2:12">
      <c r="B509" s="93"/>
      <c r="C509" s="94"/>
      <c r="D509" s="94"/>
      <c r="E509" s="94"/>
      <c r="F509" s="94"/>
      <c r="G509" s="94"/>
      <c r="H509" s="94"/>
      <c r="I509" s="94"/>
      <c r="J509" s="94"/>
      <c r="K509" s="94"/>
      <c r="L509" s="94"/>
    </row>
    <row r="510" spans="2:12">
      <c r="B510" s="93"/>
      <c r="C510" s="94"/>
      <c r="D510" s="94"/>
      <c r="E510" s="94"/>
      <c r="F510" s="94"/>
      <c r="G510" s="94"/>
      <c r="H510" s="94"/>
      <c r="I510" s="94"/>
      <c r="J510" s="94"/>
      <c r="K510" s="94"/>
      <c r="L510" s="94"/>
    </row>
    <row r="511" spans="2:12">
      <c r="B511" s="93"/>
      <c r="C511" s="94"/>
      <c r="D511" s="94"/>
      <c r="E511" s="94"/>
      <c r="F511" s="94"/>
      <c r="G511" s="94"/>
      <c r="H511" s="94"/>
      <c r="I511" s="94"/>
      <c r="J511" s="94"/>
      <c r="K511" s="94"/>
      <c r="L511" s="94"/>
    </row>
    <row r="512" spans="2:12">
      <c r="B512" s="93"/>
      <c r="C512" s="94"/>
      <c r="D512" s="94"/>
      <c r="E512" s="94"/>
      <c r="F512" s="94"/>
      <c r="G512" s="94"/>
      <c r="H512" s="94"/>
      <c r="I512" s="94"/>
      <c r="J512" s="94"/>
      <c r="K512" s="94"/>
      <c r="L512" s="94"/>
    </row>
    <row r="513" spans="2:12">
      <c r="B513" s="93"/>
      <c r="C513" s="94"/>
      <c r="D513" s="94"/>
      <c r="E513" s="94"/>
      <c r="F513" s="94"/>
      <c r="G513" s="94"/>
      <c r="H513" s="94"/>
      <c r="I513" s="94"/>
      <c r="J513" s="94"/>
      <c r="K513" s="94"/>
      <c r="L513" s="94"/>
    </row>
    <row r="514" spans="2:12">
      <c r="B514" s="93"/>
      <c r="C514" s="94"/>
      <c r="D514" s="94"/>
      <c r="E514" s="94"/>
      <c r="F514" s="94"/>
      <c r="G514" s="94"/>
      <c r="H514" s="94"/>
      <c r="I514" s="94"/>
      <c r="J514" s="94"/>
      <c r="K514" s="94"/>
      <c r="L514" s="94"/>
    </row>
    <row r="515" spans="2:12">
      <c r="B515" s="93"/>
      <c r="C515" s="94"/>
      <c r="D515" s="94"/>
      <c r="E515" s="94"/>
      <c r="F515" s="94"/>
      <c r="G515" s="94"/>
      <c r="H515" s="94"/>
      <c r="I515" s="94"/>
      <c r="J515" s="94"/>
      <c r="K515" s="94"/>
      <c r="L515" s="94"/>
    </row>
    <row r="516" spans="2:12">
      <c r="B516" s="93"/>
      <c r="C516" s="94"/>
      <c r="D516" s="94"/>
      <c r="E516" s="94"/>
      <c r="F516" s="94"/>
      <c r="G516" s="94"/>
      <c r="H516" s="94"/>
      <c r="I516" s="94"/>
      <c r="J516" s="94"/>
      <c r="K516" s="94"/>
      <c r="L516" s="94"/>
    </row>
    <row r="517" spans="2:12">
      <c r="B517" s="93"/>
      <c r="C517" s="94"/>
      <c r="D517" s="94"/>
      <c r="E517" s="94"/>
      <c r="F517" s="94"/>
      <c r="G517" s="94"/>
      <c r="H517" s="94"/>
      <c r="I517" s="94"/>
      <c r="J517" s="94"/>
      <c r="K517" s="94"/>
      <c r="L517" s="94"/>
    </row>
    <row r="518" spans="2:12">
      <c r="B518" s="93"/>
      <c r="C518" s="94"/>
      <c r="D518" s="94"/>
      <c r="E518" s="94"/>
      <c r="F518" s="94"/>
      <c r="G518" s="94"/>
      <c r="H518" s="94"/>
      <c r="I518" s="94"/>
      <c r="J518" s="94"/>
      <c r="K518" s="94"/>
      <c r="L518" s="94"/>
    </row>
    <row r="519" spans="2:12">
      <c r="B519" s="93"/>
      <c r="C519" s="94"/>
      <c r="D519" s="94"/>
      <c r="E519" s="94"/>
      <c r="F519" s="94"/>
      <c r="G519" s="94"/>
      <c r="H519" s="94"/>
      <c r="I519" s="94"/>
      <c r="J519" s="94"/>
      <c r="K519" s="94"/>
      <c r="L519" s="94"/>
    </row>
    <row r="520" spans="2:12">
      <c r="B520" s="93"/>
      <c r="C520" s="94"/>
      <c r="D520" s="94"/>
      <c r="E520" s="94"/>
      <c r="F520" s="94"/>
      <c r="G520" s="94"/>
      <c r="H520" s="94"/>
      <c r="I520" s="94"/>
      <c r="J520" s="94"/>
      <c r="K520" s="94"/>
      <c r="L520" s="94"/>
    </row>
    <row r="521" spans="2:12">
      <c r="B521" s="93"/>
      <c r="C521" s="94"/>
      <c r="D521" s="94"/>
      <c r="E521" s="94"/>
      <c r="F521" s="94"/>
      <c r="G521" s="94"/>
      <c r="H521" s="94"/>
      <c r="I521" s="94"/>
      <c r="J521" s="94"/>
      <c r="K521" s="94"/>
      <c r="L521" s="94"/>
    </row>
    <row r="522" spans="2:12">
      <c r="B522" s="93"/>
      <c r="C522" s="94"/>
      <c r="D522" s="94"/>
      <c r="E522" s="94"/>
      <c r="F522" s="94"/>
      <c r="G522" s="94"/>
      <c r="H522" s="94"/>
      <c r="I522" s="94"/>
      <c r="J522" s="94"/>
      <c r="K522" s="94"/>
      <c r="L522" s="94"/>
    </row>
    <row r="523" spans="2:12">
      <c r="B523" s="93"/>
      <c r="C523" s="94"/>
      <c r="D523" s="94"/>
      <c r="E523" s="94"/>
      <c r="F523" s="94"/>
      <c r="G523" s="94"/>
      <c r="H523" s="94"/>
      <c r="I523" s="94"/>
      <c r="J523" s="94"/>
      <c r="K523" s="94"/>
      <c r="L523" s="94"/>
    </row>
    <row r="524" spans="2:12">
      <c r="B524" s="93"/>
      <c r="C524" s="94"/>
      <c r="D524" s="94"/>
      <c r="E524" s="94"/>
      <c r="F524" s="94"/>
      <c r="G524" s="94"/>
      <c r="H524" s="94"/>
      <c r="I524" s="94"/>
      <c r="J524" s="94"/>
      <c r="K524" s="94"/>
      <c r="L524" s="94"/>
    </row>
    <row r="525" spans="2:12">
      <c r="B525" s="93"/>
      <c r="C525" s="94"/>
      <c r="D525" s="94"/>
      <c r="E525" s="94"/>
      <c r="F525" s="94"/>
      <c r="G525" s="94"/>
      <c r="H525" s="94"/>
      <c r="I525" s="94"/>
      <c r="J525" s="94"/>
      <c r="K525" s="94"/>
      <c r="L525" s="94"/>
    </row>
    <row r="526" spans="2:12">
      <c r="B526" s="93"/>
      <c r="C526" s="94"/>
      <c r="D526" s="94"/>
      <c r="E526" s="94"/>
      <c r="F526" s="94"/>
      <c r="G526" s="94"/>
      <c r="H526" s="94"/>
      <c r="I526" s="94"/>
      <c r="J526" s="94"/>
      <c r="K526" s="94"/>
      <c r="L526" s="94"/>
    </row>
    <row r="527" spans="2:12">
      <c r="B527" s="93"/>
      <c r="C527" s="94"/>
      <c r="D527" s="94"/>
      <c r="E527" s="94"/>
      <c r="F527" s="94"/>
      <c r="G527" s="94"/>
      <c r="H527" s="94"/>
      <c r="I527" s="94"/>
      <c r="J527" s="94"/>
      <c r="K527" s="94"/>
      <c r="L527" s="94"/>
    </row>
    <row r="528" spans="2:12">
      <c r="B528" s="93"/>
      <c r="C528" s="94"/>
      <c r="D528" s="94"/>
      <c r="E528" s="94"/>
      <c r="F528" s="94"/>
      <c r="G528" s="94"/>
      <c r="H528" s="94"/>
      <c r="I528" s="94"/>
      <c r="J528" s="94"/>
      <c r="K528" s="94"/>
      <c r="L528" s="94"/>
    </row>
    <row r="529" spans="2:12">
      <c r="B529" s="93"/>
      <c r="C529" s="94"/>
      <c r="D529" s="94"/>
      <c r="E529" s="94"/>
      <c r="F529" s="94"/>
      <c r="G529" s="94"/>
      <c r="H529" s="94"/>
      <c r="I529" s="94"/>
      <c r="J529" s="94"/>
      <c r="K529" s="94"/>
      <c r="L529" s="94"/>
    </row>
    <row r="530" spans="2:12">
      <c r="B530" s="93"/>
      <c r="C530" s="94"/>
      <c r="D530" s="94"/>
      <c r="E530" s="94"/>
      <c r="F530" s="94"/>
      <c r="G530" s="94"/>
      <c r="H530" s="94"/>
      <c r="I530" s="94"/>
      <c r="J530" s="94"/>
      <c r="K530" s="94"/>
      <c r="L530" s="94"/>
    </row>
    <row r="531" spans="2:12">
      <c r="B531" s="93"/>
      <c r="C531" s="94"/>
      <c r="D531" s="94"/>
      <c r="E531" s="94"/>
      <c r="F531" s="94"/>
      <c r="G531" s="94"/>
      <c r="H531" s="94"/>
      <c r="I531" s="94"/>
      <c r="J531" s="94"/>
      <c r="K531" s="94"/>
      <c r="L531" s="94"/>
    </row>
    <row r="532" spans="2:12">
      <c r="B532" s="93"/>
      <c r="C532" s="94"/>
      <c r="D532" s="94"/>
      <c r="E532" s="94"/>
      <c r="F532" s="94"/>
      <c r="G532" s="94"/>
      <c r="H532" s="94"/>
      <c r="I532" s="94"/>
      <c r="J532" s="94"/>
      <c r="K532" s="94"/>
      <c r="L532" s="94"/>
    </row>
    <row r="533" spans="2:12">
      <c r="B533" s="93"/>
      <c r="C533" s="94"/>
      <c r="D533" s="94"/>
      <c r="E533" s="94"/>
      <c r="F533" s="94"/>
      <c r="G533" s="94"/>
      <c r="H533" s="94"/>
      <c r="I533" s="94"/>
      <c r="J533" s="94"/>
      <c r="K533" s="94"/>
      <c r="L533" s="94"/>
    </row>
    <row r="534" spans="2:12">
      <c r="B534" s="93"/>
      <c r="C534" s="94"/>
      <c r="D534" s="94"/>
      <c r="E534" s="94"/>
      <c r="F534" s="94"/>
      <c r="G534" s="94"/>
      <c r="H534" s="94"/>
      <c r="I534" s="94"/>
      <c r="J534" s="94"/>
      <c r="K534" s="94"/>
      <c r="L534" s="94"/>
    </row>
    <row r="535" spans="2:12">
      <c r="B535" s="93"/>
      <c r="C535" s="94"/>
      <c r="D535" s="94"/>
      <c r="E535" s="94"/>
      <c r="F535" s="94"/>
      <c r="G535" s="94"/>
      <c r="H535" s="94"/>
      <c r="I535" s="94"/>
      <c r="J535" s="94"/>
      <c r="K535" s="94"/>
      <c r="L535" s="94"/>
    </row>
    <row r="536" spans="2:12">
      <c r="B536" s="93"/>
      <c r="C536" s="94"/>
      <c r="D536" s="94"/>
      <c r="E536" s="94"/>
      <c r="F536" s="94"/>
      <c r="G536" s="94"/>
      <c r="H536" s="94"/>
      <c r="I536" s="94"/>
      <c r="J536" s="94"/>
      <c r="K536" s="94"/>
      <c r="L536" s="94"/>
    </row>
    <row r="537" spans="2:12">
      <c r="B537" s="93"/>
      <c r="C537" s="94"/>
      <c r="D537" s="94"/>
      <c r="E537" s="94"/>
      <c r="F537" s="94"/>
      <c r="G537" s="94"/>
      <c r="H537" s="94"/>
      <c r="I537" s="94"/>
      <c r="J537" s="94"/>
      <c r="K537" s="94"/>
      <c r="L537" s="94"/>
    </row>
    <row r="538" spans="2:12">
      <c r="B538" s="93"/>
      <c r="C538" s="94"/>
      <c r="D538" s="94"/>
      <c r="E538" s="94"/>
      <c r="F538" s="94"/>
      <c r="G538" s="94"/>
      <c r="H538" s="94"/>
      <c r="I538" s="94"/>
      <c r="J538" s="94"/>
      <c r="K538" s="94"/>
      <c r="L538" s="94"/>
    </row>
    <row r="539" spans="2:12">
      <c r="B539" s="93"/>
      <c r="C539" s="94"/>
      <c r="D539" s="94"/>
      <c r="E539" s="94"/>
      <c r="F539" s="94"/>
      <c r="G539" s="94"/>
      <c r="H539" s="94"/>
      <c r="I539" s="94"/>
      <c r="J539" s="94"/>
      <c r="K539" s="94"/>
      <c r="L539" s="94"/>
    </row>
    <row r="540" spans="2:12">
      <c r="B540" s="93"/>
      <c r="C540" s="94"/>
      <c r="D540" s="94"/>
      <c r="E540" s="94"/>
      <c r="F540" s="94"/>
      <c r="G540" s="94"/>
      <c r="H540" s="94"/>
      <c r="I540" s="94"/>
      <c r="J540" s="94"/>
      <c r="K540" s="94"/>
      <c r="L540" s="94"/>
    </row>
    <row r="541" spans="2:12">
      <c r="B541" s="93"/>
      <c r="C541" s="94"/>
      <c r="D541" s="94"/>
      <c r="E541" s="94"/>
      <c r="F541" s="94"/>
      <c r="G541" s="94"/>
      <c r="H541" s="94"/>
      <c r="I541" s="94"/>
      <c r="J541" s="94"/>
      <c r="K541" s="94"/>
      <c r="L541" s="94"/>
    </row>
    <row r="542" spans="2:12">
      <c r="B542" s="93"/>
      <c r="C542" s="94"/>
      <c r="D542" s="94"/>
      <c r="E542" s="94"/>
      <c r="F542" s="94"/>
      <c r="G542" s="94"/>
      <c r="H542" s="94"/>
      <c r="I542" s="94"/>
      <c r="J542" s="94"/>
      <c r="K542" s="94"/>
      <c r="L542" s="94"/>
    </row>
    <row r="543" spans="2:12">
      <c r="B543" s="93"/>
      <c r="C543" s="94"/>
      <c r="D543" s="94"/>
      <c r="E543" s="94"/>
      <c r="F543" s="94"/>
      <c r="G543" s="94"/>
      <c r="H543" s="94"/>
      <c r="I543" s="94"/>
      <c r="J543" s="94"/>
      <c r="K543" s="94"/>
      <c r="L543" s="94"/>
    </row>
    <row r="544" spans="2:12">
      <c r="B544" s="93"/>
      <c r="C544" s="94"/>
      <c r="D544" s="94"/>
      <c r="E544" s="94"/>
      <c r="F544" s="94"/>
      <c r="G544" s="94"/>
      <c r="H544" s="94"/>
      <c r="I544" s="94"/>
      <c r="J544" s="94"/>
      <c r="K544" s="94"/>
      <c r="L544" s="94"/>
    </row>
    <row r="545" spans="2:12">
      <c r="B545" s="93"/>
      <c r="C545" s="94"/>
      <c r="D545" s="94"/>
      <c r="E545" s="94"/>
      <c r="F545" s="94"/>
      <c r="G545" s="94"/>
      <c r="H545" s="94"/>
      <c r="I545" s="94"/>
      <c r="J545" s="94"/>
      <c r="K545" s="94"/>
      <c r="L545" s="94"/>
    </row>
    <row r="546" spans="2:12">
      <c r="B546" s="93"/>
      <c r="C546" s="94"/>
      <c r="D546" s="94"/>
      <c r="E546" s="94"/>
      <c r="F546" s="94"/>
      <c r="G546" s="94"/>
      <c r="H546" s="94"/>
      <c r="I546" s="94"/>
      <c r="J546" s="94"/>
      <c r="K546" s="94"/>
      <c r="L546" s="94"/>
    </row>
    <row r="547" spans="2:12">
      <c r="B547" s="93"/>
      <c r="C547" s="94"/>
      <c r="D547" s="94"/>
      <c r="E547" s="94"/>
      <c r="F547" s="94"/>
      <c r="G547" s="94"/>
      <c r="H547" s="94"/>
      <c r="I547" s="94"/>
      <c r="J547" s="94"/>
      <c r="K547" s="94"/>
      <c r="L547" s="94"/>
    </row>
    <row r="548" spans="2:12">
      <c r="B548" s="93"/>
      <c r="C548" s="94"/>
      <c r="D548" s="94"/>
      <c r="E548" s="94"/>
      <c r="F548" s="94"/>
      <c r="G548" s="94"/>
      <c r="H548" s="94"/>
      <c r="I548" s="94"/>
      <c r="J548" s="94"/>
      <c r="K548" s="94"/>
      <c r="L548" s="94"/>
    </row>
    <row r="549" spans="2:12">
      <c r="B549" s="93"/>
      <c r="C549" s="94"/>
      <c r="D549" s="94"/>
      <c r="E549" s="94"/>
      <c r="F549" s="94"/>
      <c r="G549" s="94"/>
      <c r="H549" s="94"/>
      <c r="I549" s="94"/>
      <c r="J549" s="94"/>
      <c r="K549" s="94"/>
      <c r="L549" s="94"/>
    </row>
    <row r="550" spans="2:12">
      <c r="B550" s="93"/>
      <c r="C550" s="94"/>
      <c r="D550" s="94"/>
      <c r="E550" s="94"/>
      <c r="F550" s="94"/>
      <c r="G550" s="94"/>
      <c r="H550" s="94"/>
      <c r="I550" s="94"/>
      <c r="J550" s="94"/>
      <c r="K550" s="94"/>
      <c r="L550" s="94"/>
    </row>
    <row r="551" spans="2:12">
      <c r="B551" s="93"/>
      <c r="C551" s="94"/>
      <c r="D551" s="94"/>
      <c r="E551" s="94"/>
      <c r="F551" s="94"/>
      <c r="G551" s="94"/>
      <c r="H551" s="94"/>
      <c r="I551" s="94"/>
      <c r="J551" s="94"/>
      <c r="K551" s="94"/>
      <c r="L551" s="94"/>
    </row>
    <row r="552" spans="2:12">
      <c r="B552" s="93"/>
      <c r="C552" s="94"/>
      <c r="D552" s="94"/>
      <c r="E552" s="94"/>
      <c r="F552" s="94"/>
      <c r="G552" s="94"/>
      <c r="H552" s="94"/>
      <c r="I552" s="94"/>
      <c r="J552" s="94"/>
      <c r="K552" s="94"/>
      <c r="L552" s="94"/>
    </row>
    <row r="553" spans="2:12">
      <c r="B553" s="93"/>
      <c r="C553" s="94"/>
      <c r="D553" s="94"/>
      <c r="E553" s="94"/>
      <c r="F553" s="94"/>
      <c r="G553" s="94"/>
      <c r="H553" s="94"/>
      <c r="I553" s="94"/>
      <c r="J553" s="94"/>
      <c r="K553" s="94"/>
      <c r="L553" s="94"/>
    </row>
    <row r="554" spans="2:12">
      <c r="B554" s="93"/>
      <c r="C554" s="94"/>
      <c r="D554" s="94"/>
      <c r="E554" s="94"/>
      <c r="F554" s="94"/>
      <c r="G554" s="94"/>
      <c r="H554" s="94"/>
      <c r="I554" s="94"/>
      <c r="J554" s="94"/>
      <c r="K554" s="94"/>
      <c r="L554" s="94"/>
    </row>
    <row r="555" spans="2:12">
      <c r="B555" s="93"/>
      <c r="C555" s="94"/>
      <c r="D555" s="94"/>
      <c r="E555" s="94"/>
      <c r="F555" s="94"/>
      <c r="G555" s="94"/>
      <c r="H555" s="94"/>
      <c r="I555" s="94"/>
      <c r="J555" s="94"/>
      <c r="K555" s="94"/>
      <c r="L555" s="94"/>
    </row>
    <row r="556" spans="2:12">
      <c r="B556" s="93"/>
      <c r="C556" s="94"/>
      <c r="D556" s="94"/>
      <c r="E556" s="94"/>
      <c r="F556" s="94"/>
      <c r="G556" s="94"/>
      <c r="H556" s="94"/>
      <c r="I556" s="94"/>
      <c r="J556" s="94"/>
      <c r="K556" s="94"/>
      <c r="L556" s="94"/>
    </row>
    <row r="557" spans="2:12">
      <c r="B557" s="93"/>
      <c r="C557" s="94"/>
      <c r="D557" s="94"/>
      <c r="E557" s="94"/>
      <c r="F557" s="94"/>
      <c r="G557" s="94"/>
      <c r="H557" s="94"/>
      <c r="I557" s="94"/>
      <c r="J557" s="94"/>
      <c r="K557" s="94"/>
      <c r="L557" s="94"/>
    </row>
    <row r="558" spans="2:12">
      <c r="B558" s="93"/>
      <c r="C558" s="94"/>
      <c r="D558" s="94"/>
      <c r="E558" s="94"/>
      <c r="F558" s="94"/>
      <c r="G558" s="94"/>
      <c r="H558" s="94"/>
      <c r="I558" s="94"/>
      <c r="J558" s="94"/>
      <c r="K558" s="94"/>
      <c r="L558" s="94"/>
    </row>
    <row r="559" spans="2:12">
      <c r="B559" s="93"/>
      <c r="C559" s="94"/>
      <c r="D559" s="94"/>
      <c r="E559" s="94"/>
      <c r="F559" s="94"/>
      <c r="G559" s="94"/>
      <c r="H559" s="94"/>
      <c r="I559" s="94"/>
      <c r="J559" s="94"/>
      <c r="K559" s="94"/>
      <c r="L559" s="94"/>
    </row>
    <row r="560" spans="2:12">
      <c r="B560" s="93"/>
      <c r="C560" s="94"/>
      <c r="D560" s="94"/>
      <c r="E560" s="94"/>
      <c r="F560" s="94"/>
      <c r="G560" s="94"/>
      <c r="H560" s="94"/>
      <c r="I560" s="94"/>
      <c r="J560" s="94"/>
      <c r="K560" s="94"/>
      <c r="L560" s="94"/>
    </row>
    <row r="561" spans="2:12">
      <c r="B561" s="93"/>
      <c r="C561" s="94"/>
      <c r="D561" s="94"/>
      <c r="E561" s="94"/>
      <c r="F561" s="94"/>
      <c r="G561" s="94"/>
      <c r="H561" s="94"/>
      <c r="I561" s="94"/>
      <c r="J561" s="94"/>
      <c r="K561" s="94"/>
      <c r="L561" s="94"/>
    </row>
    <row r="562" spans="2:12">
      <c r="B562" s="93"/>
      <c r="C562" s="94"/>
      <c r="D562" s="94"/>
      <c r="E562" s="94"/>
      <c r="F562" s="94"/>
      <c r="G562" s="94"/>
      <c r="H562" s="94"/>
      <c r="I562" s="94"/>
      <c r="J562" s="94"/>
      <c r="K562" s="94"/>
      <c r="L562" s="94"/>
    </row>
    <row r="563" spans="2:12">
      <c r="B563" s="93"/>
      <c r="C563" s="94"/>
      <c r="D563" s="94"/>
      <c r="E563" s="94"/>
      <c r="F563" s="94"/>
      <c r="G563" s="94"/>
      <c r="H563" s="94"/>
      <c r="I563" s="94"/>
      <c r="J563" s="94"/>
      <c r="K563" s="94"/>
      <c r="L563" s="94"/>
    </row>
    <row r="564" spans="2:12">
      <c r="B564" s="93"/>
      <c r="C564" s="94"/>
      <c r="D564" s="94"/>
      <c r="E564" s="94"/>
      <c r="F564" s="94"/>
      <c r="G564" s="94"/>
      <c r="H564" s="94"/>
      <c r="I564" s="94"/>
      <c r="J564" s="94"/>
      <c r="K564" s="94"/>
      <c r="L564" s="94"/>
    </row>
    <row r="565" spans="2:12">
      <c r="B565" s="93"/>
      <c r="C565" s="94"/>
      <c r="D565" s="94"/>
      <c r="E565" s="94"/>
      <c r="F565" s="94"/>
      <c r="G565" s="94"/>
      <c r="H565" s="94"/>
      <c r="I565" s="94"/>
      <c r="J565" s="94"/>
      <c r="K565" s="94"/>
      <c r="L565" s="94"/>
    </row>
    <row r="566" spans="2:12">
      <c r="B566" s="93"/>
      <c r="C566" s="94"/>
      <c r="D566" s="94"/>
      <c r="E566" s="94"/>
      <c r="F566" s="94"/>
      <c r="G566" s="94"/>
      <c r="H566" s="94"/>
      <c r="I566" s="94"/>
      <c r="J566" s="94"/>
      <c r="K566" s="94"/>
      <c r="L566" s="94"/>
    </row>
    <row r="567" spans="2:12">
      <c r="B567" s="93"/>
      <c r="C567" s="94"/>
      <c r="D567" s="94"/>
      <c r="E567" s="94"/>
      <c r="F567" s="94"/>
      <c r="G567" s="94"/>
      <c r="H567" s="94"/>
      <c r="I567" s="94"/>
      <c r="J567" s="94"/>
      <c r="K567" s="94"/>
      <c r="L567" s="94"/>
    </row>
    <row r="568" spans="2:12">
      <c r="B568" s="93"/>
      <c r="C568" s="94"/>
      <c r="D568" s="94"/>
      <c r="E568" s="94"/>
      <c r="F568" s="94"/>
      <c r="G568" s="94"/>
      <c r="H568" s="94"/>
      <c r="I568" s="94"/>
      <c r="J568" s="94"/>
      <c r="K568" s="94"/>
      <c r="L568" s="94"/>
    </row>
    <row r="569" spans="2:12">
      <c r="B569" s="93"/>
      <c r="C569" s="94"/>
      <c r="D569" s="94"/>
      <c r="E569" s="94"/>
      <c r="F569" s="94"/>
      <c r="G569" s="94"/>
      <c r="H569" s="94"/>
      <c r="I569" s="94"/>
      <c r="J569" s="94"/>
      <c r="K569" s="94"/>
      <c r="L569" s="94"/>
    </row>
    <row r="570" spans="2:12">
      <c r="B570" s="93"/>
      <c r="C570" s="94"/>
      <c r="D570" s="94"/>
      <c r="E570" s="94"/>
      <c r="F570" s="94"/>
      <c r="G570" s="94"/>
      <c r="H570" s="94"/>
      <c r="I570" s="94"/>
      <c r="J570" s="94"/>
      <c r="K570" s="94"/>
      <c r="L570" s="94"/>
    </row>
    <row r="571" spans="2:12">
      <c r="C571" s="1"/>
      <c r="D571" s="1"/>
    </row>
    <row r="572" spans="2:12">
      <c r="C572" s="1"/>
      <c r="D572" s="1"/>
    </row>
    <row r="573" spans="2:12">
      <c r="C573" s="1"/>
      <c r="D573" s="1"/>
    </row>
    <row r="574" spans="2:12">
      <c r="C574" s="1"/>
      <c r="D574" s="1"/>
    </row>
  </sheetData>
  <sheetProtection sheet="1" objects="1" scenarios="1"/>
  <mergeCells count="2">
    <mergeCell ref="B6:L6"/>
    <mergeCell ref="B7:L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L530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9.7109375" style="2" bestFit="1" customWidth="1"/>
    <col min="5" max="5" width="6" style="1" bestFit="1" customWidth="1"/>
    <col min="6" max="6" width="7.140625" style="1" bestFit="1" customWidth="1"/>
    <col min="7" max="7" width="8.140625" style="1" bestFit="1" customWidth="1"/>
    <col min="8" max="8" width="7.42578125" style="1" bestFit="1" customWidth="1"/>
    <col min="9" max="9" width="7.85546875" style="1" bestFit="1" customWidth="1"/>
    <col min="10" max="10" width="6.28515625" style="1" bestFit="1" customWidth="1"/>
    <col min="11" max="11" width="8.85546875" style="1" bestFit="1" customWidth="1"/>
    <col min="12" max="12" width="10.42578125" style="1" bestFit="1" customWidth="1"/>
    <col min="13" max="16384" width="9.140625" style="1"/>
  </cols>
  <sheetData>
    <row r="1" spans="2:12">
      <c r="B1" s="46" t="s">
        <v>135</v>
      </c>
      <c r="C1" s="46" t="s" vm="1">
        <v>215</v>
      </c>
    </row>
    <row r="2" spans="2:12">
      <c r="B2" s="46" t="s">
        <v>134</v>
      </c>
      <c r="C2" s="46" t="s">
        <v>216</v>
      </c>
    </row>
    <row r="3" spans="2:12">
      <c r="B3" s="46" t="s">
        <v>136</v>
      </c>
      <c r="C3" s="46" t="s">
        <v>217</v>
      </c>
    </row>
    <row r="4" spans="2:12">
      <c r="B4" s="46" t="s">
        <v>137</v>
      </c>
      <c r="C4" s="46">
        <v>2208</v>
      </c>
    </row>
    <row r="6" spans="2:12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12" ht="26.25" customHeight="1">
      <c r="B7" s="141" t="s">
        <v>90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</row>
    <row r="8" spans="2:12" s="3" customFormat="1" ht="63">
      <c r="B8" s="21" t="s">
        <v>106</v>
      </c>
      <c r="C8" s="29" t="s">
        <v>40</v>
      </c>
      <c r="D8" s="29" t="s">
        <v>59</v>
      </c>
      <c r="E8" s="29" t="s">
        <v>93</v>
      </c>
      <c r="F8" s="29" t="s">
        <v>94</v>
      </c>
      <c r="G8" s="29" t="s">
        <v>192</v>
      </c>
      <c r="H8" s="29" t="s">
        <v>191</v>
      </c>
      <c r="I8" s="29" t="s">
        <v>101</v>
      </c>
      <c r="J8" s="29" t="s">
        <v>53</v>
      </c>
      <c r="K8" s="29" t="s">
        <v>138</v>
      </c>
      <c r="L8" s="30" t="s">
        <v>140</v>
      </c>
    </row>
    <row r="9" spans="2:12" s="3" customFormat="1" ht="21" customHeight="1">
      <c r="B9" s="14"/>
      <c r="C9" s="15"/>
      <c r="D9" s="15"/>
      <c r="E9" s="15"/>
      <c r="F9" s="15" t="s">
        <v>21</v>
      </c>
      <c r="G9" s="15" t="s">
        <v>199</v>
      </c>
      <c r="H9" s="15"/>
      <c r="I9" s="15" t="s">
        <v>195</v>
      </c>
      <c r="J9" s="31" t="s">
        <v>19</v>
      </c>
      <c r="K9" s="31" t="s">
        <v>19</v>
      </c>
      <c r="L9" s="32" t="s">
        <v>19</v>
      </c>
    </row>
    <row r="10" spans="2:12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9" t="s">
        <v>9</v>
      </c>
    </row>
    <row r="11" spans="2:12" s="4" customFormat="1" ht="18" customHeight="1">
      <c r="B11" s="104" t="s">
        <v>45</v>
      </c>
      <c r="C11" s="87"/>
      <c r="D11" s="87"/>
      <c r="E11" s="87"/>
      <c r="F11" s="87"/>
      <c r="G11" s="87"/>
      <c r="H11" s="87"/>
      <c r="I11" s="105">
        <v>0</v>
      </c>
      <c r="J11" s="87"/>
      <c r="K11" s="106">
        <v>0</v>
      </c>
      <c r="L11" s="106">
        <v>0</v>
      </c>
    </row>
    <row r="12" spans="2:12" ht="19.5" customHeight="1">
      <c r="B12" s="107" t="s">
        <v>207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</row>
    <row r="13" spans="2:12">
      <c r="B13" s="107" t="s">
        <v>102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</row>
    <row r="14" spans="2:12">
      <c r="B14" s="107" t="s">
        <v>190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</row>
    <row r="15" spans="2:12">
      <c r="B15" s="107" t="s">
        <v>198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</row>
    <row r="16" spans="2:12" s="6" customFormat="1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</row>
    <row r="17" spans="2:12" s="6" customFormat="1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</row>
    <row r="18" spans="2:12" s="6" customFormat="1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</row>
    <row r="19" spans="2:12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</row>
    <row r="20" spans="2:12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</row>
    <row r="21" spans="2:12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</row>
    <row r="22" spans="2:12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</row>
    <row r="23" spans="2:12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</row>
    <row r="24" spans="2:12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</row>
    <row r="25" spans="2:12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</row>
    <row r="26" spans="2:12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</row>
    <row r="27" spans="2:12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</row>
    <row r="28" spans="2:12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</row>
    <row r="29" spans="2:12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</row>
    <row r="30" spans="2:12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</row>
    <row r="31" spans="2:12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</row>
    <row r="32" spans="2:12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</row>
    <row r="33" spans="2:12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</row>
    <row r="34" spans="2:12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</row>
    <row r="35" spans="2:12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</row>
    <row r="36" spans="2:12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</row>
    <row r="37" spans="2:12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</row>
    <row r="38" spans="2:12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</row>
    <row r="39" spans="2:12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</row>
    <row r="40" spans="2:1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2:1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2:1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2:1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2:1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  <row r="45" spans="2:12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</row>
    <row r="46" spans="2:12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</row>
    <row r="47" spans="2:12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</row>
    <row r="48" spans="2:12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</row>
    <row r="49" spans="2:12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</row>
    <row r="50" spans="2:12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</row>
    <row r="51" spans="2:12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</row>
    <row r="52" spans="2:12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</row>
    <row r="53" spans="2:12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</row>
    <row r="54" spans="2:12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</row>
    <row r="55" spans="2:12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</row>
    <row r="56" spans="2:12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</row>
    <row r="57" spans="2:12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</row>
    <row r="58" spans="2:12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</row>
    <row r="59" spans="2:12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</row>
    <row r="60" spans="2:12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</row>
    <row r="61" spans="2:12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</row>
    <row r="62" spans="2:12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</row>
    <row r="63" spans="2:12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</row>
    <row r="64" spans="2:12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</row>
    <row r="65" spans="2:12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</row>
    <row r="66" spans="2:12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</row>
    <row r="67" spans="2:12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</row>
    <row r="68" spans="2:12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</row>
    <row r="69" spans="2:12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</row>
    <row r="70" spans="2:12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</row>
    <row r="71" spans="2:12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</row>
    <row r="72" spans="2:12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</row>
    <row r="73" spans="2:12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</row>
    <row r="74" spans="2:12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</row>
    <row r="75" spans="2:12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</row>
    <row r="76" spans="2:12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</row>
    <row r="77" spans="2:12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</row>
    <row r="78" spans="2:12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</row>
    <row r="79" spans="2:12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</row>
    <row r="80" spans="2:12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</row>
    <row r="81" spans="2:12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</row>
    <row r="82" spans="2:12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</row>
    <row r="83" spans="2:12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</row>
    <row r="84" spans="2:12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</row>
    <row r="85" spans="2:12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</row>
    <row r="86" spans="2:12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</row>
    <row r="87" spans="2:12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</row>
    <row r="88" spans="2:12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</row>
    <row r="89" spans="2:12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</row>
    <row r="90" spans="2:12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</row>
    <row r="91" spans="2:12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</row>
    <row r="92" spans="2:12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</row>
    <row r="93" spans="2:12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</row>
    <row r="94" spans="2:12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</row>
    <row r="95" spans="2:12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</row>
    <row r="96" spans="2:12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</row>
    <row r="97" spans="2:12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</row>
    <row r="98" spans="2:12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</row>
    <row r="99" spans="2:12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</row>
    <row r="100" spans="2:12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</row>
    <row r="101" spans="2:12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</row>
    <row r="102" spans="2:12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</row>
    <row r="103" spans="2:12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</row>
    <row r="104" spans="2:12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</row>
    <row r="105" spans="2:12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</row>
    <row r="106" spans="2:12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</row>
    <row r="107" spans="2:12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</row>
    <row r="108" spans="2:12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</row>
    <row r="109" spans="2:12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</row>
    <row r="110" spans="2:12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</row>
    <row r="111" spans="2:12">
      <c r="B111" s="93"/>
      <c r="C111" s="94"/>
      <c r="D111" s="94"/>
      <c r="E111" s="94"/>
      <c r="F111" s="94"/>
      <c r="G111" s="94"/>
      <c r="H111" s="94"/>
      <c r="I111" s="94"/>
      <c r="J111" s="94"/>
      <c r="K111" s="94"/>
      <c r="L111" s="94"/>
    </row>
    <row r="112" spans="2:12">
      <c r="B112" s="93"/>
      <c r="C112" s="94"/>
      <c r="D112" s="94"/>
      <c r="E112" s="94"/>
      <c r="F112" s="94"/>
      <c r="G112" s="94"/>
      <c r="H112" s="94"/>
      <c r="I112" s="94"/>
      <c r="J112" s="94"/>
      <c r="K112" s="94"/>
      <c r="L112" s="94"/>
    </row>
    <row r="113" spans="2:12">
      <c r="B113" s="93"/>
      <c r="C113" s="94"/>
      <c r="D113" s="94"/>
      <c r="E113" s="94"/>
      <c r="F113" s="94"/>
      <c r="G113" s="94"/>
      <c r="H113" s="94"/>
      <c r="I113" s="94"/>
      <c r="J113" s="94"/>
      <c r="K113" s="94"/>
      <c r="L113" s="94"/>
    </row>
    <row r="114" spans="2:12">
      <c r="B114" s="93"/>
      <c r="C114" s="94"/>
      <c r="D114" s="94"/>
      <c r="E114" s="94"/>
      <c r="F114" s="94"/>
      <c r="G114" s="94"/>
      <c r="H114" s="94"/>
      <c r="I114" s="94"/>
      <c r="J114" s="94"/>
      <c r="K114" s="94"/>
      <c r="L114" s="94"/>
    </row>
    <row r="115" spans="2:12">
      <c r="B115" s="93"/>
      <c r="C115" s="94"/>
      <c r="D115" s="94"/>
      <c r="E115" s="94"/>
      <c r="F115" s="94"/>
      <c r="G115" s="94"/>
      <c r="H115" s="94"/>
      <c r="I115" s="94"/>
      <c r="J115" s="94"/>
      <c r="K115" s="94"/>
      <c r="L115" s="94"/>
    </row>
    <row r="116" spans="2:12">
      <c r="B116" s="93"/>
      <c r="C116" s="94"/>
      <c r="D116" s="94"/>
      <c r="E116" s="94"/>
      <c r="F116" s="94"/>
      <c r="G116" s="94"/>
      <c r="H116" s="94"/>
      <c r="I116" s="94"/>
      <c r="J116" s="94"/>
      <c r="K116" s="94"/>
      <c r="L116" s="94"/>
    </row>
    <row r="117" spans="2:12">
      <c r="B117" s="93"/>
      <c r="C117" s="94"/>
      <c r="D117" s="94"/>
      <c r="E117" s="94"/>
      <c r="F117" s="94"/>
      <c r="G117" s="94"/>
      <c r="H117" s="94"/>
      <c r="I117" s="94"/>
      <c r="J117" s="94"/>
      <c r="K117" s="94"/>
      <c r="L117" s="94"/>
    </row>
    <row r="118" spans="2:12">
      <c r="B118" s="93"/>
      <c r="C118" s="94"/>
      <c r="D118" s="94"/>
      <c r="E118" s="94"/>
      <c r="F118" s="94"/>
      <c r="G118" s="94"/>
      <c r="H118" s="94"/>
      <c r="I118" s="94"/>
      <c r="J118" s="94"/>
      <c r="K118" s="94"/>
      <c r="L118" s="94"/>
    </row>
    <row r="119" spans="2:12">
      <c r="B119" s="93"/>
      <c r="C119" s="94"/>
      <c r="D119" s="94"/>
      <c r="E119" s="94"/>
      <c r="F119" s="94"/>
      <c r="G119" s="94"/>
      <c r="H119" s="94"/>
      <c r="I119" s="94"/>
      <c r="J119" s="94"/>
      <c r="K119" s="94"/>
      <c r="L119" s="94"/>
    </row>
    <row r="120" spans="2:12">
      <c r="B120" s="93"/>
      <c r="C120" s="94"/>
      <c r="D120" s="94"/>
      <c r="E120" s="94"/>
      <c r="F120" s="94"/>
      <c r="G120" s="94"/>
      <c r="H120" s="94"/>
      <c r="I120" s="94"/>
      <c r="J120" s="94"/>
      <c r="K120" s="94"/>
      <c r="L120" s="94"/>
    </row>
    <row r="121" spans="2:12">
      <c r="B121" s="93"/>
      <c r="C121" s="94"/>
      <c r="D121" s="94"/>
      <c r="E121" s="94"/>
      <c r="F121" s="94"/>
      <c r="G121" s="94"/>
      <c r="H121" s="94"/>
      <c r="I121" s="94"/>
      <c r="J121" s="94"/>
      <c r="K121" s="94"/>
      <c r="L121" s="94"/>
    </row>
    <row r="122" spans="2:12">
      <c r="B122" s="93"/>
      <c r="C122" s="94"/>
      <c r="D122" s="94"/>
      <c r="E122" s="94"/>
      <c r="F122" s="94"/>
      <c r="G122" s="94"/>
      <c r="H122" s="94"/>
      <c r="I122" s="94"/>
      <c r="J122" s="94"/>
      <c r="K122" s="94"/>
      <c r="L122" s="94"/>
    </row>
    <row r="123" spans="2:12">
      <c r="B123" s="93"/>
      <c r="C123" s="94"/>
      <c r="D123" s="94"/>
      <c r="E123" s="94"/>
      <c r="F123" s="94"/>
      <c r="G123" s="94"/>
      <c r="H123" s="94"/>
      <c r="I123" s="94"/>
      <c r="J123" s="94"/>
      <c r="K123" s="94"/>
      <c r="L123" s="94"/>
    </row>
    <row r="124" spans="2:12">
      <c r="B124" s="93"/>
      <c r="C124" s="94"/>
      <c r="D124" s="94"/>
      <c r="E124" s="94"/>
      <c r="F124" s="94"/>
      <c r="G124" s="94"/>
      <c r="H124" s="94"/>
      <c r="I124" s="94"/>
      <c r="J124" s="94"/>
      <c r="K124" s="94"/>
      <c r="L124" s="94"/>
    </row>
    <row r="125" spans="2:12">
      <c r="B125" s="93"/>
      <c r="C125" s="94"/>
      <c r="D125" s="94"/>
      <c r="E125" s="94"/>
      <c r="F125" s="94"/>
      <c r="G125" s="94"/>
      <c r="H125" s="94"/>
      <c r="I125" s="94"/>
      <c r="J125" s="94"/>
      <c r="K125" s="94"/>
      <c r="L125" s="94"/>
    </row>
    <row r="126" spans="2:12">
      <c r="B126" s="93"/>
      <c r="C126" s="94"/>
      <c r="D126" s="94"/>
      <c r="E126" s="94"/>
      <c r="F126" s="94"/>
      <c r="G126" s="94"/>
      <c r="H126" s="94"/>
      <c r="I126" s="94"/>
      <c r="J126" s="94"/>
      <c r="K126" s="94"/>
      <c r="L126" s="94"/>
    </row>
    <row r="127" spans="2:12">
      <c r="B127" s="93"/>
      <c r="C127" s="94"/>
      <c r="D127" s="94"/>
      <c r="E127" s="94"/>
      <c r="F127" s="94"/>
      <c r="G127" s="94"/>
      <c r="H127" s="94"/>
      <c r="I127" s="94"/>
      <c r="J127" s="94"/>
      <c r="K127" s="94"/>
      <c r="L127" s="94"/>
    </row>
    <row r="128" spans="2:12">
      <c r="B128" s="93"/>
      <c r="C128" s="94"/>
      <c r="D128" s="94"/>
      <c r="E128" s="94"/>
      <c r="F128" s="94"/>
      <c r="G128" s="94"/>
      <c r="H128" s="94"/>
      <c r="I128" s="94"/>
      <c r="J128" s="94"/>
      <c r="K128" s="94"/>
      <c r="L128" s="94"/>
    </row>
    <row r="129" spans="2:12">
      <c r="B129" s="93"/>
      <c r="C129" s="94"/>
      <c r="D129" s="94"/>
      <c r="E129" s="94"/>
      <c r="F129" s="94"/>
      <c r="G129" s="94"/>
      <c r="H129" s="94"/>
      <c r="I129" s="94"/>
      <c r="J129" s="94"/>
      <c r="K129" s="94"/>
      <c r="L129" s="94"/>
    </row>
    <row r="130" spans="2:12">
      <c r="B130" s="93"/>
      <c r="C130" s="94"/>
      <c r="D130" s="94"/>
      <c r="E130" s="94"/>
      <c r="F130" s="94"/>
      <c r="G130" s="94"/>
      <c r="H130" s="94"/>
      <c r="I130" s="94"/>
      <c r="J130" s="94"/>
      <c r="K130" s="94"/>
      <c r="L130" s="94"/>
    </row>
    <row r="131" spans="2:12">
      <c r="B131" s="93"/>
      <c r="C131" s="94"/>
      <c r="D131" s="94"/>
      <c r="E131" s="94"/>
      <c r="F131" s="94"/>
      <c r="G131" s="94"/>
      <c r="H131" s="94"/>
      <c r="I131" s="94"/>
      <c r="J131" s="94"/>
      <c r="K131" s="94"/>
      <c r="L131" s="94"/>
    </row>
    <row r="132" spans="2:12">
      <c r="B132" s="93"/>
      <c r="C132" s="94"/>
      <c r="D132" s="94"/>
      <c r="E132" s="94"/>
      <c r="F132" s="94"/>
      <c r="G132" s="94"/>
      <c r="H132" s="94"/>
      <c r="I132" s="94"/>
      <c r="J132" s="94"/>
      <c r="K132" s="94"/>
      <c r="L132" s="94"/>
    </row>
    <row r="133" spans="2:12">
      <c r="B133" s="93"/>
      <c r="C133" s="94"/>
      <c r="D133" s="94"/>
      <c r="E133" s="94"/>
      <c r="F133" s="94"/>
      <c r="G133" s="94"/>
      <c r="H133" s="94"/>
      <c r="I133" s="94"/>
      <c r="J133" s="94"/>
      <c r="K133" s="94"/>
      <c r="L133" s="94"/>
    </row>
    <row r="134" spans="2:12">
      <c r="B134" s="93"/>
      <c r="C134" s="94"/>
      <c r="D134" s="94"/>
      <c r="E134" s="94"/>
      <c r="F134" s="94"/>
      <c r="G134" s="94"/>
      <c r="H134" s="94"/>
      <c r="I134" s="94"/>
      <c r="J134" s="94"/>
      <c r="K134" s="94"/>
      <c r="L134" s="94"/>
    </row>
    <row r="135" spans="2:12">
      <c r="B135" s="93"/>
      <c r="C135" s="94"/>
      <c r="D135" s="94"/>
      <c r="E135" s="94"/>
      <c r="F135" s="94"/>
      <c r="G135" s="94"/>
      <c r="H135" s="94"/>
      <c r="I135" s="94"/>
      <c r="J135" s="94"/>
      <c r="K135" s="94"/>
      <c r="L135" s="94"/>
    </row>
    <row r="136" spans="2:12">
      <c r="B136" s="93"/>
      <c r="C136" s="94"/>
      <c r="D136" s="94"/>
      <c r="E136" s="94"/>
      <c r="F136" s="94"/>
      <c r="G136" s="94"/>
      <c r="H136" s="94"/>
      <c r="I136" s="94"/>
      <c r="J136" s="94"/>
      <c r="K136" s="94"/>
      <c r="L136" s="94"/>
    </row>
    <row r="137" spans="2:12">
      <c r="B137" s="93"/>
      <c r="C137" s="94"/>
      <c r="D137" s="94"/>
      <c r="E137" s="94"/>
      <c r="F137" s="94"/>
      <c r="G137" s="94"/>
      <c r="H137" s="94"/>
      <c r="I137" s="94"/>
      <c r="J137" s="94"/>
      <c r="K137" s="94"/>
      <c r="L137" s="94"/>
    </row>
    <row r="138" spans="2:12">
      <c r="B138" s="93"/>
      <c r="C138" s="94"/>
      <c r="D138" s="94"/>
      <c r="E138" s="94"/>
      <c r="F138" s="94"/>
      <c r="G138" s="94"/>
      <c r="H138" s="94"/>
      <c r="I138" s="94"/>
      <c r="J138" s="94"/>
      <c r="K138" s="94"/>
      <c r="L138" s="94"/>
    </row>
    <row r="139" spans="2:12">
      <c r="B139" s="93"/>
      <c r="C139" s="94"/>
      <c r="D139" s="94"/>
      <c r="E139" s="94"/>
      <c r="F139" s="94"/>
      <c r="G139" s="94"/>
      <c r="H139" s="94"/>
      <c r="I139" s="94"/>
      <c r="J139" s="94"/>
      <c r="K139" s="94"/>
      <c r="L139" s="94"/>
    </row>
    <row r="140" spans="2:12">
      <c r="B140" s="93"/>
      <c r="C140" s="94"/>
      <c r="D140" s="94"/>
      <c r="E140" s="94"/>
      <c r="F140" s="94"/>
      <c r="G140" s="94"/>
      <c r="H140" s="94"/>
      <c r="I140" s="94"/>
      <c r="J140" s="94"/>
      <c r="K140" s="94"/>
      <c r="L140" s="94"/>
    </row>
    <row r="141" spans="2:12">
      <c r="B141" s="93"/>
      <c r="C141" s="94"/>
      <c r="D141" s="94"/>
      <c r="E141" s="94"/>
      <c r="F141" s="94"/>
      <c r="G141" s="94"/>
      <c r="H141" s="94"/>
      <c r="I141" s="94"/>
      <c r="J141" s="94"/>
      <c r="K141" s="94"/>
      <c r="L141" s="94"/>
    </row>
    <row r="142" spans="2:12">
      <c r="B142" s="93"/>
      <c r="C142" s="94"/>
      <c r="D142" s="94"/>
      <c r="E142" s="94"/>
      <c r="F142" s="94"/>
      <c r="G142" s="94"/>
      <c r="H142" s="94"/>
      <c r="I142" s="94"/>
      <c r="J142" s="94"/>
      <c r="K142" s="94"/>
      <c r="L142" s="94"/>
    </row>
    <row r="143" spans="2:12">
      <c r="B143" s="93"/>
      <c r="C143" s="94"/>
      <c r="D143" s="94"/>
      <c r="E143" s="94"/>
      <c r="F143" s="94"/>
      <c r="G143" s="94"/>
      <c r="H143" s="94"/>
      <c r="I143" s="94"/>
      <c r="J143" s="94"/>
      <c r="K143" s="94"/>
      <c r="L143" s="94"/>
    </row>
    <row r="144" spans="2:12">
      <c r="B144" s="93"/>
      <c r="C144" s="94"/>
      <c r="D144" s="94"/>
      <c r="E144" s="94"/>
      <c r="F144" s="94"/>
      <c r="G144" s="94"/>
      <c r="H144" s="94"/>
      <c r="I144" s="94"/>
      <c r="J144" s="94"/>
      <c r="K144" s="94"/>
      <c r="L144" s="94"/>
    </row>
    <row r="145" spans="2:12">
      <c r="B145" s="93"/>
      <c r="C145" s="94"/>
      <c r="D145" s="94"/>
      <c r="E145" s="94"/>
      <c r="F145" s="94"/>
      <c r="G145" s="94"/>
      <c r="H145" s="94"/>
      <c r="I145" s="94"/>
      <c r="J145" s="94"/>
      <c r="K145" s="94"/>
      <c r="L145" s="94"/>
    </row>
    <row r="146" spans="2:12">
      <c r="B146" s="93"/>
      <c r="C146" s="94"/>
      <c r="D146" s="94"/>
      <c r="E146" s="94"/>
      <c r="F146" s="94"/>
      <c r="G146" s="94"/>
      <c r="H146" s="94"/>
      <c r="I146" s="94"/>
      <c r="J146" s="94"/>
      <c r="K146" s="94"/>
      <c r="L146" s="94"/>
    </row>
    <row r="147" spans="2:12">
      <c r="B147" s="93"/>
      <c r="C147" s="94"/>
      <c r="D147" s="94"/>
      <c r="E147" s="94"/>
      <c r="F147" s="94"/>
      <c r="G147" s="94"/>
      <c r="H147" s="94"/>
      <c r="I147" s="94"/>
      <c r="J147" s="94"/>
      <c r="K147" s="94"/>
      <c r="L147" s="94"/>
    </row>
    <row r="148" spans="2:12">
      <c r="B148" s="93"/>
      <c r="C148" s="94"/>
      <c r="D148" s="94"/>
      <c r="E148" s="94"/>
      <c r="F148" s="94"/>
      <c r="G148" s="94"/>
      <c r="H148" s="94"/>
      <c r="I148" s="94"/>
      <c r="J148" s="94"/>
      <c r="K148" s="94"/>
      <c r="L148" s="94"/>
    </row>
    <row r="149" spans="2:12">
      <c r="B149" s="93"/>
      <c r="C149" s="94"/>
      <c r="D149" s="94"/>
      <c r="E149" s="94"/>
      <c r="F149" s="94"/>
      <c r="G149" s="94"/>
      <c r="H149" s="94"/>
      <c r="I149" s="94"/>
      <c r="J149" s="94"/>
      <c r="K149" s="94"/>
      <c r="L149" s="94"/>
    </row>
    <row r="150" spans="2:12">
      <c r="B150" s="93"/>
      <c r="C150" s="94"/>
      <c r="D150" s="94"/>
      <c r="E150" s="94"/>
      <c r="F150" s="94"/>
      <c r="G150" s="94"/>
      <c r="H150" s="94"/>
      <c r="I150" s="94"/>
      <c r="J150" s="94"/>
      <c r="K150" s="94"/>
      <c r="L150" s="94"/>
    </row>
    <row r="151" spans="2:12">
      <c r="B151" s="93"/>
      <c r="C151" s="94"/>
      <c r="D151" s="94"/>
      <c r="E151" s="94"/>
      <c r="F151" s="94"/>
      <c r="G151" s="94"/>
      <c r="H151" s="94"/>
      <c r="I151" s="94"/>
      <c r="J151" s="94"/>
      <c r="K151" s="94"/>
      <c r="L151" s="94"/>
    </row>
    <row r="152" spans="2:12">
      <c r="B152" s="93"/>
      <c r="C152" s="94"/>
      <c r="D152" s="94"/>
      <c r="E152" s="94"/>
      <c r="F152" s="94"/>
      <c r="G152" s="94"/>
      <c r="H152" s="94"/>
      <c r="I152" s="94"/>
      <c r="J152" s="94"/>
      <c r="K152" s="94"/>
      <c r="L152" s="94"/>
    </row>
    <row r="153" spans="2:12">
      <c r="B153" s="93"/>
      <c r="C153" s="94"/>
      <c r="D153" s="94"/>
      <c r="E153" s="94"/>
      <c r="F153" s="94"/>
      <c r="G153" s="94"/>
      <c r="H153" s="94"/>
      <c r="I153" s="94"/>
      <c r="J153" s="94"/>
      <c r="K153" s="94"/>
      <c r="L153" s="94"/>
    </row>
    <row r="154" spans="2:12">
      <c r="B154" s="93"/>
      <c r="C154" s="94"/>
      <c r="D154" s="94"/>
      <c r="E154" s="94"/>
      <c r="F154" s="94"/>
      <c r="G154" s="94"/>
      <c r="H154" s="94"/>
      <c r="I154" s="94"/>
      <c r="J154" s="94"/>
      <c r="K154" s="94"/>
      <c r="L154" s="94"/>
    </row>
    <row r="155" spans="2:12">
      <c r="B155" s="93"/>
      <c r="C155" s="94"/>
      <c r="D155" s="94"/>
      <c r="E155" s="94"/>
      <c r="F155" s="94"/>
      <c r="G155" s="94"/>
      <c r="H155" s="94"/>
      <c r="I155" s="94"/>
      <c r="J155" s="94"/>
      <c r="K155" s="94"/>
      <c r="L155" s="94"/>
    </row>
    <row r="156" spans="2:12">
      <c r="B156" s="93"/>
      <c r="C156" s="94"/>
      <c r="D156" s="94"/>
      <c r="E156" s="94"/>
      <c r="F156" s="94"/>
      <c r="G156" s="94"/>
      <c r="H156" s="94"/>
      <c r="I156" s="94"/>
      <c r="J156" s="94"/>
      <c r="K156" s="94"/>
      <c r="L156" s="94"/>
    </row>
    <row r="157" spans="2:12">
      <c r="B157" s="93"/>
      <c r="C157" s="94"/>
      <c r="D157" s="94"/>
      <c r="E157" s="94"/>
      <c r="F157" s="94"/>
      <c r="G157" s="94"/>
      <c r="H157" s="94"/>
      <c r="I157" s="94"/>
      <c r="J157" s="94"/>
      <c r="K157" s="94"/>
      <c r="L157" s="94"/>
    </row>
    <row r="158" spans="2:12">
      <c r="B158" s="93"/>
      <c r="C158" s="94"/>
      <c r="D158" s="94"/>
      <c r="E158" s="94"/>
      <c r="F158" s="94"/>
      <c r="G158" s="94"/>
      <c r="H158" s="94"/>
      <c r="I158" s="94"/>
      <c r="J158" s="94"/>
      <c r="K158" s="94"/>
      <c r="L158" s="94"/>
    </row>
    <row r="159" spans="2:12">
      <c r="B159" s="93"/>
      <c r="C159" s="94"/>
      <c r="D159" s="94"/>
      <c r="E159" s="94"/>
      <c r="F159" s="94"/>
      <c r="G159" s="94"/>
      <c r="H159" s="94"/>
      <c r="I159" s="94"/>
      <c r="J159" s="94"/>
      <c r="K159" s="94"/>
      <c r="L159" s="94"/>
    </row>
    <row r="160" spans="2:12">
      <c r="B160" s="93"/>
      <c r="C160" s="94"/>
      <c r="D160" s="94"/>
      <c r="E160" s="94"/>
      <c r="F160" s="94"/>
      <c r="G160" s="94"/>
      <c r="H160" s="94"/>
      <c r="I160" s="94"/>
      <c r="J160" s="94"/>
      <c r="K160" s="94"/>
      <c r="L160" s="94"/>
    </row>
    <row r="161" spans="2:12">
      <c r="B161" s="93"/>
      <c r="C161" s="94"/>
      <c r="D161" s="94"/>
      <c r="E161" s="94"/>
      <c r="F161" s="94"/>
      <c r="G161" s="94"/>
      <c r="H161" s="94"/>
      <c r="I161" s="94"/>
      <c r="J161" s="94"/>
      <c r="K161" s="94"/>
      <c r="L161" s="94"/>
    </row>
    <row r="162" spans="2:12">
      <c r="B162" s="93"/>
      <c r="C162" s="94"/>
      <c r="D162" s="94"/>
      <c r="E162" s="94"/>
      <c r="F162" s="94"/>
      <c r="G162" s="94"/>
      <c r="H162" s="94"/>
      <c r="I162" s="94"/>
      <c r="J162" s="94"/>
      <c r="K162" s="94"/>
      <c r="L162" s="94"/>
    </row>
    <row r="163" spans="2:12">
      <c r="B163" s="93"/>
      <c r="C163" s="94"/>
      <c r="D163" s="94"/>
      <c r="E163" s="94"/>
      <c r="F163" s="94"/>
      <c r="G163" s="94"/>
      <c r="H163" s="94"/>
      <c r="I163" s="94"/>
      <c r="J163" s="94"/>
      <c r="K163" s="94"/>
      <c r="L163" s="94"/>
    </row>
    <row r="164" spans="2:12">
      <c r="B164" s="93"/>
      <c r="C164" s="94"/>
      <c r="D164" s="94"/>
      <c r="E164" s="94"/>
      <c r="F164" s="94"/>
      <c r="G164" s="94"/>
      <c r="H164" s="94"/>
      <c r="I164" s="94"/>
      <c r="J164" s="94"/>
      <c r="K164" s="94"/>
      <c r="L164" s="94"/>
    </row>
    <row r="165" spans="2:12">
      <c r="B165" s="93"/>
      <c r="C165" s="94"/>
      <c r="D165" s="94"/>
      <c r="E165" s="94"/>
      <c r="F165" s="94"/>
      <c r="G165" s="94"/>
      <c r="H165" s="94"/>
      <c r="I165" s="94"/>
      <c r="J165" s="94"/>
      <c r="K165" s="94"/>
      <c r="L165" s="94"/>
    </row>
    <row r="166" spans="2:12">
      <c r="B166" s="93"/>
      <c r="C166" s="94"/>
      <c r="D166" s="94"/>
      <c r="E166" s="94"/>
      <c r="F166" s="94"/>
      <c r="G166" s="94"/>
      <c r="H166" s="94"/>
      <c r="I166" s="94"/>
      <c r="J166" s="94"/>
      <c r="K166" s="94"/>
      <c r="L166" s="94"/>
    </row>
    <row r="167" spans="2:12">
      <c r="B167" s="93"/>
      <c r="C167" s="94"/>
      <c r="D167" s="94"/>
      <c r="E167" s="94"/>
      <c r="F167" s="94"/>
      <c r="G167" s="94"/>
      <c r="H167" s="94"/>
      <c r="I167" s="94"/>
      <c r="J167" s="94"/>
      <c r="K167" s="94"/>
      <c r="L167" s="94"/>
    </row>
    <row r="168" spans="2:12">
      <c r="B168" s="93"/>
      <c r="C168" s="94"/>
      <c r="D168" s="94"/>
      <c r="E168" s="94"/>
      <c r="F168" s="94"/>
      <c r="G168" s="94"/>
      <c r="H168" s="94"/>
      <c r="I168" s="94"/>
      <c r="J168" s="94"/>
      <c r="K168" s="94"/>
      <c r="L168" s="94"/>
    </row>
    <row r="169" spans="2:12">
      <c r="B169" s="93"/>
      <c r="C169" s="94"/>
      <c r="D169" s="94"/>
      <c r="E169" s="94"/>
      <c r="F169" s="94"/>
      <c r="G169" s="94"/>
      <c r="H169" s="94"/>
      <c r="I169" s="94"/>
      <c r="J169" s="94"/>
      <c r="K169" s="94"/>
      <c r="L169" s="94"/>
    </row>
    <row r="170" spans="2:12">
      <c r="B170" s="93"/>
      <c r="C170" s="94"/>
      <c r="D170" s="94"/>
      <c r="E170" s="94"/>
      <c r="F170" s="94"/>
      <c r="G170" s="94"/>
      <c r="H170" s="94"/>
      <c r="I170" s="94"/>
      <c r="J170" s="94"/>
      <c r="K170" s="94"/>
      <c r="L170" s="94"/>
    </row>
    <row r="171" spans="2:12">
      <c r="B171" s="93"/>
      <c r="C171" s="94"/>
      <c r="D171" s="94"/>
      <c r="E171" s="94"/>
      <c r="F171" s="94"/>
      <c r="G171" s="94"/>
      <c r="H171" s="94"/>
      <c r="I171" s="94"/>
      <c r="J171" s="94"/>
      <c r="K171" s="94"/>
      <c r="L171" s="94"/>
    </row>
    <row r="172" spans="2:12">
      <c r="B172" s="93"/>
      <c r="C172" s="94"/>
      <c r="D172" s="94"/>
      <c r="E172" s="94"/>
      <c r="F172" s="94"/>
      <c r="G172" s="94"/>
      <c r="H172" s="94"/>
      <c r="I172" s="94"/>
      <c r="J172" s="94"/>
      <c r="K172" s="94"/>
      <c r="L172" s="94"/>
    </row>
    <row r="173" spans="2:12">
      <c r="B173" s="93"/>
      <c r="C173" s="94"/>
      <c r="D173" s="94"/>
      <c r="E173" s="94"/>
      <c r="F173" s="94"/>
      <c r="G173" s="94"/>
      <c r="H173" s="94"/>
      <c r="I173" s="94"/>
      <c r="J173" s="94"/>
      <c r="K173" s="94"/>
      <c r="L173" s="94"/>
    </row>
    <row r="174" spans="2:12">
      <c r="B174" s="93"/>
      <c r="C174" s="94"/>
      <c r="D174" s="94"/>
      <c r="E174" s="94"/>
      <c r="F174" s="94"/>
      <c r="G174" s="94"/>
      <c r="H174" s="94"/>
      <c r="I174" s="94"/>
      <c r="J174" s="94"/>
      <c r="K174" s="94"/>
      <c r="L174" s="94"/>
    </row>
    <row r="175" spans="2:12">
      <c r="B175" s="93"/>
      <c r="C175" s="94"/>
      <c r="D175" s="94"/>
      <c r="E175" s="94"/>
      <c r="F175" s="94"/>
      <c r="G175" s="94"/>
      <c r="H175" s="94"/>
      <c r="I175" s="94"/>
      <c r="J175" s="94"/>
      <c r="K175" s="94"/>
      <c r="L175" s="94"/>
    </row>
    <row r="176" spans="2:12">
      <c r="B176" s="93"/>
      <c r="C176" s="94"/>
      <c r="D176" s="94"/>
      <c r="E176" s="94"/>
      <c r="F176" s="94"/>
      <c r="G176" s="94"/>
      <c r="H176" s="94"/>
      <c r="I176" s="94"/>
      <c r="J176" s="94"/>
      <c r="K176" s="94"/>
      <c r="L176" s="94"/>
    </row>
    <row r="177" spans="2:12">
      <c r="B177" s="93"/>
      <c r="C177" s="94"/>
      <c r="D177" s="94"/>
      <c r="E177" s="94"/>
      <c r="F177" s="94"/>
      <c r="G177" s="94"/>
      <c r="H177" s="94"/>
      <c r="I177" s="94"/>
      <c r="J177" s="94"/>
      <c r="K177" s="94"/>
      <c r="L177" s="94"/>
    </row>
    <row r="178" spans="2:12">
      <c r="B178" s="93"/>
      <c r="C178" s="94"/>
      <c r="D178" s="94"/>
      <c r="E178" s="94"/>
      <c r="F178" s="94"/>
      <c r="G178" s="94"/>
      <c r="H178" s="94"/>
      <c r="I178" s="94"/>
      <c r="J178" s="94"/>
      <c r="K178" s="94"/>
      <c r="L178" s="94"/>
    </row>
    <row r="179" spans="2:12">
      <c r="B179" s="93"/>
      <c r="C179" s="94"/>
      <c r="D179" s="94"/>
      <c r="E179" s="94"/>
      <c r="F179" s="94"/>
      <c r="G179" s="94"/>
      <c r="H179" s="94"/>
      <c r="I179" s="94"/>
      <c r="J179" s="94"/>
      <c r="K179" s="94"/>
      <c r="L179" s="94"/>
    </row>
    <row r="180" spans="2:12">
      <c r="B180" s="93"/>
      <c r="C180" s="94"/>
      <c r="D180" s="94"/>
      <c r="E180" s="94"/>
      <c r="F180" s="94"/>
      <c r="G180" s="94"/>
      <c r="H180" s="94"/>
      <c r="I180" s="94"/>
      <c r="J180" s="94"/>
      <c r="K180" s="94"/>
      <c r="L180" s="94"/>
    </row>
    <row r="181" spans="2:12">
      <c r="B181" s="93"/>
      <c r="C181" s="94"/>
      <c r="D181" s="94"/>
      <c r="E181" s="94"/>
      <c r="F181" s="94"/>
      <c r="G181" s="94"/>
      <c r="H181" s="94"/>
      <c r="I181" s="94"/>
      <c r="J181" s="94"/>
      <c r="K181" s="94"/>
      <c r="L181" s="94"/>
    </row>
    <row r="182" spans="2:12">
      <c r="B182" s="93"/>
      <c r="C182" s="94"/>
      <c r="D182" s="94"/>
      <c r="E182" s="94"/>
      <c r="F182" s="94"/>
      <c r="G182" s="94"/>
      <c r="H182" s="94"/>
      <c r="I182" s="94"/>
      <c r="J182" s="94"/>
      <c r="K182" s="94"/>
      <c r="L182" s="94"/>
    </row>
    <row r="183" spans="2:12">
      <c r="B183" s="93"/>
      <c r="C183" s="94"/>
      <c r="D183" s="94"/>
      <c r="E183" s="94"/>
      <c r="F183" s="94"/>
      <c r="G183" s="94"/>
      <c r="H183" s="94"/>
      <c r="I183" s="94"/>
      <c r="J183" s="94"/>
      <c r="K183" s="94"/>
      <c r="L183" s="94"/>
    </row>
    <row r="184" spans="2:12">
      <c r="B184" s="93"/>
      <c r="C184" s="94"/>
      <c r="D184" s="94"/>
      <c r="E184" s="94"/>
      <c r="F184" s="94"/>
      <c r="G184" s="94"/>
      <c r="H184" s="94"/>
      <c r="I184" s="94"/>
      <c r="J184" s="94"/>
      <c r="K184" s="94"/>
      <c r="L184" s="94"/>
    </row>
    <row r="185" spans="2:12">
      <c r="B185" s="93"/>
      <c r="C185" s="94"/>
      <c r="D185" s="94"/>
      <c r="E185" s="94"/>
      <c r="F185" s="94"/>
      <c r="G185" s="94"/>
      <c r="H185" s="94"/>
      <c r="I185" s="94"/>
      <c r="J185" s="94"/>
      <c r="K185" s="94"/>
      <c r="L185" s="94"/>
    </row>
    <row r="186" spans="2:12">
      <c r="B186" s="93"/>
      <c r="C186" s="94"/>
      <c r="D186" s="94"/>
      <c r="E186" s="94"/>
      <c r="F186" s="94"/>
      <c r="G186" s="94"/>
      <c r="H186" s="94"/>
      <c r="I186" s="94"/>
      <c r="J186" s="94"/>
      <c r="K186" s="94"/>
      <c r="L186" s="94"/>
    </row>
    <row r="187" spans="2:12">
      <c r="B187" s="93"/>
      <c r="C187" s="94"/>
      <c r="D187" s="94"/>
      <c r="E187" s="94"/>
      <c r="F187" s="94"/>
      <c r="G187" s="94"/>
      <c r="H187" s="94"/>
      <c r="I187" s="94"/>
      <c r="J187" s="94"/>
      <c r="K187" s="94"/>
      <c r="L187" s="94"/>
    </row>
    <row r="188" spans="2:12">
      <c r="B188" s="93"/>
      <c r="C188" s="94"/>
      <c r="D188" s="94"/>
      <c r="E188" s="94"/>
      <c r="F188" s="94"/>
      <c r="G188" s="94"/>
      <c r="H188" s="94"/>
      <c r="I188" s="94"/>
      <c r="J188" s="94"/>
      <c r="K188" s="94"/>
      <c r="L188" s="94"/>
    </row>
    <row r="189" spans="2:12">
      <c r="B189" s="93"/>
      <c r="C189" s="94"/>
      <c r="D189" s="94"/>
      <c r="E189" s="94"/>
      <c r="F189" s="94"/>
      <c r="G189" s="94"/>
      <c r="H189" s="94"/>
      <c r="I189" s="94"/>
      <c r="J189" s="94"/>
      <c r="K189" s="94"/>
      <c r="L189" s="94"/>
    </row>
    <row r="190" spans="2:12">
      <c r="B190" s="93"/>
      <c r="C190" s="94"/>
      <c r="D190" s="94"/>
      <c r="E190" s="94"/>
      <c r="F190" s="94"/>
      <c r="G190" s="94"/>
      <c r="H190" s="94"/>
      <c r="I190" s="94"/>
      <c r="J190" s="94"/>
      <c r="K190" s="94"/>
      <c r="L190" s="94"/>
    </row>
    <row r="191" spans="2:12">
      <c r="B191" s="93"/>
      <c r="C191" s="94"/>
      <c r="D191" s="94"/>
      <c r="E191" s="94"/>
      <c r="F191" s="94"/>
      <c r="G191" s="94"/>
      <c r="H191" s="94"/>
      <c r="I191" s="94"/>
      <c r="J191" s="94"/>
      <c r="K191" s="94"/>
      <c r="L191" s="94"/>
    </row>
    <row r="192" spans="2:12">
      <c r="B192" s="93"/>
      <c r="C192" s="94"/>
      <c r="D192" s="94"/>
      <c r="E192" s="94"/>
      <c r="F192" s="94"/>
      <c r="G192" s="94"/>
      <c r="H192" s="94"/>
      <c r="I192" s="94"/>
      <c r="J192" s="94"/>
      <c r="K192" s="94"/>
      <c r="L192" s="94"/>
    </row>
    <row r="193" spans="2:12">
      <c r="B193" s="93"/>
      <c r="C193" s="94"/>
      <c r="D193" s="94"/>
      <c r="E193" s="94"/>
      <c r="F193" s="94"/>
      <c r="G193" s="94"/>
      <c r="H193" s="94"/>
      <c r="I193" s="94"/>
      <c r="J193" s="94"/>
      <c r="K193" s="94"/>
      <c r="L193" s="94"/>
    </row>
    <row r="194" spans="2:12">
      <c r="B194" s="93"/>
      <c r="C194" s="94"/>
      <c r="D194" s="94"/>
      <c r="E194" s="94"/>
      <c r="F194" s="94"/>
      <c r="G194" s="94"/>
      <c r="H194" s="94"/>
      <c r="I194" s="94"/>
      <c r="J194" s="94"/>
      <c r="K194" s="94"/>
      <c r="L194" s="94"/>
    </row>
    <row r="195" spans="2:12">
      <c r="B195" s="93"/>
      <c r="C195" s="94"/>
      <c r="D195" s="94"/>
      <c r="E195" s="94"/>
      <c r="F195" s="94"/>
      <c r="G195" s="94"/>
      <c r="H195" s="94"/>
      <c r="I195" s="94"/>
      <c r="J195" s="94"/>
      <c r="K195" s="94"/>
      <c r="L195" s="94"/>
    </row>
    <row r="196" spans="2:12">
      <c r="B196" s="93"/>
      <c r="C196" s="94"/>
      <c r="D196" s="94"/>
      <c r="E196" s="94"/>
      <c r="F196" s="94"/>
      <c r="G196" s="94"/>
      <c r="H196" s="94"/>
      <c r="I196" s="94"/>
      <c r="J196" s="94"/>
      <c r="K196" s="94"/>
      <c r="L196" s="94"/>
    </row>
    <row r="197" spans="2:12">
      <c r="B197" s="93"/>
      <c r="C197" s="94"/>
      <c r="D197" s="94"/>
      <c r="E197" s="94"/>
      <c r="F197" s="94"/>
      <c r="G197" s="94"/>
      <c r="H197" s="94"/>
      <c r="I197" s="94"/>
      <c r="J197" s="94"/>
      <c r="K197" s="94"/>
      <c r="L197" s="94"/>
    </row>
    <row r="198" spans="2:12">
      <c r="B198" s="93"/>
      <c r="C198" s="94"/>
      <c r="D198" s="94"/>
      <c r="E198" s="94"/>
      <c r="F198" s="94"/>
      <c r="G198" s="94"/>
      <c r="H198" s="94"/>
      <c r="I198" s="94"/>
      <c r="J198" s="94"/>
      <c r="K198" s="94"/>
      <c r="L198" s="94"/>
    </row>
    <row r="199" spans="2:12">
      <c r="B199" s="93"/>
      <c r="C199" s="94"/>
      <c r="D199" s="94"/>
      <c r="E199" s="94"/>
      <c r="F199" s="94"/>
      <c r="G199" s="94"/>
      <c r="H199" s="94"/>
      <c r="I199" s="94"/>
      <c r="J199" s="94"/>
      <c r="K199" s="94"/>
      <c r="L199" s="94"/>
    </row>
    <row r="200" spans="2:12">
      <c r="B200" s="93"/>
      <c r="C200" s="94"/>
      <c r="D200" s="94"/>
      <c r="E200" s="94"/>
      <c r="F200" s="94"/>
      <c r="G200" s="94"/>
      <c r="H200" s="94"/>
      <c r="I200" s="94"/>
      <c r="J200" s="94"/>
      <c r="K200" s="94"/>
      <c r="L200" s="94"/>
    </row>
    <row r="201" spans="2:12">
      <c r="B201" s="93"/>
      <c r="C201" s="94"/>
      <c r="D201" s="94"/>
      <c r="E201" s="94"/>
      <c r="F201" s="94"/>
      <c r="G201" s="94"/>
      <c r="H201" s="94"/>
      <c r="I201" s="94"/>
      <c r="J201" s="94"/>
      <c r="K201" s="94"/>
      <c r="L201" s="94"/>
    </row>
    <row r="202" spans="2:12">
      <c r="B202" s="93"/>
      <c r="C202" s="94"/>
      <c r="D202" s="94"/>
      <c r="E202" s="94"/>
      <c r="F202" s="94"/>
      <c r="G202" s="94"/>
      <c r="H202" s="94"/>
      <c r="I202" s="94"/>
      <c r="J202" s="94"/>
      <c r="K202" s="94"/>
      <c r="L202" s="94"/>
    </row>
    <row r="203" spans="2:12">
      <c r="B203" s="93"/>
      <c r="C203" s="94"/>
      <c r="D203" s="94"/>
      <c r="E203" s="94"/>
      <c r="F203" s="94"/>
      <c r="G203" s="94"/>
      <c r="H203" s="94"/>
      <c r="I203" s="94"/>
      <c r="J203" s="94"/>
      <c r="K203" s="94"/>
      <c r="L203" s="94"/>
    </row>
    <row r="204" spans="2:12">
      <c r="B204" s="93"/>
      <c r="C204" s="94"/>
      <c r="D204" s="94"/>
      <c r="E204" s="94"/>
      <c r="F204" s="94"/>
      <c r="G204" s="94"/>
      <c r="H204" s="94"/>
      <c r="I204" s="94"/>
      <c r="J204" s="94"/>
      <c r="K204" s="94"/>
      <c r="L204" s="94"/>
    </row>
    <row r="205" spans="2:12">
      <c r="B205" s="93"/>
      <c r="C205" s="94"/>
      <c r="D205" s="94"/>
      <c r="E205" s="94"/>
      <c r="F205" s="94"/>
      <c r="G205" s="94"/>
      <c r="H205" s="94"/>
      <c r="I205" s="94"/>
      <c r="J205" s="94"/>
      <c r="K205" s="94"/>
      <c r="L205" s="94"/>
    </row>
    <row r="206" spans="2:12">
      <c r="B206" s="93"/>
      <c r="C206" s="94"/>
      <c r="D206" s="94"/>
      <c r="E206" s="94"/>
      <c r="F206" s="94"/>
      <c r="G206" s="94"/>
      <c r="H206" s="94"/>
      <c r="I206" s="94"/>
      <c r="J206" s="94"/>
      <c r="K206" s="94"/>
      <c r="L206" s="94"/>
    </row>
    <row r="207" spans="2:12">
      <c r="B207" s="93"/>
      <c r="C207" s="94"/>
      <c r="D207" s="94"/>
      <c r="E207" s="94"/>
      <c r="F207" s="94"/>
      <c r="G207" s="94"/>
      <c r="H207" s="94"/>
      <c r="I207" s="94"/>
      <c r="J207" s="94"/>
      <c r="K207" s="94"/>
      <c r="L207" s="94"/>
    </row>
    <row r="208" spans="2:12">
      <c r="B208" s="93"/>
      <c r="C208" s="94"/>
      <c r="D208" s="94"/>
      <c r="E208" s="94"/>
      <c r="F208" s="94"/>
      <c r="G208" s="94"/>
      <c r="H208" s="94"/>
      <c r="I208" s="94"/>
      <c r="J208" s="94"/>
      <c r="K208" s="94"/>
      <c r="L208" s="94"/>
    </row>
    <row r="209" spans="2:12">
      <c r="B209" s="93"/>
      <c r="C209" s="94"/>
      <c r="D209" s="94"/>
      <c r="E209" s="94"/>
      <c r="F209" s="94"/>
      <c r="G209" s="94"/>
      <c r="H209" s="94"/>
      <c r="I209" s="94"/>
      <c r="J209" s="94"/>
      <c r="K209" s="94"/>
      <c r="L209" s="94"/>
    </row>
    <row r="210" spans="2:12">
      <c r="B210" s="93"/>
      <c r="C210" s="94"/>
      <c r="D210" s="94"/>
      <c r="E210" s="94"/>
      <c r="F210" s="94"/>
      <c r="G210" s="94"/>
      <c r="H210" s="94"/>
      <c r="I210" s="94"/>
      <c r="J210" s="94"/>
      <c r="K210" s="94"/>
      <c r="L210" s="94"/>
    </row>
    <row r="211" spans="2:12">
      <c r="B211" s="93"/>
      <c r="C211" s="94"/>
      <c r="D211" s="94"/>
      <c r="E211" s="94"/>
      <c r="F211" s="94"/>
      <c r="G211" s="94"/>
      <c r="H211" s="94"/>
      <c r="I211" s="94"/>
      <c r="J211" s="94"/>
      <c r="K211" s="94"/>
      <c r="L211" s="94"/>
    </row>
    <row r="212" spans="2:12">
      <c r="B212" s="93"/>
      <c r="C212" s="94"/>
      <c r="D212" s="94"/>
      <c r="E212" s="94"/>
      <c r="F212" s="94"/>
      <c r="G212" s="94"/>
      <c r="H212" s="94"/>
      <c r="I212" s="94"/>
      <c r="J212" s="94"/>
      <c r="K212" s="94"/>
      <c r="L212" s="94"/>
    </row>
    <row r="213" spans="2:12">
      <c r="B213" s="93"/>
      <c r="C213" s="94"/>
      <c r="D213" s="94"/>
      <c r="E213" s="94"/>
      <c r="F213" s="94"/>
      <c r="G213" s="94"/>
      <c r="H213" s="94"/>
      <c r="I213" s="94"/>
      <c r="J213" s="94"/>
      <c r="K213" s="94"/>
      <c r="L213" s="94"/>
    </row>
    <row r="214" spans="2:12">
      <c r="B214" s="93"/>
      <c r="C214" s="94"/>
      <c r="D214" s="94"/>
      <c r="E214" s="94"/>
      <c r="F214" s="94"/>
      <c r="G214" s="94"/>
      <c r="H214" s="94"/>
      <c r="I214" s="94"/>
      <c r="J214" s="94"/>
      <c r="K214" s="94"/>
      <c r="L214" s="94"/>
    </row>
    <row r="215" spans="2:12">
      <c r="B215" s="93"/>
      <c r="C215" s="94"/>
      <c r="D215" s="94"/>
      <c r="E215" s="94"/>
      <c r="F215" s="94"/>
      <c r="G215" s="94"/>
      <c r="H215" s="94"/>
      <c r="I215" s="94"/>
      <c r="J215" s="94"/>
      <c r="K215" s="94"/>
      <c r="L215" s="94"/>
    </row>
    <row r="216" spans="2:12">
      <c r="B216" s="93"/>
      <c r="C216" s="94"/>
      <c r="D216" s="94"/>
      <c r="E216" s="94"/>
      <c r="F216" s="94"/>
      <c r="G216" s="94"/>
      <c r="H216" s="94"/>
      <c r="I216" s="94"/>
      <c r="J216" s="94"/>
      <c r="K216" s="94"/>
      <c r="L216" s="94"/>
    </row>
    <row r="217" spans="2:12">
      <c r="B217" s="93"/>
      <c r="C217" s="94"/>
      <c r="D217" s="94"/>
      <c r="E217" s="94"/>
      <c r="F217" s="94"/>
      <c r="G217" s="94"/>
      <c r="H217" s="94"/>
      <c r="I217" s="94"/>
      <c r="J217" s="94"/>
      <c r="K217" s="94"/>
      <c r="L217" s="94"/>
    </row>
    <row r="218" spans="2:12">
      <c r="B218" s="93"/>
      <c r="C218" s="94"/>
      <c r="D218" s="94"/>
      <c r="E218" s="94"/>
      <c r="F218" s="94"/>
      <c r="G218" s="94"/>
      <c r="H218" s="94"/>
      <c r="I218" s="94"/>
      <c r="J218" s="94"/>
      <c r="K218" s="94"/>
      <c r="L218" s="94"/>
    </row>
    <row r="219" spans="2:12">
      <c r="B219" s="93"/>
      <c r="C219" s="94"/>
      <c r="D219" s="94"/>
      <c r="E219" s="94"/>
      <c r="F219" s="94"/>
      <c r="G219" s="94"/>
      <c r="H219" s="94"/>
      <c r="I219" s="94"/>
      <c r="J219" s="94"/>
      <c r="K219" s="94"/>
      <c r="L219" s="94"/>
    </row>
    <row r="220" spans="2:12">
      <c r="B220" s="93"/>
      <c r="C220" s="94"/>
      <c r="D220" s="94"/>
      <c r="E220" s="94"/>
      <c r="F220" s="94"/>
      <c r="G220" s="94"/>
      <c r="H220" s="94"/>
      <c r="I220" s="94"/>
      <c r="J220" s="94"/>
      <c r="K220" s="94"/>
      <c r="L220" s="94"/>
    </row>
    <row r="221" spans="2:12">
      <c r="B221" s="93"/>
      <c r="C221" s="94"/>
      <c r="D221" s="94"/>
      <c r="E221" s="94"/>
      <c r="F221" s="94"/>
      <c r="G221" s="94"/>
      <c r="H221" s="94"/>
      <c r="I221" s="94"/>
      <c r="J221" s="94"/>
      <c r="K221" s="94"/>
      <c r="L221" s="94"/>
    </row>
    <row r="222" spans="2:12">
      <c r="B222" s="93"/>
      <c r="C222" s="94"/>
      <c r="D222" s="94"/>
      <c r="E222" s="94"/>
      <c r="F222" s="94"/>
      <c r="G222" s="94"/>
      <c r="H222" s="94"/>
      <c r="I222" s="94"/>
      <c r="J222" s="94"/>
      <c r="K222" s="94"/>
      <c r="L222" s="94"/>
    </row>
    <row r="223" spans="2:12">
      <c r="B223" s="93"/>
      <c r="C223" s="94"/>
      <c r="D223" s="94"/>
      <c r="E223" s="94"/>
      <c r="F223" s="94"/>
      <c r="G223" s="94"/>
      <c r="H223" s="94"/>
      <c r="I223" s="94"/>
      <c r="J223" s="94"/>
      <c r="K223" s="94"/>
      <c r="L223" s="94"/>
    </row>
    <row r="224" spans="2:12">
      <c r="B224" s="93"/>
      <c r="C224" s="94"/>
      <c r="D224" s="94"/>
      <c r="E224" s="94"/>
      <c r="F224" s="94"/>
      <c r="G224" s="94"/>
      <c r="H224" s="94"/>
      <c r="I224" s="94"/>
      <c r="J224" s="94"/>
      <c r="K224" s="94"/>
      <c r="L224" s="94"/>
    </row>
    <row r="225" spans="2:12">
      <c r="B225" s="93"/>
      <c r="C225" s="94"/>
      <c r="D225" s="94"/>
      <c r="E225" s="94"/>
      <c r="F225" s="94"/>
      <c r="G225" s="94"/>
      <c r="H225" s="94"/>
      <c r="I225" s="94"/>
      <c r="J225" s="94"/>
      <c r="K225" s="94"/>
      <c r="L225" s="94"/>
    </row>
    <row r="226" spans="2:12">
      <c r="B226" s="93"/>
      <c r="C226" s="94"/>
      <c r="D226" s="94"/>
      <c r="E226" s="94"/>
      <c r="F226" s="94"/>
      <c r="G226" s="94"/>
      <c r="H226" s="94"/>
      <c r="I226" s="94"/>
      <c r="J226" s="94"/>
      <c r="K226" s="94"/>
      <c r="L226" s="94"/>
    </row>
    <row r="227" spans="2:12">
      <c r="B227" s="93"/>
      <c r="C227" s="94"/>
      <c r="D227" s="94"/>
      <c r="E227" s="94"/>
      <c r="F227" s="94"/>
      <c r="G227" s="94"/>
      <c r="H227" s="94"/>
      <c r="I227" s="94"/>
      <c r="J227" s="94"/>
      <c r="K227" s="94"/>
      <c r="L227" s="94"/>
    </row>
    <row r="228" spans="2:12">
      <c r="B228" s="93"/>
      <c r="C228" s="94"/>
      <c r="D228" s="94"/>
      <c r="E228" s="94"/>
      <c r="F228" s="94"/>
      <c r="G228" s="94"/>
      <c r="H228" s="94"/>
      <c r="I228" s="94"/>
      <c r="J228" s="94"/>
      <c r="K228" s="94"/>
      <c r="L228" s="94"/>
    </row>
    <row r="229" spans="2:12">
      <c r="B229" s="93"/>
      <c r="C229" s="94"/>
      <c r="D229" s="94"/>
      <c r="E229" s="94"/>
      <c r="F229" s="94"/>
      <c r="G229" s="94"/>
      <c r="H229" s="94"/>
      <c r="I229" s="94"/>
      <c r="J229" s="94"/>
      <c r="K229" s="94"/>
      <c r="L229" s="94"/>
    </row>
    <row r="230" spans="2:12">
      <c r="B230" s="93"/>
      <c r="C230" s="94"/>
      <c r="D230" s="94"/>
      <c r="E230" s="94"/>
      <c r="F230" s="94"/>
      <c r="G230" s="94"/>
      <c r="H230" s="94"/>
      <c r="I230" s="94"/>
      <c r="J230" s="94"/>
      <c r="K230" s="94"/>
      <c r="L230" s="94"/>
    </row>
    <row r="231" spans="2:12">
      <c r="B231" s="93"/>
      <c r="C231" s="94"/>
      <c r="D231" s="94"/>
      <c r="E231" s="94"/>
      <c r="F231" s="94"/>
      <c r="G231" s="94"/>
      <c r="H231" s="94"/>
      <c r="I231" s="94"/>
      <c r="J231" s="94"/>
      <c r="K231" s="94"/>
      <c r="L231" s="94"/>
    </row>
    <row r="232" spans="2:12">
      <c r="B232" s="93"/>
      <c r="C232" s="94"/>
      <c r="D232" s="94"/>
      <c r="E232" s="94"/>
      <c r="F232" s="94"/>
      <c r="G232" s="94"/>
      <c r="H232" s="94"/>
      <c r="I232" s="94"/>
      <c r="J232" s="94"/>
      <c r="K232" s="94"/>
      <c r="L232" s="94"/>
    </row>
    <row r="233" spans="2:12">
      <c r="B233" s="93"/>
      <c r="C233" s="94"/>
      <c r="D233" s="94"/>
      <c r="E233" s="94"/>
      <c r="F233" s="94"/>
      <c r="G233" s="94"/>
      <c r="H233" s="94"/>
      <c r="I233" s="94"/>
      <c r="J233" s="94"/>
      <c r="K233" s="94"/>
      <c r="L233" s="94"/>
    </row>
    <row r="234" spans="2:12">
      <c r="B234" s="93"/>
      <c r="C234" s="94"/>
      <c r="D234" s="94"/>
      <c r="E234" s="94"/>
      <c r="F234" s="94"/>
      <c r="G234" s="94"/>
      <c r="H234" s="94"/>
      <c r="I234" s="94"/>
      <c r="J234" s="94"/>
      <c r="K234" s="94"/>
      <c r="L234" s="94"/>
    </row>
    <row r="235" spans="2:12">
      <c r="B235" s="93"/>
      <c r="C235" s="94"/>
      <c r="D235" s="94"/>
      <c r="E235" s="94"/>
      <c r="F235" s="94"/>
      <c r="G235" s="94"/>
      <c r="H235" s="94"/>
      <c r="I235" s="94"/>
      <c r="J235" s="94"/>
      <c r="K235" s="94"/>
      <c r="L235" s="94"/>
    </row>
    <row r="236" spans="2:12">
      <c r="B236" s="93"/>
      <c r="C236" s="94"/>
      <c r="D236" s="94"/>
      <c r="E236" s="94"/>
      <c r="F236" s="94"/>
      <c r="G236" s="94"/>
      <c r="H236" s="94"/>
      <c r="I236" s="94"/>
      <c r="J236" s="94"/>
      <c r="K236" s="94"/>
      <c r="L236" s="94"/>
    </row>
    <row r="237" spans="2:12">
      <c r="B237" s="93"/>
      <c r="C237" s="94"/>
      <c r="D237" s="94"/>
      <c r="E237" s="94"/>
      <c r="F237" s="94"/>
      <c r="G237" s="94"/>
      <c r="H237" s="94"/>
      <c r="I237" s="94"/>
      <c r="J237" s="94"/>
      <c r="K237" s="94"/>
      <c r="L237" s="94"/>
    </row>
    <row r="238" spans="2:12">
      <c r="B238" s="93"/>
      <c r="C238" s="94"/>
      <c r="D238" s="94"/>
      <c r="E238" s="94"/>
      <c r="F238" s="94"/>
      <c r="G238" s="94"/>
      <c r="H238" s="94"/>
      <c r="I238" s="94"/>
      <c r="J238" s="94"/>
      <c r="K238" s="94"/>
      <c r="L238" s="94"/>
    </row>
    <row r="239" spans="2:12">
      <c r="B239" s="93"/>
      <c r="C239" s="94"/>
      <c r="D239" s="94"/>
      <c r="E239" s="94"/>
      <c r="F239" s="94"/>
      <c r="G239" s="94"/>
      <c r="H239" s="94"/>
      <c r="I239" s="94"/>
      <c r="J239" s="94"/>
      <c r="K239" s="94"/>
      <c r="L239" s="94"/>
    </row>
    <row r="240" spans="2:12">
      <c r="B240" s="93"/>
      <c r="C240" s="94"/>
      <c r="D240" s="94"/>
      <c r="E240" s="94"/>
      <c r="F240" s="94"/>
      <c r="G240" s="94"/>
      <c r="H240" s="94"/>
      <c r="I240" s="94"/>
      <c r="J240" s="94"/>
      <c r="K240" s="94"/>
      <c r="L240" s="94"/>
    </row>
    <row r="241" spans="2:12">
      <c r="B241" s="93"/>
      <c r="C241" s="94"/>
      <c r="D241" s="94"/>
      <c r="E241" s="94"/>
      <c r="F241" s="94"/>
      <c r="G241" s="94"/>
      <c r="H241" s="94"/>
      <c r="I241" s="94"/>
      <c r="J241" s="94"/>
      <c r="K241" s="94"/>
      <c r="L241" s="94"/>
    </row>
    <row r="242" spans="2:12">
      <c r="B242" s="93"/>
      <c r="C242" s="94"/>
      <c r="D242" s="94"/>
      <c r="E242" s="94"/>
      <c r="F242" s="94"/>
      <c r="G242" s="94"/>
      <c r="H242" s="94"/>
      <c r="I242" s="94"/>
      <c r="J242" s="94"/>
      <c r="K242" s="94"/>
      <c r="L242" s="94"/>
    </row>
    <row r="243" spans="2:12">
      <c r="B243" s="93"/>
      <c r="C243" s="94"/>
      <c r="D243" s="94"/>
      <c r="E243" s="94"/>
      <c r="F243" s="94"/>
      <c r="G243" s="94"/>
      <c r="H243" s="94"/>
      <c r="I243" s="94"/>
      <c r="J243" s="94"/>
      <c r="K243" s="94"/>
      <c r="L243" s="94"/>
    </row>
    <row r="244" spans="2:12">
      <c r="B244" s="93"/>
      <c r="C244" s="94"/>
      <c r="D244" s="94"/>
      <c r="E244" s="94"/>
      <c r="F244" s="94"/>
      <c r="G244" s="94"/>
      <c r="H244" s="94"/>
      <c r="I244" s="94"/>
      <c r="J244" s="94"/>
      <c r="K244" s="94"/>
      <c r="L244" s="94"/>
    </row>
    <row r="245" spans="2:12">
      <c r="B245" s="93"/>
      <c r="C245" s="94"/>
      <c r="D245" s="94"/>
      <c r="E245" s="94"/>
      <c r="F245" s="94"/>
      <c r="G245" s="94"/>
      <c r="H245" s="94"/>
      <c r="I245" s="94"/>
      <c r="J245" s="94"/>
      <c r="K245" s="94"/>
      <c r="L245" s="94"/>
    </row>
    <row r="246" spans="2:12">
      <c r="B246" s="93"/>
      <c r="C246" s="94"/>
      <c r="D246" s="94"/>
      <c r="E246" s="94"/>
      <c r="F246" s="94"/>
      <c r="G246" s="94"/>
      <c r="H246" s="94"/>
      <c r="I246" s="94"/>
      <c r="J246" s="94"/>
      <c r="K246" s="94"/>
      <c r="L246" s="94"/>
    </row>
    <row r="247" spans="2:12">
      <c r="B247" s="93"/>
      <c r="C247" s="94"/>
      <c r="D247" s="94"/>
      <c r="E247" s="94"/>
      <c r="F247" s="94"/>
      <c r="G247" s="94"/>
      <c r="H247" s="94"/>
      <c r="I247" s="94"/>
      <c r="J247" s="94"/>
      <c r="K247" s="94"/>
      <c r="L247" s="94"/>
    </row>
    <row r="248" spans="2:12">
      <c r="B248" s="93"/>
      <c r="C248" s="94"/>
      <c r="D248" s="94"/>
      <c r="E248" s="94"/>
      <c r="F248" s="94"/>
      <c r="G248" s="94"/>
      <c r="H248" s="94"/>
      <c r="I248" s="94"/>
      <c r="J248" s="94"/>
      <c r="K248" s="94"/>
      <c r="L248" s="94"/>
    </row>
    <row r="249" spans="2:12">
      <c r="B249" s="93"/>
      <c r="C249" s="94"/>
      <c r="D249" s="94"/>
      <c r="E249" s="94"/>
      <c r="F249" s="94"/>
      <c r="G249" s="94"/>
      <c r="H249" s="94"/>
      <c r="I249" s="94"/>
      <c r="J249" s="94"/>
      <c r="K249" s="94"/>
      <c r="L249" s="94"/>
    </row>
    <row r="250" spans="2:12">
      <c r="B250" s="93"/>
      <c r="C250" s="94"/>
      <c r="D250" s="94"/>
      <c r="E250" s="94"/>
      <c r="F250" s="94"/>
      <c r="G250" s="94"/>
      <c r="H250" s="94"/>
      <c r="I250" s="94"/>
      <c r="J250" s="94"/>
      <c r="K250" s="94"/>
      <c r="L250" s="94"/>
    </row>
    <row r="251" spans="2:12">
      <c r="B251" s="93"/>
      <c r="C251" s="94"/>
      <c r="D251" s="94"/>
      <c r="E251" s="94"/>
      <c r="F251" s="94"/>
      <c r="G251" s="94"/>
      <c r="H251" s="94"/>
      <c r="I251" s="94"/>
      <c r="J251" s="94"/>
      <c r="K251" s="94"/>
      <c r="L251" s="94"/>
    </row>
    <row r="252" spans="2:12">
      <c r="B252" s="93"/>
      <c r="C252" s="94"/>
      <c r="D252" s="94"/>
      <c r="E252" s="94"/>
      <c r="F252" s="94"/>
      <c r="G252" s="94"/>
      <c r="H252" s="94"/>
      <c r="I252" s="94"/>
      <c r="J252" s="94"/>
      <c r="K252" s="94"/>
      <c r="L252" s="94"/>
    </row>
    <row r="253" spans="2:12">
      <c r="B253" s="93"/>
      <c r="C253" s="94"/>
      <c r="D253" s="94"/>
      <c r="E253" s="94"/>
      <c r="F253" s="94"/>
      <c r="G253" s="94"/>
      <c r="H253" s="94"/>
      <c r="I253" s="94"/>
      <c r="J253" s="94"/>
      <c r="K253" s="94"/>
      <c r="L253" s="94"/>
    </row>
    <row r="254" spans="2:12">
      <c r="B254" s="93"/>
      <c r="C254" s="94"/>
      <c r="D254" s="94"/>
      <c r="E254" s="94"/>
      <c r="F254" s="94"/>
      <c r="G254" s="94"/>
      <c r="H254" s="94"/>
      <c r="I254" s="94"/>
      <c r="J254" s="94"/>
      <c r="K254" s="94"/>
      <c r="L254" s="94"/>
    </row>
    <row r="255" spans="2:12">
      <c r="B255" s="93"/>
      <c r="C255" s="94"/>
      <c r="D255" s="94"/>
      <c r="E255" s="94"/>
      <c r="F255" s="94"/>
      <c r="G255" s="94"/>
      <c r="H255" s="94"/>
      <c r="I255" s="94"/>
      <c r="J255" s="94"/>
      <c r="K255" s="94"/>
      <c r="L255" s="94"/>
    </row>
    <row r="256" spans="2:12">
      <c r="B256" s="93"/>
      <c r="C256" s="94"/>
      <c r="D256" s="94"/>
      <c r="E256" s="94"/>
      <c r="F256" s="94"/>
      <c r="G256" s="94"/>
      <c r="H256" s="94"/>
      <c r="I256" s="94"/>
      <c r="J256" s="94"/>
      <c r="K256" s="94"/>
      <c r="L256" s="94"/>
    </row>
    <row r="257" spans="2:12">
      <c r="B257" s="93"/>
      <c r="C257" s="94"/>
      <c r="D257" s="94"/>
      <c r="E257" s="94"/>
      <c r="F257" s="94"/>
      <c r="G257" s="94"/>
      <c r="H257" s="94"/>
      <c r="I257" s="94"/>
      <c r="J257" s="94"/>
      <c r="K257" s="94"/>
      <c r="L257" s="94"/>
    </row>
    <row r="258" spans="2:12">
      <c r="B258" s="93"/>
      <c r="C258" s="94"/>
      <c r="D258" s="94"/>
      <c r="E258" s="94"/>
      <c r="F258" s="94"/>
      <c r="G258" s="94"/>
      <c r="H258" s="94"/>
      <c r="I258" s="94"/>
      <c r="J258" s="94"/>
      <c r="K258" s="94"/>
      <c r="L258" s="94"/>
    </row>
    <row r="259" spans="2:12">
      <c r="B259" s="93"/>
      <c r="C259" s="94"/>
      <c r="D259" s="94"/>
      <c r="E259" s="94"/>
      <c r="F259" s="94"/>
      <c r="G259" s="94"/>
      <c r="H259" s="94"/>
      <c r="I259" s="94"/>
      <c r="J259" s="94"/>
      <c r="K259" s="94"/>
      <c r="L259" s="94"/>
    </row>
    <row r="260" spans="2:12">
      <c r="B260" s="93"/>
      <c r="C260" s="94"/>
      <c r="D260" s="94"/>
      <c r="E260" s="94"/>
      <c r="F260" s="94"/>
      <c r="G260" s="94"/>
      <c r="H260" s="94"/>
      <c r="I260" s="94"/>
      <c r="J260" s="94"/>
      <c r="K260" s="94"/>
      <c r="L260" s="94"/>
    </row>
    <row r="261" spans="2:12">
      <c r="B261" s="93"/>
      <c r="C261" s="94"/>
      <c r="D261" s="94"/>
      <c r="E261" s="94"/>
      <c r="F261" s="94"/>
      <c r="G261" s="94"/>
      <c r="H261" s="94"/>
      <c r="I261" s="94"/>
      <c r="J261" s="94"/>
      <c r="K261" s="94"/>
      <c r="L261" s="94"/>
    </row>
    <row r="262" spans="2:12">
      <c r="B262" s="93"/>
      <c r="C262" s="94"/>
      <c r="D262" s="94"/>
      <c r="E262" s="94"/>
      <c r="F262" s="94"/>
      <c r="G262" s="94"/>
      <c r="H262" s="94"/>
      <c r="I262" s="94"/>
      <c r="J262" s="94"/>
      <c r="K262" s="94"/>
      <c r="L262" s="94"/>
    </row>
    <row r="263" spans="2:12">
      <c r="B263" s="93"/>
      <c r="C263" s="94"/>
      <c r="D263" s="94"/>
      <c r="E263" s="94"/>
      <c r="F263" s="94"/>
      <c r="G263" s="94"/>
      <c r="H263" s="94"/>
      <c r="I263" s="94"/>
      <c r="J263" s="94"/>
      <c r="K263" s="94"/>
      <c r="L263" s="94"/>
    </row>
    <row r="264" spans="2:12">
      <c r="B264" s="93"/>
      <c r="C264" s="94"/>
      <c r="D264" s="94"/>
      <c r="E264" s="94"/>
      <c r="F264" s="94"/>
      <c r="G264" s="94"/>
      <c r="H264" s="94"/>
      <c r="I264" s="94"/>
      <c r="J264" s="94"/>
      <c r="K264" s="94"/>
      <c r="L264" s="94"/>
    </row>
    <row r="265" spans="2:12">
      <c r="B265" s="93"/>
      <c r="C265" s="94"/>
      <c r="D265" s="94"/>
      <c r="E265" s="94"/>
      <c r="F265" s="94"/>
      <c r="G265" s="94"/>
      <c r="H265" s="94"/>
      <c r="I265" s="94"/>
      <c r="J265" s="94"/>
      <c r="K265" s="94"/>
      <c r="L265" s="94"/>
    </row>
    <row r="266" spans="2:12">
      <c r="B266" s="93"/>
      <c r="C266" s="94"/>
      <c r="D266" s="94"/>
      <c r="E266" s="94"/>
      <c r="F266" s="94"/>
      <c r="G266" s="94"/>
      <c r="H266" s="94"/>
      <c r="I266" s="94"/>
      <c r="J266" s="94"/>
      <c r="K266" s="94"/>
      <c r="L266" s="94"/>
    </row>
    <row r="267" spans="2:12">
      <c r="B267" s="93"/>
      <c r="C267" s="94"/>
      <c r="D267" s="94"/>
      <c r="E267" s="94"/>
      <c r="F267" s="94"/>
      <c r="G267" s="94"/>
      <c r="H267" s="94"/>
      <c r="I267" s="94"/>
      <c r="J267" s="94"/>
      <c r="K267" s="94"/>
      <c r="L267" s="94"/>
    </row>
    <row r="268" spans="2:12">
      <c r="B268" s="93"/>
      <c r="C268" s="94"/>
      <c r="D268" s="94"/>
      <c r="E268" s="94"/>
      <c r="F268" s="94"/>
      <c r="G268" s="94"/>
      <c r="H268" s="94"/>
      <c r="I268" s="94"/>
      <c r="J268" s="94"/>
      <c r="K268" s="94"/>
      <c r="L268" s="94"/>
    </row>
    <row r="269" spans="2:12">
      <c r="B269" s="93"/>
      <c r="C269" s="94"/>
      <c r="D269" s="94"/>
      <c r="E269" s="94"/>
      <c r="F269" s="94"/>
      <c r="G269" s="94"/>
      <c r="H269" s="94"/>
      <c r="I269" s="94"/>
      <c r="J269" s="94"/>
      <c r="K269" s="94"/>
      <c r="L269" s="94"/>
    </row>
    <row r="270" spans="2:12">
      <c r="B270" s="93"/>
      <c r="C270" s="94"/>
      <c r="D270" s="94"/>
      <c r="E270" s="94"/>
      <c r="F270" s="94"/>
      <c r="G270" s="94"/>
      <c r="H270" s="94"/>
      <c r="I270" s="94"/>
      <c r="J270" s="94"/>
      <c r="K270" s="94"/>
      <c r="L270" s="94"/>
    </row>
    <row r="271" spans="2:12">
      <c r="B271" s="93"/>
      <c r="C271" s="94"/>
      <c r="D271" s="94"/>
      <c r="E271" s="94"/>
      <c r="F271" s="94"/>
      <c r="G271" s="94"/>
      <c r="H271" s="94"/>
      <c r="I271" s="94"/>
      <c r="J271" s="94"/>
      <c r="K271" s="94"/>
      <c r="L271" s="94"/>
    </row>
    <row r="272" spans="2:12">
      <c r="B272" s="93"/>
      <c r="C272" s="94"/>
      <c r="D272" s="94"/>
      <c r="E272" s="94"/>
      <c r="F272" s="94"/>
      <c r="G272" s="94"/>
      <c r="H272" s="94"/>
      <c r="I272" s="94"/>
      <c r="J272" s="94"/>
      <c r="K272" s="94"/>
      <c r="L272" s="94"/>
    </row>
    <row r="273" spans="2:12">
      <c r="B273" s="93"/>
      <c r="C273" s="94"/>
      <c r="D273" s="94"/>
      <c r="E273" s="94"/>
      <c r="F273" s="94"/>
      <c r="G273" s="94"/>
      <c r="H273" s="94"/>
      <c r="I273" s="94"/>
      <c r="J273" s="94"/>
      <c r="K273" s="94"/>
      <c r="L273" s="94"/>
    </row>
    <row r="274" spans="2:12">
      <c r="B274" s="93"/>
      <c r="C274" s="94"/>
      <c r="D274" s="94"/>
      <c r="E274" s="94"/>
      <c r="F274" s="94"/>
      <c r="G274" s="94"/>
      <c r="H274" s="94"/>
      <c r="I274" s="94"/>
      <c r="J274" s="94"/>
      <c r="K274" s="94"/>
      <c r="L274" s="94"/>
    </row>
    <row r="275" spans="2:12">
      <c r="B275" s="93"/>
      <c r="C275" s="94"/>
      <c r="D275" s="94"/>
      <c r="E275" s="94"/>
      <c r="F275" s="94"/>
      <c r="G275" s="94"/>
      <c r="H275" s="94"/>
      <c r="I275" s="94"/>
      <c r="J275" s="94"/>
      <c r="K275" s="94"/>
      <c r="L275" s="94"/>
    </row>
    <row r="276" spans="2:12">
      <c r="B276" s="93"/>
      <c r="C276" s="94"/>
      <c r="D276" s="94"/>
      <c r="E276" s="94"/>
      <c r="F276" s="94"/>
      <c r="G276" s="94"/>
      <c r="H276" s="94"/>
      <c r="I276" s="94"/>
      <c r="J276" s="94"/>
      <c r="K276" s="94"/>
      <c r="L276" s="94"/>
    </row>
    <row r="277" spans="2:12">
      <c r="B277" s="93"/>
      <c r="C277" s="94"/>
      <c r="D277" s="94"/>
      <c r="E277" s="94"/>
      <c r="F277" s="94"/>
      <c r="G277" s="94"/>
      <c r="H277" s="94"/>
      <c r="I277" s="94"/>
      <c r="J277" s="94"/>
      <c r="K277" s="94"/>
      <c r="L277" s="94"/>
    </row>
    <row r="278" spans="2:12">
      <c r="B278" s="93"/>
      <c r="C278" s="94"/>
      <c r="D278" s="94"/>
      <c r="E278" s="94"/>
      <c r="F278" s="94"/>
      <c r="G278" s="94"/>
      <c r="H278" s="94"/>
      <c r="I278" s="94"/>
      <c r="J278" s="94"/>
      <c r="K278" s="94"/>
      <c r="L278" s="94"/>
    </row>
    <row r="279" spans="2:12">
      <c r="B279" s="93"/>
      <c r="C279" s="94"/>
      <c r="D279" s="94"/>
      <c r="E279" s="94"/>
      <c r="F279" s="94"/>
      <c r="G279" s="94"/>
      <c r="H279" s="94"/>
      <c r="I279" s="94"/>
      <c r="J279" s="94"/>
      <c r="K279" s="94"/>
      <c r="L279" s="94"/>
    </row>
    <row r="280" spans="2:12">
      <c r="B280" s="93"/>
      <c r="C280" s="94"/>
      <c r="D280" s="94"/>
      <c r="E280" s="94"/>
      <c r="F280" s="94"/>
      <c r="G280" s="94"/>
      <c r="H280" s="94"/>
      <c r="I280" s="94"/>
      <c r="J280" s="94"/>
      <c r="K280" s="94"/>
      <c r="L280" s="94"/>
    </row>
    <row r="281" spans="2:12">
      <c r="B281" s="93"/>
      <c r="C281" s="94"/>
      <c r="D281" s="94"/>
      <c r="E281" s="94"/>
      <c r="F281" s="94"/>
      <c r="G281" s="94"/>
      <c r="H281" s="94"/>
      <c r="I281" s="94"/>
      <c r="J281" s="94"/>
      <c r="K281" s="94"/>
      <c r="L281" s="94"/>
    </row>
    <row r="282" spans="2:12">
      <c r="B282" s="93"/>
      <c r="C282" s="94"/>
      <c r="D282" s="94"/>
      <c r="E282" s="94"/>
      <c r="F282" s="94"/>
      <c r="G282" s="94"/>
      <c r="H282" s="94"/>
      <c r="I282" s="94"/>
      <c r="J282" s="94"/>
      <c r="K282" s="94"/>
      <c r="L282" s="94"/>
    </row>
    <row r="283" spans="2:12">
      <c r="B283" s="93"/>
      <c r="C283" s="94"/>
      <c r="D283" s="94"/>
      <c r="E283" s="94"/>
      <c r="F283" s="94"/>
      <c r="G283" s="94"/>
      <c r="H283" s="94"/>
      <c r="I283" s="94"/>
      <c r="J283" s="94"/>
      <c r="K283" s="94"/>
      <c r="L283" s="94"/>
    </row>
    <row r="284" spans="2:12">
      <c r="B284" s="93"/>
      <c r="C284" s="94"/>
      <c r="D284" s="94"/>
      <c r="E284" s="94"/>
      <c r="F284" s="94"/>
      <c r="G284" s="94"/>
      <c r="H284" s="94"/>
      <c r="I284" s="94"/>
      <c r="J284" s="94"/>
      <c r="K284" s="94"/>
      <c r="L284" s="94"/>
    </row>
    <row r="285" spans="2:12">
      <c r="B285" s="93"/>
      <c r="C285" s="94"/>
      <c r="D285" s="94"/>
      <c r="E285" s="94"/>
      <c r="F285" s="94"/>
      <c r="G285" s="94"/>
      <c r="H285" s="94"/>
      <c r="I285" s="94"/>
      <c r="J285" s="94"/>
      <c r="K285" s="94"/>
      <c r="L285" s="94"/>
    </row>
    <row r="286" spans="2:12">
      <c r="B286" s="93"/>
      <c r="C286" s="94"/>
      <c r="D286" s="94"/>
      <c r="E286" s="94"/>
      <c r="F286" s="94"/>
      <c r="G286" s="94"/>
      <c r="H286" s="94"/>
      <c r="I286" s="94"/>
      <c r="J286" s="94"/>
      <c r="K286" s="94"/>
      <c r="L286" s="94"/>
    </row>
    <row r="287" spans="2:12">
      <c r="B287" s="93"/>
      <c r="C287" s="94"/>
      <c r="D287" s="94"/>
      <c r="E287" s="94"/>
      <c r="F287" s="94"/>
      <c r="G287" s="94"/>
      <c r="H287" s="94"/>
      <c r="I287" s="94"/>
      <c r="J287" s="94"/>
      <c r="K287" s="94"/>
      <c r="L287" s="94"/>
    </row>
    <row r="288" spans="2:12">
      <c r="B288" s="93"/>
      <c r="C288" s="94"/>
      <c r="D288" s="94"/>
      <c r="E288" s="94"/>
      <c r="F288" s="94"/>
      <c r="G288" s="94"/>
      <c r="H288" s="94"/>
      <c r="I288" s="94"/>
      <c r="J288" s="94"/>
      <c r="K288" s="94"/>
      <c r="L288" s="94"/>
    </row>
    <row r="289" spans="2:12">
      <c r="B289" s="93"/>
      <c r="C289" s="94"/>
      <c r="D289" s="94"/>
      <c r="E289" s="94"/>
      <c r="F289" s="94"/>
      <c r="G289" s="94"/>
      <c r="H289" s="94"/>
      <c r="I289" s="94"/>
      <c r="J289" s="94"/>
      <c r="K289" s="94"/>
      <c r="L289" s="94"/>
    </row>
    <row r="290" spans="2:12">
      <c r="B290" s="93"/>
      <c r="C290" s="94"/>
      <c r="D290" s="94"/>
      <c r="E290" s="94"/>
      <c r="F290" s="94"/>
      <c r="G290" s="94"/>
      <c r="H290" s="94"/>
      <c r="I290" s="94"/>
      <c r="J290" s="94"/>
      <c r="K290" s="94"/>
      <c r="L290" s="94"/>
    </row>
    <row r="291" spans="2:12">
      <c r="B291" s="93"/>
      <c r="C291" s="94"/>
      <c r="D291" s="94"/>
      <c r="E291" s="94"/>
      <c r="F291" s="94"/>
      <c r="G291" s="94"/>
      <c r="H291" s="94"/>
      <c r="I291" s="94"/>
      <c r="J291" s="94"/>
      <c r="K291" s="94"/>
      <c r="L291" s="94"/>
    </row>
    <row r="292" spans="2:12">
      <c r="B292" s="93"/>
      <c r="C292" s="94"/>
      <c r="D292" s="94"/>
      <c r="E292" s="94"/>
      <c r="F292" s="94"/>
      <c r="G292" s="94"/>
      <c r="H292" s="94"/>
      <c r="I292" s="94"/>
      <c r="J292" s="94"/>
      <c r="K292" s="94"/>
      <c r="L292" s="94"/>
    </row>
    <row r="293" spans="2:12">
      <c r="B293" s="93"/>
      <c r="C293" s="94"/>
      <c r="D293" s="94"/>
      <c r="E293" s="94"/>
      <c r="F293" s="94"/>
      <c r="G293" s="94"/>
      <c r="H293" s="94"/>
      <c r="I293" s="94"/>
      <c r="J293" s="94"/>
      <c r="K293" s="94"/>
      <c r="L293" s="94"/>
    </row>
    <row r="294" spans="2:12">
      <c r="B294" s="93"/>
      <c r="C294" s="94"/>
      <c r="D294" s="94"/>
      <c r="E294" s="94"/>
      <c r="F294" s="94"/>
      <c r="G294" s="94"/>
      <c r="H294" s="94"/>
      <c r="I294" s="94"/>
      <c r="J294" s="94"/>
      <c r="K294" s="94"/>
      <c r="L294" s="94"/>
    </row>
    <row r="295" spans="2:12">
      <c r="B295" s="93"/>
      <c r="C295" s="94"/>
      <c r="D295" s="94"/>
      <c r="E295" s="94"/>
      <c r="F295" s="94"/>
      <c r="G295" s="94"/>
      <c r="H295" s="94"/>
      <c r="I295" s="94"/>
      <c r="J295" s="94"/>
      <c r="K295" s="94"/>
      <c r="L295" s="94"/>
    </row>
    <row r="296" spans="2:12">
      <c r="B296" s="93"/>
      <c r="C296" s="94"/>
      <c r="D296" s="94"/>
      <c r="E296" s="94"/>
      <c r="F296" s="94"/>
      <c r="G296" s="94"/>
      <c r="H296" s="94"/>
      <c r="I296" s="94"/>
      <c r="J296" s="94"/>
      <c r="K296" s="94"/>
      <c r="L296" s="94"/>
    </row>
    <row r="297" spans="2:12">
      <c r="B297" s="93"/>
      <c r="C297" s="94"/>
      <c r="D297" s="94"/>
      <c r="E297" s="94"/>
      <c r="F297" s="94"/>
      <c r="G297" s="94"/>
      <c r="H297" s="94"/>
      <c r="I297" s="94"/>
      <c r="J297" s="94"/>
      <c r="K297" s="94"/>
      <c r="L297" s="94"/>
    </row>
    <row r="298" spans="2:12">
      <c r="B298" s="93"/>
      <c r="C298" s="94"/>
      <c r="D298" s="94"/>
      <c r="E298" s="94"/>
      <c r="F298" s="94"/>
      <c r="G298" s="94"/>
      <c r="H298" s="94"/>
      <c r="I298" s="94"/>
      <c r="J298" s="94"/>
      <c r="K298" s="94"/>
      <c r="L298" s="94"/>
    </row>
    <row r="299" spans="2:12">
      <c r="B299" s="93"/>
      <c r="C299" s="94"/>
      <c r="D299" s="94"/>
      <c r="E299" s="94"/>
      <c r="F299" s="94"/>
      <c r="G299" s="94"/>
      <c r="H299" s="94"/>
      <c r="I299" s="94"/>
      <c r="J299" s="94"/>
      <c r="K299" s="94"/>
      <c r="L299" s="94"/>
    </row>
    <row r="300" spans="2:12">
      <c r="B300" s="93"/>
      <c r="C300" s="94"/>
      <c r="D300" s="94"/>
      <c r="E300" s="94"/>
      <c r="F300" s="94"/>
      <c r="G300" s="94"/>
      <c r="H300" s="94"/>
      <c r="I300" s="94"/>
      <c r="J300" s="94"/>
      <c r="K300" s="94"/>
      <c r="L300" s="94"/>
    </row>
    <row r="301" spans="2:12">
      <c r="B301" s="93"/>
      <c r="C301" s="94"/>
      <c r="D301" s="94"/>
      <c r="E301" s="94"/>
      <c r="F301" s="94"/>
      <c r="G301" s="94"/>
      <c r="H301" s="94"/>
      <c r="I301" s="94"/>
      <c r="J301" s="94"/>
      <c r="K301" s="94"/>
      <c r="L301" s="94"/>
    </row>
    <row r="302" spans="2:12">
      <c r="B302" s="93"/>
      <c r="C302" s="94"/>
      <c r="D302" s="94"/>
      <c r="E302" s="94"/>
      <c r="F302" s="94"/>
      <c r="G302" s="94"/>
      <c r="H302" s="94"/>
      <c r="I302" s="94"/>
      <c r="J302" s="94"/>
      <c r="K302" s="94"/>
      <c r="L302" s="94"/>
    </row>
    <row r="303" spans="2:12">
      <c r="B303" s="93"/>
      <c r="C303" s="94"/>
      <c r="D303" s="94"/>
      <c r="E303" s="94"/>
      <c r="F303" s="94"/>
      <c r="G303" s="94"/>
      <c r="H303" s="94"/>
      <c r="I303" s="94"/>
      <c r="J303" s="94"/>
      <c r="K303" s="94"/>
      <c r="L303" s="94"/>
    </row>
    <row r="304" spans="2:12">
      <c r="B304" s="93"/>
      <c r="C304" s="94"/>
      <c r="D304" s="94"/>
      <c r="E304" s="94"/>
      <c r="F304" s="94"/>
      <c r="G304" s="94"/>
      <c r="H304" s="94"/>
      <c r="I304" s="94"/>
      <c r="J304" s="94"/>
      <c r="K304" s="94"/>
      <c r="L304" s="94"/>
    </row>
    <row r="305" spans="2:12">
      <c r="B305" s="93"/>
      <c r="C305" s="94"/>
      <c r="D305" s="94"/>
      <c r="E305" s="94"/>
      <c r="F305" s="94"/>
      <c r="G305" s="94"/>
      <c r="H305" s="94"/>
      <c r="I305" s="94"/>
      <c r="J305" s="94"/>
      <c r="K305" s="94"/>
      <c r="L305" s="94"/>
    </row>
    <row r="306" spans="2:12">
      <c r="B306" s="93"/>
      <c r="C306" s="94"/>
      <c r="D306" s="94"/>
      <c r="E306" s="94"/>
      <c r="F306" s="94"/>
      <c r="G306" s="94"/>
      <c r="H306" s="94"/>
      <c r="I306" s="94"/>
      <c r="J306" s="94"/>
      <c r="K306" s="94"/>
      <c r="L306" s="94"/>
    </row>
    <row r="307" spans="2:12">
      <c r="B307" s="93"/>
      <c r="C307" s="94"/>
      <c r="D307" s="94"/>
      <c r="E307" s="94"/>
      <c r="F307" s="94"/>
      <c r="G307" s="94"/>
      <c r="H307" s="94"/>
      <c r="I307" s="94"/>
      <c r="J307" s="94"/>
      <c r="K307" s="94"/>
      <c r="L307" s="94"/>
    </row>
    <row r="308" spans="2:12">
      <c r="B308" s="93"/>
      <c r="C308" s="94"/>
      <c r="D308" s="94"/>
      <c r="E308" s="94"/>
      <c r="F308" s="94"/>
      <c r="G308" s="94"/>
      <c r="H308" s="94"/>
      <c r="I308" s="94"/>
      <c r="J308" s="94"/>
      <c r="K308" s="94"/>
      <c r="L308" s="94"/>
    </row>
    <row r="309" spans="2:12">
      <c r="B309" s="93"/>
      <c r="C309" s="94"/>
      <c r="D309" s="94"/>
      <c r="E309" s="94"/>
      <c r="F309" s="94"/>
      <c r="G309" s="94"/>
      <c r="H309" s="94"/>
      <c r="I309" s="94"/>
      <c r="J309" s="94"/>
      <c r="K309" s="94"/>
      <c r="L309" s="94"/>
    </row>
    <row r="310" spans="2:12">
      <c r="B310" s="93"/>
      <c r="C310" s="94"/>
      <c r="D310" s="94"/>
      <c r="E310" s="94"/>
      <c r="F310" s="94"/>
      <c r="G310" s="94"/>
      <c r="H310" s="94"/>
      <c r="I310" s="94"/>
      <c r="J310" s="94"/>
      <c r="K310" s="94"/>
      <c r="L310" s="94"/>
    </row>
    <row r="311" spans="2:12">
      <c r="B311" s="93"/>
      <c r="C311" s="94"/>
      <c r="D311" s="94"/>
      <c r="E311" s="94"/>
      <c r="F311" s="94"/>
      <c r="G311" s="94"/>
      <c r="H311" s="94"/>
      <c r="I311" s="94"/>
      <c r="J311" s="94"/>
      <c r="K311" s="94"/>
      <c r="L311" s="94"/>
    </row>
    <row r="312" spans="2:12">
      <c r="B312" s="93"/>
      <c r="C312" s="94"/>
      <c r="D312" s="94"/>
      <c r="E312" s="94"/>
      <c r="F312" s="94"/>
      <c r="G312" s="94"/>
      <c r="H312" s="94"/>
      <c r="I312" s="94"/>
      <c r="J312" s="94"/>
      <c r="K312" s="94"/>
      <c r="L312" s="94"/>
    </row>
    <row r="313" spans="2:12">
      <c r="B313" s="93"/>
      <c r="C313" s="94"/>
      <c r="D313" s="94"/>
      <c r="E313" s="94"/>
      <c r="F313" s="94"/>
      <c r="G313" s="94"/>
      <c r="H313" s="94"/>
      <c r="I313" s="94"/>
      <c r="J313" s="94"/>
      <c r="K313" s="94"/>
      <c r="L313" s="94"/>
    </row>
    <row r="314" spans="2:12">
      <c r="B314" s="93"/>
      <c r="C314" s="94"/>
      <c r="D314" s="94"/>
      <c r="E314" s="94"/>
      <c r="F314" s="94"/>
      <c r="G314" s="94"/>
      <c r="H314" s="94"/>
      <c r="I314" s="94"/>
      <c r="J314" s="94"/>
      <c r="K314" s="94"/>
      <c r="L314" s="94"/>
    </row>
    <row r="315" spans="2:12">
      <c r="B315" s="93"/>
      <c r="C315" s="94"/>
      <c r="D315" s="94"/>
      <c r="E315" s="94"/>
      <c r="F315" s="94"/>
      <c r="G315" s="94"/>
      <c r="H315" s="94"/>
      <c r="I315" s="94"/>
      <c r="J315" s="94"/>
      <c r="K315" s="94"/>
      <c r="L315" s="94"/>
    </row>
    <row r="316" spans="2:12">
      <c r="B316" s="93"/>
      <c r="C316" s="94"/>
      <c r="D316" s="94"/>
      <c r="E316" s="94"/>
      <c r="F316" s="94"/>
      <c r="G316" s="94"/>
      <c r="H316" s="94"/>
      <c r="I316" s="94"/>
      <c r="J316" s="94"/>
      <c r="K316" s="94"/>
      <c r="L316" s="94"/>
    </row>
    <row r="317" spans="2:12">
      <c r="B317" s="93"/>
      <c r="C317" s="94"/>
      <c r="D317" s="94"/>
      <c r="E317" s="94"/>
      <c r="F317" s="94"/>
      <c r="G317" s="94"/>
      <c r="H317" s="94"/>
      <c r="I317" s="94"/>
      <c r="J317" s="94"/>
      <c r="K317" s="94"/>
      <c r="L317" s="94"/>
    </row>
    <row r="318" spans="2:12">
      <c r="B318" s="93"/>
      <c r="C318" s="94"/>
      <c r="D318" s="94"/>
      <c r="E318" s="94"/>
      <c r="F318" s="94"/>
      <c r="G318" s="94"/>
      <c r="H318" s="94"/>
      <c r="I318" s="94"/>
      <c r="J318" s="94"/>
      <c r="K318" s="94"/>
      <c r="L318" s="94"/>
    </row>
    <row r="319" spans="2:12">
      <c r="B319" s="93"/>
      <c r="C319" s="94"/>
      <c r="D319" s="94"/>
      <c r="E319" s="94"/>
      <c r="F319" s="94"/>
      <c r="G319" s="94"/>
      <c r="H319" s="94"/>
      <c r="I319" s="94"/>
      <c r="J319" s="94"/>
      <c r="K319" s="94"/>
      <c r="L319" s="94"/>
    </row>
    <row r="320" spans="2:12">
      <c r="B320" s="93"/>
      <c r="C320" s="94"/>
      <c r="D320" s="94"/>
      <c r="E320" s="94"/>
      <c r="F320" s="94"/>
      <c r="G320" s="94"/>
      <c r="H320" s="94"/>
      <c r="I320" s="94"/>
      <c r="J320" s="94"/>
      <c r="K320" s="94"/>
      <c r="L320" s="94"/>
    </row>
    <row r="321" spans="2:12">
      <c r="B321" s="93"/>
      <c r="C321" s="94"/>
      <c r="D321" s="94"/>
      <c r="E321" s="94"/>
      <c r="F321" s="94"/>
      <c r="G321" s="94"/>
      <c r="H321" s="94"/>
      <c r="I321" s="94"/>
      <c r="J321" s="94"/>
      <c r="K321" s="94"/>
      <c r="L321" s="94"/>
    </row>
    <row r="322" spans="2:12">
      <c r="B322" s="93"/>
      <c r="C322" s="94"/>
      <c r="D322" s="94"/>
      <c r="E322" s="94"/>
      <c r="F322" s="94"/>
      <c r="G322" s="94"/>
      <c r="H322" s="94"/>
      <c r="I322" s="94"/>
      <c r="J322" s="94"/>
      <c r="K322" s="94"/>
      <c r="L322" s="94"/>
    </row>
    <row r="323" spans="2:12">
      <c r="B323" s="93"/>
      <c r="C323" s="94"/>
      <c r="D323" s="94"/>
      <c r="E323" s="94"/>
      <c r="F323" s="94"/>
      <c r="G323" s="94"/>
      <c r="H323" s="94"/>
      <c r="I323" s="94"/>
      <c r="J323" s="94"/>
      <c r="K323" s="94"/>
      <c r="L323" s="94"/>
    </row>
    <row r="324" spans="2:12">
      <c r="B324" s="93"/>
      <c r="C324" s="94"/>
      <c r="D324" s="94"/>
      <c r="E324" s="94"/>
      <c r="F324" s="94"/>
      <c r="G324" s="94"/>
      <c r="H324" s="94"/>
      <c r="I324" s="94"/>
      <c r="J324" s="94"/>
      <c r="K324" s="94"/>
      <c r="L324" s="94"/>
    </row>
    <row r="325" spans="2:12">
      <c r="B325" s="93"/>
      <c r="C325" s="94"/>
      <c r="D325" s="94"/>
      <c r="E325" s="94"/>
      <c r="F325" s="94"/>
      <c r="G325" s="94"/>
      <c r="H325" s="94"/>
      <c r="I325" s="94"/>
      <c r="J325" s="94"/>
      <c r="K325" s="94"/>
      <c r="L325" s="94"/>
    </row>
    <row r="326" spans="2:12">
      <c r="B326" s="93"/>
      <c r="C326" s="94"/>
      <c r="D326" s="94"/>
      <c r="E326" s="94"/>
      <c r="F326" s="94"/>
      <c r="G326" s="94"/>
      <c r="H326" s="94"/>
      <c r="I326" s="94"/>
      <c r="J326" s="94"/>
      <c r="K326" s="94"/>
      <c r="L326" s="94"/>
    </row>
    <row r="327" spans="2:12">
      <c r="B327" s="93"/>
      <c r="C327" s="94"/>
      <c r="D327" s="94"/>
      <c r="E327" s="94"/>
      <c r="F327" s="94"/>
      <c r="G327" s="94"/>
      <c r="H327" s="94"/>
      <c r="I327" s="94"/>
      <c r="J327" s="94"/>
      <c r="K327" s="94"/>
      <c r="L327" s="94"/>
    </row>
    <row r="328" spans="2:12">
      <c r="B328" s="93"/>
      <c r="C328" s="94"/>
      <c r="D328" s="94"/>
      <c r="E328" s="94"/>
      <c r="F328" s="94"/>
      <c r="G328" s="94"/>
      <c r="H328" s="94"/>
      <c r="I328" s="94"/>
      <c r="J328" s="94"/>
      <c r="K328" s="94"/>
      <c r="L328" s="94"/>
    </row>
    <row r="329" spans="2:12">
      <c r="B329" s="93"/>
      <c r="C329" s="94"/>
      <c r="D329" s="94"/>
      <c r="E329" s="94"/>
      <c r="F329" s="94"/>
      <c r="G329" s="94"/>
      <c r="H329" s="94"/>
      <c r="I329" s="94"/>
      <c r="J329" s="94"/>
      <c r="K329" s="94"/>
      <c r="L329" s="94"/>
    </row>
    <row r="330" spans="2:12">
      <c r="B330" s="93"/>
      <c r="C330" s="94"/>
      <c r="D330" s="94"/>
      <c r="E330" s="94"/>
      <c r="F330" s="94"/>
      <c r="G330" s="94"/>
      <c r="H330" s="94"/>
      <c r="I330" s="94"/>
      <c r="J330" s="94"/>
      <c r="K330" s="94"/>
      <c r="L330" s="94"/>
    </row>
    <row r="331" spans="2:12">
      <c r="B331" s="93"/>
      <c r="C331" s="94"/>
      <c r="D331" s="94"/>
      <c r="E331" s="94"/>
      <c r="F331" s="94"/>
      <c r="G331" s="94"/>
      <c r="H331" s="94"/>
      <c r="I331" s="94"/>
      <c r="J331" s="94"/>
      <c r="K331" s="94"/>
      <c r="L331" s="94"/>
    </row>
    <row r="332" spans="2:12">
      <c r="B332" s="93"/>
      <c r="C332" s="94"/>
      <c r="D332" s="94"/>
      <c r="E332" s="94"/>
      <c r="F332" s="94"/>
      <c r="G332" s="94"/>
      <c r="H332" s="94"/>
      <c r="I332" s="94"/>
      <c r="J332" s="94"/>
      <c r="K332" s="94"/>
      <c r="L332" s="94"/>
    </row>
    <row r="333" spans="2:12">
      <c r="B333" s="93"/>
      <c r="C333" s="94"/>
      <c r="D333" s="94"/>
      <c r="E333" s="94"/>
      <c r="F333" s="94"/>
      <c r="G333" s="94"/>
      <c r="H333" s="94"/>
      <c r="I333" s="94"/>
      <c r="J333" s="94"/>
      <c r="K333" s="94"/>
      <c r="L333" s="94"/>
    </row>
    <row r="334" spans="2:12">
      <c r="B334" s="93"/>
      <c r="C334" s="94"/>
      <c r="D334" s="94"/>
      <c r="E334" s="94"/>
      <c r="F334" s="94"/>
      <c r="G334" s="94"/>
      <c r="H334" s="94"/>
      <c r="I334" s="94"/>
      <c r="J334" s="94"/>
      <c r="K334" s="94"/>
      <c r="L334" s="94"/>
    </row>
    <row r="335" spans="2:12">
      <c r="B335" s="93"/>
      <c r="C335" s="94"/>
      <c r="D335" s="94"/>
      <c r="E335" s="94"/>
      <c r="F335" s="94"/>
      <c r="G335" s="94"/>
      <c r="H335" s="94"/>
      <c r="I335" s="94"/>
      <c r="J335" s="94"/>
      <c r="K335" s="94"/>
      <c r="L335" s="94"/>
    </row>
    <row r="336" spans="2:12">
      <c r="B336" s="93"/>
      <c r="C336" s="94"/>
      <c r="D336" s="94"/>
      <c r="E336" s="94"/>
      <c r="F336" s="94"/>
      <c r="G336" s="94"/>
      <c r="H336" s="94"/>
      <c r="I336" s="94"/>
      <c r="J336" s="94"/>
      <c r="K336" s="94"/>
      <c r="L336" s="94"/>
    </row>
    <row r="337" spans="2:12">
      <c r="B337" s="93"/>
      <c r="C337" s="94"/>
      <c r="D337" s="94"/>
      <c r="E337" s="94"/>
      <c r="F337" s="94"/>
      <c r="G337" s="94"/>
      <c r="H337" s="94"/>
      <c r="I337" s="94"/>
      <c r="J337" s="94"/>
      <c r="K337" s="94"/>
      <c r="L337" s="94"/>
    </row>
    <row r="338" spans="2:12">
      <c r="B338" s="93"/>
      <c r="C338" s="94"/>
      <c r="D338" s="94"/>
      <c r="E338" s="94"/>
      <c r="F338" s="94"/>
      <c r="G338" s="94"/>
      <c r="H338" s="94"/>
      <c r="I338" s="94"/>
      <c r="J338" s="94"/>
      <c r="K338" s="94"/>
      <c r="L338" s="94"/>
    </row>
    <row r="339" spans="2:12">
      <c r="B339" s="93"/>
      <c r="C339" s="94"/>
      <c r="D339" s="94"/>
      <c r="E339" s="94"/>
      <c r="F339" s="94"/>
      <c r="G339" s="94"/>
      <c r="H339" s="94"/>
      <c r="I339" s="94"/>
      <c r="J339" s="94"/>
      <c r="K339" s="94"/>
      <c r="L339" s="94"/>
    </row>
    <row r="340" spans="2:12">
      <c r="B340" s="93"/>
      <c r="C340" s="94"/>
      <c r="D340" s="94"/>
      <c r="E340" s="94"/>
      <c r="F340" s="94"/>
      <c r="G340" s="94"/>
      <c r="H340" s="94"/>
      <c r="I340" s="94"/>
      <c r="J340" s="94"/>
      <c r="K340" s="94"/>
      <c r="L340" s="94"/>
    </row>
    <row r="341" spans="2:12">
      <c r="B341" s="93"/>
      <c r="C341" s="94"/>
      <c r="D341" s="94"/>
      <c r="E341" s="94"/>
      <c r="F341" s="94"/>
      <c r="G341" s="94"/>
      <c r="H341" s="94"/>
      <c r="I341" s="94"/>
      <c r="J341" s="94"/>
      <c r="K341" s="94"/>
      <c r="L341" s="94"/>
    </row>
    <row r="342" spans="2:12">
      <c r="B342" s="93"/>
      <c r="C342" s="94"/>
      <c r="D342" s="94"/>
      <c r="E342" s="94"/>
      <c r="F342" s="94"/>
      <c r="G342" s="94"/>
      <c r="H342" s="94"/>
      <c r="I342" s="94"/>
      <c r="J342" s="94"/>
      <c r="K342" s="94"/>
      <c r="L342" s="94"/>
    </row>
    <row r="343" spans="2:12">
      <c r="B343" s="93"/>
      <c r="C343" s="94"/>
      <c r="D343" s="94"/>
      <c r="E343" s="94"/>
      <c r="F343" s="94"/>
      <c r="G343" s="94"/>
      <c r="H343" s="94"/>
      <c r="I343" s="94"/>
      <c r="J343" s="94"/>
      <c r="K343" s="94"/>
      <c r="L343" s="94"/>
    </row>
    <row r="344" spans="2:12">
      <c r="B344" s="93"/>
      <c r="C344" s="94"/>
      <c r="D344" s="94"/>
      <c r="E344" s="94"/>
      <c r="F344" s="94"/>
      <c r="G344" s="94"/>
      <c r="H344" s="94"/>
      <c r="I344" s="94"/>
      <c r="J344" s="94"/>
      <c r="K344" s="94"/>
      <c r="L344" s="94"/>
    </row>
    <row r="345" spans="2:12">
      <c r="B345" s="93"/>
      <c r="C345" s="94"/>
      <c r="D345" s="94"/>
      <c r="E345" s="94"/>
      <c r="F345" s="94"/>
      <c r="G345" s="94"/>
      <c r="H345" s="94"/>
      <c r="I345" s="94"/>
      <c r="J345" s="94"/>
      <c r="K345" s="94"/>
      <c r="L345" s="94"/>
    </row>
    <row r="346" spans="2:12">
      <c r="B346" s="93"/>
      <c r="C346" s="94"/>
      <c r="D346" s="94"/>
      <c r="E346" s="94"/>
      <c r="F346" s="94"/>
      <c r="G346" s="94"/>
      <c r="H346" s="94"/>
      <c r="I346" s="94"/>
      <c r="J346" s="94"/>
      <c r="K346" s="94"/>
      <c r="L346" s="94"/>
    </row>
    <row r="347" spans="2:12">
      <c r="B347" s="93"/>
      <c r="C347" s="94"/>
      <c r="D347" s="94"/>
      <c r="E347" s="94"/>
      <c r="F347" s="94"/>
      <c r="G347" s="94"/>
      <c r="H347" s="94"/>
      <c r="I347" s="94"/>
      <c r="J347" s="94"/>
      <c r="K347" s="94"/>
      <c r="L347" s="94"/>
    </row>
    <row r="348" spans="2:12">
      <c r="B348" s="93"/>
      <c r="C348" s="94"/>
      <c r="D348" s="94"/>
      <c r="E348" s="94"/>
      <c r="F348" s="94"/>
      <c r="G348" s="94"/>
      <c r="H348" s="94"/>
      <c r="I348" s="94"/>
      <c r="J348" s="94"/>
      <c r="K348" s="94"/>
      <c r="L348" s="94"/>
    </row>
    <row r="349" spans="2:12">
      <c r="B349" s="93"/>
      <c r="C349" s="94"/>
      <c r="D349" s="94"/>
      <c r="E349" s="94"/>
      <c r="F349" s="94"/>
      <c r="G349" s="94"/>
      <c r="H349" s="94"/>
      <c r="I349" s="94"/>
      <c r="J349" s="94"/>
      <c r="K349" s="94"/>
      <c r="L349" s="94"/>
    </row>
    <row r="350" spans="2:12">
      <c r="B350" s="93"/>
      <c r="C350" s="94"/>
      <c r="D350" s="94"/>
      <c r="E350" s="94"/>
      <c r="F350" s="94"/>
      <c r="G350" s="94"/>
      <c r="H350" s="94"/>
      <c r="I350" s="94"/>
      <c r="J350" s="94"/>
      <c r="K350" s="94"/>
      <c r="L350" s="94"/>
    </row>
    <row r="351" spans="2:12">
      <c r="B351" s="93"/>
      <c r="C351" s="94"/>
      <c r="D351" s="94"/>
      <c r="E351" s="94"/>
      <c r="F351" s="94"/>
      <c r="G351" s="94"/>
      <c r="H351" s="94"/>
      <c r="I351" s="94"/>
      <c r="J351" s="94"/>
      <c r="K351" s="94"/>
      <c r="L351" s="94"/>
    </row>
    <row r="352" spans="2:12">
      <c r="B352" s="93"/>
      <c r="C352" s="94"/>
      <c r="D352" s="94"/>
      <c r="E352" s="94"/>
      <c r="F352" s="94"/>
      <c r="G352" s="94"/>
      <c r="H352" s="94"/>
      <c r="I352" s="94"/>
      <c r="J352" s="94"/>
      <c r="K352" s="94"/>
      <c r="L352" s="94"/>
    </row>
    <row r="353" spans="2:12">
      <c r="B353" s="93"/>
      <c r="C353" s="94"/>
      <c r="D353" s="94"/>
      <c r="E353" s="94"/>
      <c r="F353" s="94"/>
      <c r="G353" s="94"/>
      <c r="H353" s="94"/>
      <c r="I353" s="94"/>
      <c r="J353" s="94"/>
      <c r="K353" s="94"/>
      <c r="L353" s="94"/>
    </row>
    <row r="354" spans="2:12">
      <c r="B354" s="93"/>
      <c r="C354" s="94"/>
      <c r="D354" s="94"/>
      <c r="E354" s="94"/>
      <c r="F354" s="94"/>
      <c r="G354" s="94"/>
      <c r="H354" s="94"/>
      <c r="I354" s="94"/>
      <c r="J354" s="94"/>
      <c r="K354" s="94"/>
      <c r="L354" s="94"/>
    </row>
    <row r="355" spans="2:12">
      <c r="B355" s="93"/>
      <c r="C355" s="94"/>
      <c r="D355" s="94"/>
      <c r="E355" s="94"/>
      <c r="F355" s="94"/>
      <c r="G355" s="94"/>
      <c r="H355" s="94"/>
      <c r="I355" s="94"/>
      <c r="J355" s="94"/>
      <c r="K355" s="94"/>
      <c r="L355" s="94"/>
    </row>
    <row r="356" spans="2:12">
      <c r="B356" s="93"/>
      <c r="C356" s="94"/>
      <c r="D356" s="94"/>
      <c r="E356" s="94"/>
      <c r="F356" s="94"/>
      <c r="G356" s="94"/>
      <c r="H356" s="94"/>
      <c r="I356" s="94"/>
      <c r="J356" s="94"/>
      <c r="K356" s="94"/>
      <c r="L356" s="94"/>
    </row>
    <row r="357" spans="2:12">
      <c r="B357" s="93"/>
      <c r="C357" s="94"/>
      <c r="D357" s="94"/>
      <c r="E357" s="94"/>
      <c r="F357" s="94"/>
      <c r="G357" s="94"/>
      <c r="H357" s="94"/>
      <c r="I357" s="94"/>
      <c r="J357" s="94"/>
      <c r="K357" s="94"/>
      <c r="L357" s="94"/>
    </row>
    <row r="358" spans="2:12">
      <c r="B358" s="93"/>
      <c r="C358" s="94"/>
      <c r="D358" s="94"/>
      <c r="E358" s="94"/>
      <c r="F358" s="94"/>
      <c r="G358" s="94"/>
      <c r="H358" s="94"/>
      <c r="I358" s="94"/>
      <c r="J358" s="94"/>
      <c r="K358" s="94"/>
      <c r="L358" s="94"/>
    </row>
    <row r="359" spans="2:12">
      <c r="B359" s="93"/>
      <c r="C359" s="94"/>
      <c r="D359" s="94"/>
      <c r="E359" s="94"/>
      <c r="F359" s="94"/>
      <c r="G359" s="94"/>
      <c r="H359" s="94"/>
      <c r="I359" s="94"/>
      <c r="J359" s="94"/>
      <c r="K359" s="94"/>
      <c r="L359" s="94"/>
    </row>
    <row r="360" spans="2:12">
      <c r="B360" s="93"/>
      <c r="C360" s="94"/>
      <c r="D360" s="94"/>
      <c r="E360" s="94"/>
      <c r="F360" s="94"/>
      <c r="G360" s="94"/>
      <c r="H360" s="94"/>
      <c r="I360" s="94"/>
      <c r="J360" s="94"/>
      <c r="K360" s="94"/>
      <c r="L360" s="94"/>
    </row>
    <row r="361" spans="2:12">
      <c r="B361" s="93"/>
      <c r="C361" s="94"/>
      <c r="D361" s="94"/>
      <c r="E361" s="94"/>
      <c r="F361" s="94"/>
      <c r="G361" s="94"/>
      <c r="H361" s="94"/>
      <c r="I361" s="94"/>
      <c r="J361" s="94"/>
      <c r="K361" s="94"/>
      <c r="L361" s="94"/>
    </row>
    <row r="362" spans="2:12">
      <c r="B362" s="93"/>
      <c r="C362" s="94"/>
      <c r="D362" s="94"/>
      <c r="E362" s="94"/>
      <c r="F362" s="94"/>
      <c r="G362" s="94"/>
      <c r="H362" s="94"/>
      <c r="I362" s="94"/>
      <c r="J362" s="94"/>
      <c r="K362" s="94"/>
      <c r="L362" s="94"/>
    </row>
    <row r="363" spans="2:12">
      <c r="B363" s="93"/>
      <c r="C363" s="94"/>
      <c r="D363" s="94"/>
      <c r="E363" s="94"/>
      <c r="F363" s="94"/>
      <c r="G363" s="94"/>
      <c r="H363" s="94"/>
      <c r="I363" s="94"/>
      <c r="J363" s="94"/>
      <c r="K363" s="94"/>
      <c r="L363" s="94"/>
    </row>
    <row r="364" spans="2:12">
      <c r="B364" s="93"/>
      <c r="C364" s="94"/>
      <c r="D364" s="94"/>
      <c r="E364" s="94"/>
      <c r="F364" s="94"/>
      <c r="G364" s="94"/>
      <c r="H364" s="94"/>
      <c r="I364" s="94"/>
      <c r="J364" s="94"/>
      <c r="K364" s="94"/>
      <c r="L364" s="94"/>
    </row>
    <row r="365" spans="2:12">
      <c r="B365" s="93"/>
      <c r="C365" s="94"/>
      <c r="D365" s="94"/>
      <c r="E365" s="94"/>
      <c r="F365" s="94"/>
      <c r="G365" s="94"/>
      <c r="H365" s="94"/>
      <c r="I365" s="94"/>
      <c r="J365" s="94"/>
      <c r="K365" s="94"/>
      <c r="L365" s="94"/>
    </row>
    <row r="366" spans="2:12">
      <c r="B366" s="93"/>
      <c r="C366" s="94"/>
      <c r="D366" s="94"/>
      <c r="E366" s="94"/>
      <c r="F366" s="94"/>
      <c r="G366" s="94"/>
      <c r="H366" s="94"/>
      <c r="I366" s="94"/>
      <c r="J366" s="94"/>
      <c r="K366" s="94"/>
      <c r="L366" s="94"/>
    </row>
    <row r="367" spans="2:12">
      <c r="B367" s="93"/>
      <c r="C367" s="94"/>
      <c r="D367" s="94"/>
      <c r="E367" s="94"/>
      <c r="F367" s="94"/>
      <c r="G367" s="94"/>
      <c r="H367" s="94"/>
      <c r="I367" s="94"/>
      <c r="J367" s="94"/>
      <c r="K367" s="94"/>
      <c r="L367" s="94"/>
    </row>
    <row r="368" spans="2:12">
      <c r="B368" s="93"/>
      <c r="C368" s="94"/>
      <c r="D368" s="94"/>
      <c r="E368" s="94"/>
      <c r="F368" s="94"/>
      <c r="G368" s="94"/>
      <c r="H368" s="94"/>
      <c r="I368" s="94"/>
      <c r="J368" s="94"/>
      <c r="K368" s="94"/>
      <c r="L368" s="94"/>
    </row>
    <row r="369" spans="2:12">
      <c r="B369" s="93"/>
      <c r="C369" s="94"/>
      <c r="D369" s="94"/>
      <c r="E369" s="94"/>
      <c r="F369" s="94"/>
      <c r="G369" s="94"/>
      <c r="H369" s="94"/>
      <c r="I369" s="94"/>
      <c r="J369" s="94"/>
      <c r="K369" s="94"/>
      <c r="L369" s="94"/>
    </row>
    <row r="370" spans="2:12">
      <c r="B370" s="93"/>
      <c r="C370" s="94"/>
      <c r="D370" s="94"/>
      <c r="E370" s="94"/>
      <c r="F370" s="94"/>
      <c r="G370" s="94"/>
      <c r="H370" s="94"/>
      <c r="I370" s="94"/>
      <c r="J370" s="94"/>
      <c r="K370" s="94"/>
      <c r="L370" s="94"/>
    </row>
    <row r="371" spans="2:12">
      <c r="B371" s="93"/>
      <c r="C371" s="94"/>
      <c r="D371" s="94"/>
      <c r="E371" s="94"/>
      <c r="F371" s="94"/>
      <c r="G371" s="94"/>
      <c r="H371" s="94"/>
      <c r="I371" s="94"/>
      <c r="J371" s="94"/>
      <c r="K371" s="94"/>
      <c r="L371" s="94"/>
    </row>
    <row r="372" spans="2:12">
      <c r="B372" s="93"/>
      <c r="C372" s="94"/>
      <c r="D372" s="94"/>
      <c r="E372" s="94"/>
      <c r="F372" s="94"/>
      <c r="G372" s="94"/>
      <c r="H372" s="94"/>
      <c r="I372" s="94"/>
      <c r="J372" s="94"/>
      <c r="K372" s="94"/>
      <c r="L372" s="94"/>
    </row>
    <row r="373" spans="2:12">
      <c r="B373" s="93"/>
      <c r="C373" s="94"/>
      <c r="D373" s="94"/>
      <c r="E373" s="94"/>
      <c r="F373" s="94"/>
      <c r="G373" s="94"/>
      <c r="H373" s="94"/>
      <c r="I373" s="94"/>
      <c r="J373" s="94"/>
      <c r="K373" s="94"/>
      <c r="L373" s="94"/>
    </row>
    <row r="374" spans="2:12">
      <c r="B374" s="93"/>
      <c r="C374" s="94"/>
      <c r="D374" s="94"/>
      <c r="E374" s="94"/>
      <c r="F374" s="94"/>
      <c r="G374" s="94"/>
      <c r="H374" s="94"/>
      <c r="I374" s="94"/>
      <c r="J374" s="94"/>
      <c r="K374" s="94"/>
      <c r="L374" s="94"/>
    </row>
    <row r="375" spans="2:12">
      <c r="B375" s="93"/>
      <c r="C375" s="94"/>
      <c r="D375" s="94"/>
      <c r="E375" s="94"/>
      <c r="F375" s="94"/>
      <c r="G375" s="94"/>
      <c r="H375" s="94"/>
      <c r="I375" s="94"/>
      <c r="J375" s="94"/>
      <c r="K375" s="94"/>
      <c r="L375" s="94"/>
    </row>
    <row r="376" spans="2:12">
      <c r="B376" s="93"/>
      <c r="C376" s="94"/>
      <c r="D376" s="94"/>
      <c r="E376" s="94"/>
      <c r="F376" s="94"/>
      <c r="G376" s="94"/>
      <c r="H376" s="94"/>
      <c r="I376" s="94"/>
      <c r="J376" s="94"/>
      <c r="K376" s="94"/>
      <c r="L376" s="94"/>
    </row>
    <row r="377" spans="2:12">
      <c r="B377" s="93"/>
      <c r="C377" s="94"/>
      <c r="D377" s="94"/>
      <c r="E377" s="94"/>
      <c r="F377" s="94"/>
      <c r="G377" s="94"/>
      <c r="H377" s="94"/>
      <c r="I377" s="94"/>
      <c r="J377" s="94"/>
      <c r="K377" s="94"/>
      <c r="L377" s="94"/>
    </row>
    <row r="378" spans="2:12">
      <c r="B378" s="93"/>
      <c r="C378" s="94"/>
      <c r="D378" s="94"/>
      <c r="E378" s="94"/>
      <c r="F378" s="94"/>
      <c r="G378" s="94"/>
      <c r="H378" s="94"/>
      <c r="I378" s="94"/>
      <c r="J378" s="94"/>
      <c r="K378" s="94"/>
      <c r="L378" s="94"/>
    </row>
    <row r="379" spans="2:12">
      <c r="B379" s="93"/>
      <c r="C379" s="94"/>
      <c r="D379" s="94"/>
      <c r="E379" s="94"/>
      <c r="F379" s="94"/>
      <c r="G379" s="94"/>
      <c r="H379" s="94"/>
      <c r="I379" s="94"/>
      <c r="J379" s="94"/>
      <c r="K379" s="94"/>
      <c r="L379" s="94"/>
    </row>
    <row r="380" spans="2:12">
      <c r="B380" s="93"/>
      <c r="C380" s="94"/>
      <c r="D380" s="94"/>
      <c r="E380" s="94"/>
      <c r="F380" s="94"/>
      <c r="G380" s="94"/>
      <c r="H380" s="94"/>
      <c r="I380" s="94"/>
      <c r="J380" s="94"/>
      <c r="K380" s="94"/>
      <c r="L380" s="94"/>
    </row>
    <row r="381" spans="2:12">
      <c r="B381" s="93"/>
      <c r="C381" s="94"/>
      <c r="D381" s="94"/>
      <c r="E381" s="94"/>
      <c r="F381" s="94"/>
      <c r="G381" s="94"/>
      <c r="H381" s="94"/>
      <c r="I381" s="94"/>
      <c r="J381" s="94"/>
      <c r="K381" s="94"/>
      <c r="L381" s="94"/>
    </row>
    <row r="382" spans="2:12">
      <c r="B382" s="93"/>
      <c r="C382" s="94"/>
      <c r="D382" s="94"/>
      <c r="E382" s="94"/>
      <c r="F382" s="94"/>
      <c r="G382" s="94"/>
      <c r="H382" s="94"/>
      <c r="I382" s="94"/>
      <c r="J382" s="94"/>
      <c r="K382" s="94"/>
      <c r="L382" s="94"/>
    </row>
    <row r="383" spans="2:12">
      <c r="B383" s="93"/>
      <c r="C383" s="94"/>
      <c r="D383" s="94"/>
      <c r="E383" s="94"/>
      <c r="F383" s="94"/>
      <c r="G383" s="94"/>
      <c r="H383" s="94"/>
      <c r="I383" s="94"/>
      <c r="J383" s="94"/>
      <c r="K383" s="94"/>
      <c r="L383" s="94"/>
    </row>
    <row r="384" spans="2:12">
      <c r="B384" s="93"/>
      <c r="C384" s="94"/>
      <c r="D384" s="94"/>
      <c r="E384" s="94"/>
      <c r="F384" s="94"/>
      <c r="G384" s="94"/>
      <c r="H384" s="94"/>
      <c r="I384" s="94"/>
      <c r="J384" s="94"/>
      <c r="K384" s="94"/>
      <c r="L384" s="94"/>
    </row>
    <row r="385" spans="2:12">
      <c r="B385" s="93"/>
      <c r="C385" s="94"/>
      <c r="D385" s="94"/>
      <c r="E385" s="94"/>
      <c r="F385" s="94"/>
      <c r="G385" s="94"/>
      <c r="H385" s="94"/>
      <c r="I385" s="94"/>
      <c r="J385" s="94"/>
      <c r="K385" s="94"/>
      <c r="L385" s="94"/>
    </row>
    <row r="386" spans="2:12">
      <c r="B386" s="93"/>
      <c r="C386" s="94"/>
      <c r="D386" s="94"/>
      <c r="E386" s="94"/>
      <c r="F386" s="94"/>
      <c r="G386" s="94"/>
      <c r="H386" s="94"/>
      <c r="I386" s="94"/>
      <c r="J386" s="94"/>
      <c r="K386" s="94"/>
      <c r="L386" s="94"/>
    </row>
    <row r="387" spans="2:12">
      <c r="B387" s="93"/>
      <c r="C387" s="94"/>
      <c r="D387" s="94"/>
      <c r="E387" s="94"/>
      <c r="F387" s="94"/>
      <c r="G387" s="94"/>
      <c r="H387" s="94"/>
      <c r="I387" s="94"/>
      <c r="J387" s="94"/>
      <c r="K387" s="94"/>
      <c r="L387" s="94"/>
    </row>
    <row r="388" spans="2:12">
      <c r="B388" s="93"/>
      <c r="C388" s="94"/>
      <c r="D388" s="94"/>
      <c r="E388" s="94"/>
      <c r="F388" s="94"/>
      <c r="G388" s="94"/>
      <c r="H388" s="94"/>
      <c r="I388" s="94"/>
      <c r="J388" s="94"/>
      <c r="K388" s="94"/>
      <c r="L388" s="94"/>
    </row>
    <row r="389" spans="2:12">
      <c r="B389" s="93"/>
      <c r="C389" s="94"/>
      <c r="D389" s="94"/>
      <c r="E389" s="94"/>
      <c r="F389" s="94"/>
      <c r="G389" s="94"/>
      <c r="H389" s="94"/>
      <c r="I389" s="94"/>
      <c r="J389" s="94"/>
      <c r="K389" s="94"/>
      <c r="L389" s="94"/>
    </row>
    <row r="390" spans="2:12">
      <c r="B390" s="93"/>
      <c r="C390" s="94"/>
      <c r="D390" s="94"/>
      <c r="E390" s="94"/>
      <c r="F390" s="94"/>
      <c r="G390" s="94"/>
      <c r="H390" s="94"/>
      <c r="I390" s="94"/>
      <c r="J390" s="94"/>
      <c r="K390" s="94"/>
      <c r="L390" s="94"/>
    </row>
    <row r="391" spans="2:12">
      <c r="B391" s="93"/>
      <c r="C391" s="94"/>
      <c r="D391" s="94"/>
      <c r="E391" s="94"/>
      <c r="F391" s="94"/>
      <c r="G391" s="94"/>
      <c r="H391" s="94"/>
      <c r="I391" s="94"/>
      <c r="J391" s="94"/>
      <c r="K391" s="94"/>
      <c r="L391" s="94"/>
    </row>
    <row r="392" spans="2:12">
      <c r="B392" s="93"/>
      <c r="C392" s="94"/>
      <c r="D392" s="94"/>
      <c r="E392" s="94"/>
      <c r="F392" s="94"/>
      <c r="G392" s="94"/>
      <c r="H392" s="94"/>
      <c r="I392" s="94"/>
      <c r="J392" s="94"/>
      <c r="K392" s="94"/>
      <c r="L392" s="94"/>
    </row>
    <row r="393" spans="2:12">
      <c r="B393" s="93"/>
      <c r="C393" s="94"/>
      <c r="D393" s="94"/>
      <c r="E393" s="94"/>
      <c r="F393" s="94"/>
      <c r="G393" s="94"/>
      <c r="H393" s="94"/>
      <c r="I393" s="94"/>
      <c r="J393" s="94"/>
      <c r="K393" s="94"/>
      <c r="L393" s="94"/>
    </row>
    <row r="394" spans="2:12">
      <c r="B394" s="93"/>
      <c r="C394" s="94"/>
      <c r="D394" s="94"/>
      <c r="E394" s="94"/>
      <c r="F394" s="94"/>
      <c r="G394" s="94"/>
      <c r="H394" s="94"/>
      <c r="I394" s="94"/>
      <c r="J394" s="94"/>
      <c r="K394" s="94"/>
      <c r="L394" s="94"/>
    </row>
    <row r="395" spans="2:12">
      <c r="B395" s="93"/>
      <c r="C395" s="94"/>
      <c r="D395" s="94"/>
      <c r="E395" s="94"/>
      <c r="F395" s="94"/>
      <c r="G395" s="94"/>
      <c r="H395" s="94"/>
      <c r="I395" s="94"/>
      <c r="J395" s="94"/>
      <c r="K395" s="94"/>
      <c r="L395" s="94"/>
    </row>
    <row r="396" spans="2:12">
      <c r="B396" s="93"/>
      <c r="C396" s="94"/>
      <c r="D396" s="94"/>
      <c r="E396" s="94"/>
      <c r="F396" s="94"/>
      <c r="G396" s="94"/>
      <c r="H396" s="94"/>
      <c r="I396" s="94"/>
      <c r="J396" s="94"/>
      <c r="K396" s="94"/>
      <c r="L396" s="94"/>
    </row>
    <row r="397" spans="2:12">
      <c r="B397" s="93"/>
      <c r="C397" s="94"/>
      <c r="D397" s="94"/>
      <c r="E397" s="94"/>
      <c r="F397" s="94"/>
      <c r="G397" s="94"/>
      <c r="H397" s="94"/>
      <c r="I397" s="94"/>
      <c r="J397" s="94"/>
      <c r="K397" s="94"/>
      <c r="L397" s="94"/>
    </row>
    <row r="398" spans="2:12">
      <c r="B398" s="93"/>
      <c r="C398" s="94"/>
      <c r="D398" s="94"/>
      <c r="E398" s="94"/>
      <c r="F398" s="94"/>
      <c r="G398" s="94"/>
      <c r="H398" s="94"/>
      <c r="I398" s="94"/>
      <c r="J398" s="94"/>
      <c r="K398" s="94"/>
      <c r="L398" s="94"/>
    </row>
    <row r="399" spans="2:12">
      <c r="B399" s="93"/>
      <c r="C399" s="94"/>
      <c r="D399" s="94"/>
      <c r="E399" s="94"/>
      <c r="F399" s="94"/>
      <c r="G399" s="94"/>
      <c r="H399" s="94"/>
      <c r="I399" s="94"/>
      <c r="J399" s="94"/>
      <c r="K399" s="94"/>
      <c r="L399" s="94"/>
    </row>
    <row r="400" spans="2:12">
      <c r="B400" s="93"/>
      <c r="C400" s="94"/>
      <c r="D400" s="94"/>
      <c r="E400" s="94"/>
      <c r="F400" s="94"/>
      <c r="G400" s="94"/>
      <c r="H400" s="94"/>
      <c r="I400" s="94"/>
      <c r="J400" s="94"/>
      <c r="K400" s="94"/>
      <c r="L400" s="94"/>
    </row>
    <row r="401" spans="2:12">
      <c r="B401" s="93"/>
      <c r="C401" s="94"/>
      <c r="D401" s="94"/>
      <c r="E401" s="94"/>
      <c r="F401" s="94"/>
      <c r="G401" s="94"/>
      <c r="H401" s="94"/>
      <c r="I401" s="94"/>
      <c r="J401" s="94"/>
      <c r="K401" s="94"/>
      <c r="L401" s="94"/>
    </row>
    <row r="402" spans="2:12">
      <c r="B402" s="93"/>
      <c r="C402" s="94"/>
      <c r="D402" s="94"/>
      <c r="E402" s="94"/>
      <c r="F402" s="94"/>
      <c r="G402" s="94"/>
      <c r="H402" s="94"/>
      <c r="I402" s="94"/>
      <c r="J402" s="94"/>
      <c r="K402" s="94"/>
      <c r="L402" s="94"/>
    </row>
    <row r="403" spans="2:12">
      <c r="B403" s="93"/>
      <c r="C403" s="94"/>
      <c r="D403" s="94"/>
      <c r="E403" s="94"/>
      <c r="F403" s="94"/>
      <c r="G403" s="94"/>
      <c r="H403" s="94"/>
      <c r="I403" s="94"/>
      <c r="J403" s="94"/>
      <c r="K403" s="94"/>
      <c r="L403" s="94"/>
    </row>
    <row r="404" spans="2:12">
      <c r="B404" s="93"/>
      <c r="C404" s="94"/>
      <c r="D404" s="94"/>
      <c r="E404" s="94"/>
      <c r="F404" s="94"/>
      <c r="G404" s="94"/>
      <c r="H404" s="94"/>
      <c r="I404" s="94"/>
      <c r="J404" s="94"/>
      <c r="K404" s="94"/>
      <c r="L404" s="94"/>
    </row>
    <row r="405" spans="2:12">
      <c r="B405" s="93"/>
      <c r="C405" s="94"/>
      <c r="D405" s="94"/>
      <c r="E405" s="94"/>
      <c r="F405" s="94"/>
      <c r="G405" s="94"/>
      <c r="H405" s="94"/>
      <c r="I405" s="94"/>
      <c r="J405" s="94"/>
      <c r="K405" s="94"/>
      <c r="L405" s="94"/>
    </row>
    <row r="406" spans="2:12">
      <c r="B406" s="93"/>
      <c r="C406" s="94"/>
      <c r="D406" s="94"/>
      <c r="E406" s="94"/>
      <c r="F406" s="94"/>
      <c r="G406" s="94"/>
      <c r="H406" s="94"/>
      <c r="I406" s="94"/>
      <c r="J406" s="94"/>
      <c r="K406" s="94"/>
      <c r="L406" s="94"/>
    </row>
    <row r="407" spans="2:12">
      <c r="B407" s="93"/>
      <c r="C407" s="94"/>
      <c r="D407" s="94"/>
      <c r="E407" s="94"/>
      <c r="F407" s="94"/>
      <c r="G407" s="94"/>
      <c r="H407" s="94"/>
      <c r="I407" s="94"/>
      <c r="J407" s="94"/>
      <c r="K407" s="94"/>
      <c r="L407" s="94"/>
    </row>
    <row r="408" spans="2:12">
      <c r="B408" s="93"/>
      <c r="C408" s="94"/>
      <c r="D408" s="94"/>
      <c r="E408" s="94"/>
      <c r="F408" s="94"/>
      <c r="G408" s="94"/>
      <c r="H408" s="94"/>
      <c r="I408" s="94"/>
      <c r="J408" s="94"/>
      <c r="K408" s="94"/>
      <c r="L408" s="94"/>
    </row>
    <row r="409" spans="2:12">
      <c r="B409" s="93"/>
      <c r="C409" s="94"/>
      <c r="D409" s="94"/>
      <c r="E409" s="94"/>
      <c r="F409" s="94"/>
      <c r="G409" s="94"/>
      <c r="H409" s="94"/>
      <c r="I409" s="94"/>
      <c r="J409" s="94"/>
      <c r="K409" s="94"/>
      <c r="L409" s="94"/>
    </row>
    <row r="410" spans="2:12">
      <c r="B410" s="93"/>
      <c r="C410" s="94"/>
      <c r="D410" s="94"/>
      <c r="E410" s="94"/>
      <c r="F410" s="94"/>
      <c r="G410" s="94"/>
      <c r="H410" s="94"/>
      <c r="I410" s="94"/>
      <c r="J410" s="94"/>
      <c r="K410" s="94"/>
      <c r="L410" s="94"/>
    </row>
    <row r="411" spans="2:12">
      <c r="B411" s="93"/>
      <c r="C411" s="94"/>
      <c r="D411" s="94"/>
      <c r="E411" s="94"/>
      <c r="F411" s="94"/>
      <c r="G411" s="94"/>
      <c r="H411" s="94"/>
      <c r="I411" s="94"/>
      <c r="J411" s="94"/>
      <c r="K411" s="94"/>
      <c r="L411" s="94"/>
    </row>
    <row r="412" spans="2:12">
      <c r="B412" s="93"/>
      <c r="C412" s="94"/>
      <c r="D412" s="94"/>
      <c r="E412" s="94"/>
      <c r="F412" s="94"/>
      <c r="G412" s="94"/>
      <c r="H412" s="94"/>
      <c r="I412" s="94"/>
      <c r="J412" s="94"/>
      <c r="K412" s="94"/>
      <c r="L412" s="94"/>
    </row>
    <row r="413" spans="2:12">
      <c r="B413" s="93"/>
      <c r="C413" s="94"/>
      <c r="D413" s="94"/>
      <c r="E413" s="94"/>
      <c r="F413" s="94"/>
      <c r="G413" s="94"/>
      <c r="H413" s="94"/>
      <c r="I413" s="94"/>
      <c r="J413" s="94"/>
      <c r="K413" s="94"/>
      <c r="L413" s="94"/>
    </row>
    <row r="414" spans="2:12">
      <c r="B414" s="93"/>
      <c r="C414" s="94"/>
      <c r="D414" s="94"/>
      <c r="E414" s="94"/>
      <c r="F414" s="94"/>
      <c r="G414" s="94"/>
      <c r="H414" s="94"/>
      <c r="I414" s="94"/>
      <c r="J414" s="94"/>
      <c r="K414" s="94"/>
      <c r="L414" s="94"/>
    </row>
    <row r="415" spans="2:12">
      <c r="B415" s="93"/>
      <c r="C415" s="94"/>
      <c r="D415" s="94"/>
      <c r="E415" s="94"/>
      <c r="F415" s="94"/>
      <c r="G415" s="94"/>
      <c r="H415" s="94"/>
      <c r="I415" s="94"/>
      <c r="J415" s="94"/>
      <c r="K415" s="94"/>
      <c r="L415" s="94"/>
    </row>
    <row r="416" spans="2:12">
      <c r="B416" s="93"/>
      <c r="C416" s="94"/>
      <c r="D416" s="94"/>
      <c r="E416" s="94"/>
      <c r="F416" s="94"/>
      <c r="G416" s="94"/>
      <c r="H416" s="94"/>
      <c r="I416" s="94"/>
      <c r="J416" s="94"/>
      <c r="K416" s="94"/>
      <c r="L416" s="94"/>
    </row>
    <row r="417" spans="2:12">
      <c r="B417" s="93"/>
      <c r="C417" s="94"/>
      <c r="D417" s="94"/>
      <c r="E417" s="94"/>
      <c r="F417" s="94"/>
      <c r="G417" s="94"/>
      <c r="H417" s="94"/>
      <c r="I417" s="94"/>
      <c r="J417" s="94"/>
      <c r="K417" s="94"/>
      <c r="L417" s="94"/>
    </row>
    <row r="418" spans="2:12">
      <c r="B418" s="93"/>
      <c r="C418" s="94"/>
      <c r="D418" s="94"/>
      <c r="E418" s="94"/>
      <c r="F418" s="94"/>
      <c r="G418" s="94"/>
      <c r="H418" s="94"/>
      <c r="I418" s="94"/>
      <c r="J418" s="94"/>
      <c r="K418" s="94"/>
      <c r="L418" s="94"/>
    </row>
    <row r="419" spans="2:12">
      <c r="B419" s="93"/>
      <c r="C419" s="94"/>
      <c r="D419" s="94"/>
      <c r="E419" s="94"/>
      <c r="F419" s="94"/>
      <c r="G419" s="94"/>
      <c r="H419" s="94"/>
      <c r="I419" s="94"/>
      <c r="J419" s="94"/>
      <c r="K419" s="94"/>
      <c r="L419" s="94"/>
    </row>
    <row r="420" spans="2:12">
      <c r="B420" s="93"/>
      <c r="C420" s="94"/>
      <c r="D420" s="94"/>
      <c r="E420" s="94"/>
      <c r="F420" s="94"/>
      <c r="G420" s="94"/>
      <c r="H420" s="94"/>
      <c r="I420" s="94"/>
      <c r="J420" s="94"/>
      <c r="K420" s="94"/>
      <c r="L420" s="94"/>
    </row>
    <row r="421" spans="2:12">
      <c r="B421" s="93"/>
      <c r="C421" s="94"/>
      <c r="D421" s="94"/>
      <c r="E421" s="94"/>
      <c r="F421" s="94"/>
      <c r="G421" s="94"/>
      <c r="H421" s="94"/>
      <c r="I421" s="94"/>
      <c r="J421" s="94"/>
      <c r="K421" s="94"/>
      <c r="L421" s="94"/>
    </row>
    <row r="422" spans="2:12">
      <c r="B422" s="93"/>
      <c r="C422" s="94"/>
      <c r="D422" s="94"/>
      <c r="E422" s="94"/>
      <c r="F422" s="94"/>
      <c r="G422" s="94"/>
      <c r="H422" s="94"/>
      <c r="I422" s="94"/>
      <c r="J422" s="94"/>
      <c r="K422" s="94"/>
      <c r="L422" s="94"/>
    </row>
    <row r="423" spans="2:12">
      <c r="B423" s="93"/>
      <c r="C423" s="94"/>
      <c r="D423" s="94"/>
      <c r="E423" s="94"/>
      <c r="F423" s="94"/>
      <c r="G423" s="94"/>
      <c r="H423" s="94"/>
      <c r="I423" s="94"/>
      <c r="J423" s="94"/>
      <c r="K423" s="94"/>
      <c r="L423" s="94"/>
    </row>
    <row r="424" spans="2:12">
      <c r="B424" s="93"/>
      <c r="C424" s="94"/>
      <c r="D424" s="94"/>
      <c r="E424" s="94"/>
      <c r="F424" s="94"/>
      <c r="G424" s="94"/>
      <c r="H424" s="94"/>
      <c r="I424" s="94"/>
      <c r="J424" s="94"/>
      <c r="K424" s="94"/>
      <c r="L424" s="94"/>
    </row>
    <row r="425" spans="2:12">
      <c r="B425" s="93"/>
      <c r="C425" s="94"/>
      <c r="D425" s="94"/>
      <c r="E425" s="94"/>
      <c r="F425" s="94"/>
      <c r="G425" s="94"/>
      <c r="H425" s="94"/>
      <c r="I425" s="94"/>
      <c r="J425" s="94"/>
      <c r="K425" s="94"/>
      <c r="L425" s="94"/>
    </row>
    <row r="426" spans="2:12">
      <c r="B426" s="93"/>
      <c r="C426" s="94"/>
      <c r="D426" s="94"/>
      <c r="E426" s="94"/>
      <c r="F426" s="94"/>
      <c r="G426" s="94"/>
      <c r="H426" s="94"/>
      <c r="I426" s="94"/>
      <c r="J426" s="94"/>
      <c r="K426" s="94"/>
      <c r="L426" s="94"/>
    </row>
    <row r="427" spans="2:12">
      <c r="B427" s="93"/>
      <c r="C427" s="94"/>
      <c r="D427" s="94"/>
      <c r="E427" s="94"/>
      <c r="F427" s="94"/>
      <c r="G427" s="94"/>
      <c r="H427" s="94"/>
      <c r="I427" s="94"/>
      <c r="J427" s="94"/>
      <c r="K427" s="94"/>
      <c r="L427" s="94"/>
    </row>
    <row r="428" spans="2:12">
      <c r="B428" s="93"/>
      <c r="C428" s="94"/>
      <c r="D428" s="94"/>
      <c r="E428" s="94"/>
      <c r="F428" s="94"/>
      <c r="G428" s="94"/>
      <c r="H428" s="94"/>
      <c r="I428" s="94"/>
      <c r="J428" s="94"/>
      <c r="K428" s="94"/>
      <c r="L428" s="94"/>
    </row>
    <row r="429" spans="2:12">
      <c r="B429" s="93"/>
      <c r="C429" s="94"/>
      <c r="D429" s="94"/>
      <c r="E429" s="94"/>
      <c r="F429" s="94"/>
      <c r="G429" s="94"/>
      <c r="H429" s="94"/>
      <c r="I429" s="94"/>
      <c r="J429" s="94"/>
      <c r="K429" s="94"/>
      <c r="L429" s="94"/>
    </row>
    <row r="430" spans="2:12">
      <c r="B430" s="93"/>
      <c r="C430" s="94"/>
      <c r="D430" s="94"/>
      <c r="E430" s="94"/>
      <c r="F430" s="94"/>
      <c r="G430" s="94"/>
      <c r="H430" s="94"/>
      <c r="I430" s="94"/>
      <c r="J430" s="94"/>
      <c r="K430" s="94"/>
      <c r="L430" s="94"/>
    </row>
    <row r="431" spans="2:12">
      <c r="B431" s="93"/>
      <c r="C431" s="94"/>
      <c r="D431" s="94"/>
      <c r="E431" s="94"/>
      <c r="F431" s="94"/>
      <c r="G431" s="94"/>
      <c r="H431" s="94"/>
      <c r="I431" s="94"/>
      <c r="J431" s="94"/>
      <c r="K431" s="94"/>
      <c r="L431" s="94"/>
    </row>
    <row r="432" spans="2:12">
      <c r="B432" s="93"/>
      <c r="C432" s="94"/>
      <c r="D432" s="94"/>
      <c r="E432" s="94"/>
      <c r="F432" s="94"/>
      <c r="G432" s="94"/>
      <c r="H432" s="94"/>
      <c r="I432" s="94"/>
      <c r="J432" s="94"/>
      <c r="K432" s="94"/>
      <c r="L432" s="94"/>
    </row>
    <row r="433" spans="2:12">
      <c r="B433" s="93"/>
      <c r="C433" s="94"/>
      <c r="D433" s="94"/>
      <c r="E433" s="94"/>
      <c r="F433" s="94"/>
      <c r="G433" s="94"/>
      <c r="H433" s="94"/>
      <c r="I433" s="94"/>
      <c r="J433" s="94"/>
      <c r="K433" s="94"/>
      <c r="L433" s="94"/>
    </row>
    <row r="434" spans="2:12">
      <c r="B434" s="93"/>
      <c r="C434" s="94"/>
      <c r="D434" s="94"/>
      <c r="E434" s="94"/>
      <c r="F434" s="94"/>
      <c r="G434" s="94"/>
      <c r="H434" s="94"/>
      <c r="I434" s="94"/>
      <c r="J434" s="94"/>
      <c r="K434" s="94"/>
      <c r="L434" s="94"/>
    </row>
    <row r="435" spans="2:12">
      <c r="B435" s="93"/>
      <c r="C435" s="94"/>
      <c r="D435" s="94"/>
      <c r="E435" s="94"/>
      <c r="F435" s="94"/>
      <c r="G435" s="94"/>
      <c r="H435" s="94"/>
      <c r="I435" s="94"/>
      <c r="J435" s="94"/>
      <c r="K435" s="94"/>
      <c r="L435" s="94"/>
    </row>
    <row r="436" spans="2:12">
      <c r="B436" s="93"/>
      <c r="C436" s="94"/>
      <c r="D436" s="94"/>
      <c r="E436" s="94"/>
      <c r="F436" s="94"/>
      <c r="G436" s="94"/>
      <c r="H436" s="94"/>
      <c r="I436" s="94"/>
      <c r="J436" s="94"/>
      <c r="K436" s="94"/>
      <c r="L436" s="94"/>
    </row>
    <row r="437" spans="2:12">
      <c r="B437" s="93"/>
      <c r="C437" s="94"/>
      <c r="D437" s="94"/>
      <c r="E437" s="94"/>
      <c r="F437" s="94"/>
      <c r="G437" s="94"/>
      <c r="H437" s="94"/>
      <c r="I437" s="94"/>
      <c r="J437" s="94"/>
      <c r="K437" s="94"/>
      <c r="L437" s="94"/>
    </row>
    <row r="438" spans="2:12">
      <c r="B438" s="93"/>
      <c r="C438" s="94"/>
      <c r="D438" s="94"/>
      <c r="E438" s="94"/>
      <c r="F438" s="94"/>
      <c r="G438" s="94"/>
      <c r="H438" s="94"/>
      <c r="I438" s="94"/>
      <c r="J438" s="94"/>
      <c r="K438" s="94"/>
      <c r="L438" s="94"/>
    </row>
    <row r="439" spans="2:12">
      <c r="B439" s="93"/>
      <c r="C439" s="94"/>
      <c r="D439" s="94"/>
      <c r="E439" s="94"/>
      <c r="F439" s="94"/>
      <c r="G439" s="94"/>
      <c r="H439" s="94"/>
      <c r="I439" s="94"/>
      <c r="J439" s="94"/>
      <c r="K439" s="94"/>
      <c r="L439" s="94"/>
    </row>
    <row r="440" spans="2:12">
      <c r="B440" s="93"/>
      <c r="C440" s="94"/>
      <c r="D440" s="94"/>
      <c r="E440" s="94"/>
      <c r="F440" s="94"/>
      <c r="G440" s="94"/>
      <c r="H440" s="94"/>
      <c r="I440" s="94"/>
      <c r="J440" s="94"/>
      <c r="K440" s="94"/>
      <c r="L440" s="94"/>
    </row>
    <row r="441" spans="2:12">
      <c r="B441" s="93"/>
      <c r="C441" s="94"/>
      <c r="D441" s="94"/>
      <c r="E441" s="94"/>
      <c r="F441" s="94"/>
      <c r="G441" s="94"/>
      <c r="H441" s="94"/>
      <c r="I441" s="94"/>
      <c r="J441" s="94"/>
      <c r="K441" s="94"/>
      <c r="L441" s="94"/>
    </row>
    <row r="442" spans="2:12">
      <c r="B442" s="93"/>
      <c r="C442" s="94"/>
      <c r="D442" s="94"/>
      <c r="E442" s="94"/>
      <c r="F442" s="94"/>
      <c r="G442" s="94"/>
      <c r="H442" s="94"/>
      <c r="I442" s="94"/>
      <c r="J442" s="94"/>
      <c r="K442" s="94"/>
      <c r="L442" s="94"/>
    </row>
    <row r="443" spans="2:12">
      <c r="B443" s="93"/>
      <c r="C443" s="94"/>
      <c r="D443" s="94"/>
      <c r="E443" s="94"/>
      <c r="F443" s="94"/>
      <c r="G443" s="94"/>
      <c r="H443" s="94"/>
      <c r="I443" s="94"/>
      <c r="J443" s="94"/>
      <c r="K443" s="94"/>
      <c r="L443" s="94"/>
    </row>
    <row r="444" spans="2:12">
      <c r="B444" s="93"/>
      <c r="C444" s="94"/>
      <c r="D444" s="94"/>
      <c r="E444" s="94"/>
      <c r="F444" s="94"/>
      <c r="G444" s="94"/>
      <c r="H444" s="94"/>
      <c r="I444" s="94"/>
      <c r="J444" s="94"/>
      <c r="K444" s="94"/>
      <c r="L444" s="94"/>
    </row>
    <row r="445" spans="2:12">
      <c r="B445" s="93"/>
      <c r="C445" s="94"/>
      <c r="D445" s="94"/>
      <c r="E445" s="94"/>
      <c r="F445" s="94"/>
      <c r="G445" s="94"/>
      <c r="H445" s="94"/>
      <c r="I445" s="94"/>
      <c r="J445" s="94"/>
      <c r="K445" s="94"/>
      <c r="L445" s="94"/>
    </row>
    <row r="446" spans="2:12">
      <c r="B446" s="93"/>
      <c r="C446" s="94"/>
      <c r="D446" s="94"/>
      <c r="E446" s="94"/>
      <c r="F446" s="94"/>
      <c r="G446" s="94"/>
      <c r="H446" s="94"/>
      <c r="I446" s="94"/>
      <c r="J446" s="94"/>
      <c r="K446" s="94"/>
      <c r="L446" s="94"/>
    </row>
    <row r="447" spans="2:12">
      <c r="B447" s="93"/>
      <c r="C447" s="94"/>
      <c r="D447" s="94"/>
      <c r="E447" s="94"/>
      <c r="F447" s="94"/>
      <c r="G447" s="94"/>
      <c r="H447" s="94"/>
      <c r="I447" s="94"/>
      <c r="J447" s="94"/>
      <c r="K447" s="94"/>
      <c r="L447" s="94"/>
    </row>
    <row r="448" spans="2:12">
      <c r="B448" s="93"/>
      <c r="C448" s="94"/>
      <c r="D448" s="94"/>
      <c r="E448" s="94"/>
      <c r="F448" s="94"/>
      <c r="G448" s="94"/>
      <c r="H448" s="94"/>
      <c r="I448" s="94"/>
      <c r="J448" s="94"/>
      <c r="K448" s="94"/>
      <c r="L448" s="94"/>
    </row>
    <row r="449" spans="2:12">
      <c r="B449" s="93"/>
      <c r="C449" s="94"/>
      <c r="D449" s="94"/>
      <c r="E449" s="94"/>
      <c r="F449" s="94"/>
      <c r="G449" s="94"/>
      <c r="H449" s="94"/>
      <c r="I449" s="94"/>
      <c r="J449" s="94"/>
      <c r="K449" s="94"/>
      <c r="L449" s="94"/>
    </row>
    <row r="450" spans="2:12">
      <c r="B450" s="93"/>
      <c r="C450" s="94"/>
      <c r="D450" s="94"/>
      <c r="E450" s="94"/>
      <c r="F450" s="94"/>
      <c r="G450" s="94"/>
      <c r="H450" s="94"/>
      <c r="I450" s="94"/>
      <c r="J450" s="94"/>
      <c r="K450" s="94"/>
      <c r="L450" s="94"/>
    </row>
    <row r="451" spans="2:12">
      <c r="B451" s="93"/>
      <c r="C451" s="94"/>
      <c r="D451" s="94"/>
      <c r="E451" s="94"/>
      <c r="F451" s="94"/>
      <c r="G451" s="94"/>
      <c r="H451" s="94"/>
      <c r="I451" s="94"/>
      <c r="J451" s="94"/>
      <c r="K451" s="94"/>
      <c r="L451" s="94"/>
    </row>
    <row r="452" spans="2:12">
      <c r="B452" s="93"/>
      <c r="C452" s="94"/>
      <c r="D452" s="94"/>
      <c r="E452" s="94"/>
      <c r="F452" s="94"/>
      <c r="G452" s="94"/>
      <c r="H452" s="94"/>
      <c r="I452" s="94"/>
      <c r="J452" s="94"/>
      <c r="K452" s="94"/>
      <c r="L452" s="94"/>
    </row>
    <row r="453" spans="2:12">
      <c r="B453" s="93"/>
      <c r="C453" s="94"/>
      <c r="D453" s="94"/>
      <c r="E453" s="94"/>
      <c r="F453" s="94"/>
      <c r="G453" s="94"/>
      <c r="H453" s="94"/>
      <c r="I453" s="94"/>
      <c r="J453" s="94"/>
      <c r="K453" s="94"/>
      <c r="L453" s="94"/>
    </row>
    <row r="454" spans="2:12">
      <c r="B454" s="93"/>
      <c r="C454" s="94"/>
      <c r="D454" s="94"/>
      <c r="E454" s="94"/>
      <c r="F454" s="94"/>
      <c r="G454" s="94"/>
      <c r="H454" s="94"/>
      <c r="I454" s="94"/>
      <c r="J454" s="94"/>
      <c r="K454" s="94"/>
      <c r="L454" s="94"/>
    </row>
    <row r="455" spans="2:12">
      <c r="B455" s="93"/>
      <c r="C455" s="94"/>
      <c r="D455" s="94"/>
      <c r="E455" s="94"/>
      <c r="F455" s="94"/>
      <c r="G455" s="94"/>
      <c r="H455" s="94"/>
      <c r="I455" s="94"/>
      <c r="J455" s="94"/>
      <c r="K455" s="94"/>
      <c r="L455" s="94"/>
    </row>
    <row r="456" spans="2:12">
      <c r="B456" s="93"/>
      <c r="C456" s="94"/>
      <c r="D456" s="94"/>
      <c r="E456" s="94"/>
      <c r="F456" s="94"/>
      <c r="G456" s="94"/>
      <c r="H456" s="94"/>
      <c r="I456" s="94"/>
      <c r="J456" s="94"/>
      <c r="K456" s="94"/>
      <c r="L456" s="94"/>
    </row>
    <row r="457" spans="2:12">
      <c r="B457" s="93"/>
      <c r="C457" s="94"/>
      <c r="D457" s="94"/>
      <c r="E457" s="94"/>
      <c r="F457" s="94"/>
      <c r="G457" s="94"/>
      <c r="H457" s="94"/>
      <c r="I457" s="94"/>
      <c r="J457" s="94"/>
      <c r="K457" s="94"/>
      <c r="L457" s="94"/>
    </row>
    <row r="458" spans="2:12">
      <c r="B458" s="93"/>
      <c r="C458" s="94"/>
      <c r="D458" s="94"/>
      <c r="E458" s="94"/>
      <c r="F458" s="94"/>
      <c r="G458" s="94"/>
      <c r="H458" s="94"/>
      <c r="I458" s="94"/>
      <c r="J458" s="94"/>
      <c r="K458" s="94"/>
      <c r="L458" s="94"/>
    </row>
    <row r="459" spans="2:12">
      <c r="B459" s="93"/>
      <c r="C459" s="94"/>
      <c r="D459" s="94"/>
      <c r="E459" s="94"/>
      <c r="F459" s="94"/>
      <c r="G459" s="94"/>
      <c r="H459" s="94"/>
      <c r="I459" s="94"/>
      <c r="J459" s="94"/>
      <c r="K459" s="94"/>
      <c r="L459" s="94"/>
    </row>
    <row r="460" spans="2:12">
      <c r="B460" s="93"/>
      <c r="C460" s="94"/>
      <c r="D460" s="94"/>
      <c r="E460" s="94"/>
      <c r="F460" s="94"/>
      <c r="G460" s="94"/>
      <c r="H460" s="94"/>
      <c r="I460" s="94"/>
      <c r="J460" s="94"/>
      <c r="K460" s="94"/>
      <c r="L460" s="94"/>
    </row>
    <row r="461" spans="2:12">
      <c r="B461" s="93"/>
      <c r="C461" s="94"/>
      <c r="D461" s="94"/>
      <c r="E461" s="94"/>
      <c r="F461" s="94"/>
      <c r="G461" s="94"/>
      <c r="H461" s="94"/>
      <c r="I461" s="94"/>
      <c r="J461" s="94"/>
      <c r="K461" s="94"/>
      <c r="L461" s="94"/>
    </row>
    <row r="462" spans="2:12">
      <c r="B462" s="93"/>
      <c r="C462" s="94"/>
      <c r="D462" s="94"/>
      <c r="E462" s="94"/>
      <c r="F462" s="94"/>
      <c r="G462" s="94"/>
      <c r="H462" s="94"/>
      <c r="I462" s="94"/>
      <c r="J462" s="94"/>
      <c r="K462" s="94"/>
      <c r="L462" s="94"/>
    </row>
    <row r="463" spans="2:12">
      <c r="B463" s="93"/>
      <c r="C463" s="94"/>
      <c r="D463" s="94"/>
      <c r="E463" s="94"/>
      <c r="F463" s="94"/>
      <c r="G463" s="94"/>
      <c r="H463" s="94"/>
      <c r="I463" s="94"/>
      <c r="J463" s="94"/>
      <c r="K463" s="94"/>
      <c r="L463" s="94"/>
    </row>
    <row r="464" spans="2:12">
      <c r="B464" s="93"/>
      <c r="C464" s="94"/>
      <c r="D464" s="94"/>
      <c r="E464" s="94"/>
      <c r="F464" s="94"/>
      <c r="G464" s="94"/>
      <c r="H464" s="94"/>
      <c r="I464" s="94"/>
      <c r="J464" s="94"/>
      <c r="K464" s="94"/>
      <c r="L464" s="94"/>
    </row>
    <row r="465" spans="2:12">
      <c r="B465" s="93"/>
      <c r="C465" s="94"/>
      <c r="D465" s="94"/>
      <c r="E465" s="94"/>
      <c r="F465" s="94"/>
      <c r="G465" s="94"/>
      <c r="H465" s="94"/>
      <c r="I465" s="94"/>
      <c r="J465" s="94"/>
      <c r="K465" s="94"/>
      <c r="L465" s="94"/>
    </row>
    <row r="466" spans="2:12">
      <c r="B466" s="93"/>
      <c r="C466" s="94"/>
      <c r="D466" s="94"/>
      <c r="E466" s="94"/>
      <c r="F466" s="94"/>
      <c r="G466" s="94"/>
      <c r="H466" s="94"/>
      <c r="I466" s="94"/>
      <c r="J466" s="94"/>
      <c r="K466" s="94"/>
      <c r="L466" s="94"/>
    </row>
    <row r="467" spans="2:12">
      <c r="B467" s="93"/>
      <c r="C467" s="94"/>
      <c r="D467" s="94"/>
      <c r="E467" s="94"/>
      <c r="F467" s="94"/>
      <c r="G467" s="94"/>
      <c r="H467" s="94"/>
      <c r="I467" s="94"/>
      <c r="J467" s="94"/>
      <c r="K467" s="94"/>
      <c r="L467" s="94"/>
    </row>
    <row r="468" spans="2:12">
      <c r="B468" s="93"/>
      <c r="C468" s="94"/>
      <c r="D468" s="94"/>
      <c r="E468" s="94"/>
      <c r="F468" s="94"/>
      <c r="G468" s="94"/>
      <c r="H468" s="94"/>
      <c r="I468" s="94"/>
      <c r="J468" s="94"/>
      <c r="K468" s="94"/>
      <c r="L468" s="94"/>
    </row>
    <row r="469" spans="2:12">
      <c r="B469" s="93"/>
      <c r="C469" s="94"/>
      <c r="D469" s="94"/>
      <c r="E469" s="94"/>
      <c r="F469" s="94"/>
      <c r="G469" s="94"/>
      <c r="H469" s="94"/>
      <c r="I469" s="94"/>
      <c r="J469" s="94"/>
      <c r="K469" s="94"/>
      <c r="L469" s="94"/>
    </row>
    <row r="470" spans="2:12">
      <c r="B470" s="93"/>
      <c r="C470" s="94"/>
      <c r="D470" s="94"/>
      <c r="E470" s="94"/>
      <c r="F470" s="94"/>
      <c r="G470" s="94"/>
      <c r="H470" s="94"/>
      <c r="I470" s="94"/>
      <c r="J470" s="94"/>
      <c r="K470" s="94"/>
      <c r="L470" s="94"/>
    </row>
    <row r="471" spans="2:12">
      <c r="B471" s="93"/>
      <c r="C471" s="94"/>
      <c r="D471" s="94"/>
      <c r="E471" s="94"/>
      <c r="F471" s="94"/>
      <c r="G471" s="94"/>
      <c r="H471" s="94"/>
      <c r="I471" s="94"/>
      <c r="J471" s="94"/>
      <c r="K471" s="94"/>
      <c r="L471" s="94"/>
    </row>
    <row r="472" spans="2:12">
      <c r="B472" s="93"/>
      <c r="C472" s="94"/>
      <c r="D472" s="94"/>
      <c r="E472" s="94"/>
      <c r="F472" s="94"/>
      <c r="G472" s="94"/>
      <c r="H472" s="94"/>
      <c r="I472" s="94"/>
      <c r="J472" s="94"/>
      <c r="K472" s="94"/>
      <c r="L472" s="94"/>
    </row>
    <row r="473" spans="2:12">
      <c r="B473" s="93"/>
      <c r="C473" s="94"/>
      <c r="D473" s="94"/>
      <c r="E473" s="94"/>
      <c r="F473" s="94"/>
      <c r="G473" s="94"/>
      <c r="H473" s="94"/>
      <c r="I473" s="94"/>
      <c r="J473" s="94"/>
      <c r="K473" s="94"/>
      <c r="L473" s="94"/>
    </row>
    <row r="474" spans="2:12">
      <c r="B474" s="93"/>
      <c r="C474" s="93"/>
      <c r="D474" s="93"/>
      <c r="E474" s="94"/>
      <c r="F474" s="94"/>
      <c r="G474" s="94"/>
      <c r="H474" s="94"/>
      <c r="I474" s="94"/>
      <c r="J474" s="94"/>
      <c r="K474" s="94"/>
      <c r="L474" s="94"/>
    </row>
    <row r="475" spans="2:12">
      <c r="B475" s="93"/>
      <c r="C475" s="93"/>
      <c r="D475" s="93"/>
      <c r="E475" s="94"/>
      <c r="F475" s="94"/>
      <c r="G475" s="94"/>
      <c r="H475" s="94"/>
      <c r="I475" s="94"/>
      <c r="J475" s="94"/>
      <c r="K475" s="94"/>
      <c r="L475" s="94"/>
    </row>
    <row r="476" spans="2:12">
      <c r="B476" s="93"/>
      <c r="C476" s="93"/>
      <c r="D476" s="93"/>
      <c r="E476" s="94"/>
      <c r="F476" s="94"/>
      <c r="G476" s="94"/>
      <c r="H476" s="94"/>
      <c r="I476" s="94"/>
      <c r="J476" s="94"/>
      <c r="K476" s="94"/>
      <c r="L476" s="94"/>
    </row>
    <row r="477" spans="2:12">
      <c r="B477" s="93"/>
      <c r="C477" s="93"/>
      <c r="D477" s="93"/>
      <c r="E477" s="94"/>
      <c r="F477" s="94"/>
      <c r="G477" s="94"/>
      <c r="H477" s="94"/>
      <c r="I477" s="94"/>
      <c r="J477" s="94"/>
      <c r="K477" s="94"/>
      <c r="L477" s="94"/>
    </row>
    <row r="478" spans="2:12">
      <c r="B478" s="93"/>
      <c r="C478" s="93"/>
      <c r="D478" s="93"/>
      <c r="E478" s="94"/>
      <c r="F478" s="94"/>
      <c r="G478" s="94"/>
      <c r="H478" s="94"/>
      <c r="I478" s="94"/>
      <c r="J478" s="94"/>
      <c r="K478" s="94"/>
      <c r="L478" s="94"/>
    </row>
    <row r="479" spans="2:12">
      <c r="B479" s="93"/>
      <c r="C479" s="93"/>
      <c r="D479" s="93"/>
      <c r="E479" s="94"/>
      <c r="F479" s="94"/>
      <c r="G479" s="94"/>
      <c r="H479" s="94"/>
      <c r="I479" s="94"/>
      <c r="J479" s="94"/>
      <c r="K479" s="94"/>
      <c r="L479" s="94"/>
    </row>
    <row r="480" spans="2:12">
      <c r="B480" s="93"/>
      <c r="C480" s="93"/>
      <c r="D480" s="93"/>
      <c r="E480" s="94"/>
      <c r="F480" s="94"/>
      <c r="G480" s="94"/>
      <c r="H480" s="94"/>
      <c r="I480" s="94"/>
      <c r="J480" s="94"/>
      <c r="K480" s="94"/>
      <c r="L480" s="94"/>
    </row>
    <row r="481" spans="2:12">
      <c r="B481" s="93"/>
      <c r="C481" s="93"/>
      <c r="D481" s="93"/>
      <c r="E481" s="94"/>
      <c r="F481" s="94"/>
      <c r="G481" s="94"/>
      <c r="H481" s="94"/>
      <c r="I481" s="94"/>
      <c r="J481" s="94"/>
      <c r="K481" s="94"/>
      <c r="L481" s="94"/>
    </row>
    <row r="482" spans="2:12">
      <c r="B482" s="93"/>
      <c r="C482" s="93"/>
      <c r="D482" s="93"/>
      <c r="E482" s="94"/>
      <c r="F482" s="94"/>
      <c r="G482" s="94"/>
      <c r="H482" s="94"/>
      <c r="I482" s="94"/>
      <c r="J482" s="94"/>
      <c r="K482" s="94"/>
      <c r="L482" s="94"/>
    </row>
    <row r="483" spans="2:12">
      <c r="B483" s="93"/>
      <c r="C483" s="93"/>
      <c r="D483" s="93"/>
      <c r="E483" s="94"/>
      <c r="F483" s="94"/>
      <c r="G483" s="94"/>
      <c r="H483" s="94"/>
      <c r="I483" s="94"/>
      <c r="J483" s="94"/>
      <c r="K483" s="94"/>
      <c r="L483" s="94"/>
    </row>
    <row r="484" spans="2:12">
      <c r="B484" s="93"/>
      <c r="C484" s="93"/>
      <c r="D484" s="93"/>
      <c r="E484" s="94"/>
      <c r="F484" s="94"/>
      <c r="G484" s="94"/>
      <c r="H484" s="94"/>
      <c r="I484" s="94"/>
      <c r="J484" s="94"/>
      <c r="K484" s="94"/>
      <c r="L484" s="94"/>
    </row>
    <row r="485" spans="2:12">
      <c r="B485" s="93"/>
      <c r="C485" s="93"/>
      <c r="D485" s="93"/>
      <c r="E485" s="94"/>
      <c r="F485" s="94"/>
      <c r="G485" s="94"/>
      <c r="H485" s="94"/>
      <c r="I485" s="94"/>
      <c r="J485" s="94"/>
      <c r="K485" s="94"/>
      <c r="L485" s="94"/>
    </row>
    <row r="486" spans="2:12">
      <c r="B486" s="93"/>
      <c r="C486" s="93"/>
      <c r="D486" s="93"/>
      <c r="E486" s="94"/>
      <c r="F486" s="94"/>
      <c r="G486" s="94"/>
      <c r="H486" s="94"/>
      <c r="I486" s="94"/>
      <c r="J486" s="94"/>
      <c r="K486" s="94"/>
      <c r="L486" s="94"/>
    </row>
    <row r="487" spans="2:12">
      <c r="B487" s="93"/>
      <c r="C487" s="93"/>
      <c r="D487" s="93"/>
      <c r="E487" s="94"/>
      <c r="F487" s="94"/>
      <c r="G487" s="94"/>
      <c r="H487" s="94"/>
      <c r="I487" s="94"/>
      <c r="J487" s="94"/>
      <c r="K487" s="94"/>
      <c r="L487" s="94"/>
    </row>
    <row r="488" spans="2:12">
      <c r="B488" s="93"/>
      <c r="C488" s="93"/>
      <c r="D488" s="93"/>
      <c r="E488" s="94"/>
      <c r="F488" s="94"/>
      <c r="G488" s="94"/>
      <c r="H488" s="94"/>
      <c r="I488" s="94"/>
      <c r="J488" s="94"/>
      <c r="K488" s="94"/>
      <c r="L488" s="94"/>
    </row>
    <row r="489" spans="2:12">
      <c r="B489" s="93"/>
      <c r="C489" s="93"/>
      <c r="D489" s="93"/>
      <c r="E489" s="94"/>
      <c r="F489" s="94"/>
      <c r="G489" s="94"/>
      <c r="H489" s="94"/>
      <c r="I489" s="94"/>
      <c r="J489" s="94"/>
      <c r="K489" s="94"/>
      <c r="L489" s="94"/>
    </row>
    <row r="490" spans="2:12">
      <c r="B490" s="93"/>
      <c r="C490" s="93"/>
      <c r="D490" s="93"/>
      <c r="E490" s="94"/>
      <c r="F490" s="94"/>
      <c r="G490" s="94"/>
      <c r="H490" s="94"/>
      <c r="I490" s="94"/>
      <c r="J490" s="94"/>
      <c r="K490" s="94"/>
      <c r="L490" s="94"/>
    </row>
    <row r="491" spans="2:12">
      <c r="B491" s="93"/>
      <c r="C491" s="93"/>
      <c r="D491" s="93"/>
      <c r="E491" s="94"/>
      <c r="F491" s="94"/>
      <c r="G491" s="94"/>
      <c r="H491" s="94"/>
      <c r="I491" s="94"/>
      <c r="J491" s="94"/>
      <c r="K491" s="94"/>
      <c r="L491" s="94"/>
    </row>
    <row r="492" spans="2:12">
      <c r="B492" s="93"/>
      <c r="C492" s="93"/>
      <c r="D492" s="93"/>
      <c r="E492" s="94"/>
      <c r="F492" s="94"/>
      <c r="G492" s="94"/>
      <c r="H492" s="94"/>
      <c r="I492" s="94"/>
      <c r="J492" s="94"/>
      <c r="K492" s="94"/>
      <c r="L492" s="94"/>
    </row>
    <row r="493" spans="2:12">
      <c r="B493" s="93"/>
      <c r="C493" s="93"/>
      <c r="D493" s="93"/>
      <c r="E493" s="94"/>
      <c r="F493" s="94"/>
      <c r="G493" s="94"/>
      <c r="H493" s="94"/>
      <c r="I493" s="94"/>
      <c r="J493" s="94"/>
      <c r="K493" s="94"/>
      <c r="L493" s="94"/>
    </row>
    <row r="494" spans="2:12">
      <c r="B494" s="93"/>
      <c r="C494" s="93"/>
      <c r="D494" s="93"/>
      <c r="E494" s="94"/>
      <c r="F494" s="94"/>
      <c r="G494" s="94"/>
      <c r="H494" s="94"/>
      <c r="I494" s="94"/>
      <c r="J494" s="94"/>
      <c r="K494" s="94"/>
      <c r="L494" s="94"/>
    </row>
    <row r="495" spans="2:12">
      <c r="B495" s="93"/>
      <c r="C495" s="93"/>
      <c r="D495" s="93"/>
      <c r="E495" s="94"/>
      <c r="F495" s="94"/>
      <c r="G495" s="94"/>
      <c r="H495" s="94"/>
      <c r="I495" s="94"/>
      <c r="J495" s="94"/>
      <c r="K495" s="94"/>
      <c r="L495" s="94"/>
    </row>
    <row r="496" spans="2:12">
      <c r="B496" s="93"/>
      <c r="C496" s="93"/>
      <c r="D496" s="93"/>
      <c r="E496" s="94"/>
      <c r="F496" s="94"/>
      <c r="G496" s="94"/>
      <c r="H496" s="94"/>
      <c r="I496" s="94"/>
      <c r="J496" s="94"/>
      <c r="K496" s="94"/>
      <c r="L496" s="94"/>
    </row>
    <row r="497" spans="2:12">
      <c r="B497" s="93"/>
      <c r="C497" s="93"/>
      <c r="D497" s="93"/>
      <c r="E497" s="94"/>
      <c r="F497" s="94"/>
      <c r="G497" s="94"/>
      <c r="H497" s="94"/>
      <c r="I497" s="94"/>
      <c r="J497" s="94"/>
      <c r="K497" s="94"/>
      <c r="L497" s="94"/>
    </row>
    <row r="498" spans="2:12">
      <c r="B498" s="93"/>
      <c r="C498" s="93"/>
      <c r="D498" s="93"/>
      <c r="E498" s="94"/>
      <c r="F498" s="94"/>
      <c r="G498" s="94"/>
      <c r="H498" s="94"/>
      <c r="I498" s="94"/>
      <c r="J498" s="94"/>
      <c r="K498" s="94"/>
      <c r="L498" s="94"/>
    </row>
    <row r="499" spans="2:12">
      <c r="B499" s="93"/>
      <c r="C499" s="93"/>
      <c r="D499" s="93"/>
      <c r="E499" s="94"/>
      <c r="F499" s="94"/>
      <c r="G499" s="94"/>
      <c r="H499" s="94"/>
      <c r="I499" s="94"/>
      <c r="J499" s="94"/>
      <c r="K499" s="94"/>
      <c r="L499" s="94"/>
    </row>
    <row r="500" spans="2:12">
      <c r="B500" s="93"/>
      <c r="C500" s="93"/>
      <c r="D500" s="93"/>
      <c r="E500" s="94"/>
      <c r="F500" s="94"/>
      <c r="G500" s="94"/>
      <c r="H500" s="94"/>
      <c r="I500" s="94"/>
      <c r="J500" s="94"/>
      <c r="K500" s="94"/>
      <c r="L500" s="94"/>
    </row>
    <row r="501" spans="2:12">
      <c r="B501" s="93"/>
      <c r="C501" s="93"/>
      <c r="D501" s="93"/>
      <c r="E501" s="94"/>
      <c r="F501" s="94"/>
      <c r="G501" s="94"/>
      <c r="H501" s="94"/>
      <c r="I501" s="94"/>
      <c r="J501" s="94"/>
      <c r="K501" s="94"/>
      <c r="L501" s="94"/>
    </row>
    <row r="502" spans="2:12">
      <c r="B502" s="93"/>
      <c r="C502" s="93"/>
      <c r="D502" s="93"/>
      <c r="E502" s="94"/>
      <c r="F502" s="94"/>
      <c r="G502" s="94"/>
      <c r="H502" s="94"/>
      <c r="I502" s="94"/>
      <c r="J502" s="94"/>
      <c r="K502" s="94"/>
      <c r="L502" s="94"/>
    </row>
    <row r="503" spans="2:12">
      <c r="B503" s="93"/>
      <c r="C503" s="93"/>
      <c r="D503" s="93"/>
      <c r="E503" s="94"/>
      <c r="F503" s="94"/>
      <c r="G503" s="94"/>
      <c r="H503" s="94"/>
      <c r="I503" s="94"/>
      <c r="J503" s="94"/>
      <c r="K503" s="94"/>
      <c r="L503" s="94"/>
    </row>
    <row r="504" spans="2:12">
      <c r="B504" s="93"/>
      <c r="C504" s="93"/>
      <c r="D504" s="93"/>
      <c r="E504" s="94"/>
      <c r="F504" s="94"/>
      <c r="G504" s="94"/>
      <c r="H504" s="94"/>
      <c r="I504" s="94"/>
      <c r="J504" s="94"/>
      <c r="K504" s="94"/>
      <c r="L504" s="94"/>
    </row>
    <row r="505" spans="2:12">
      <c r="B505" s="93"/>
      <c r="C505" s="93"/>
      <c r="D505" s="93"/>
      <c r="E505" s="94"/>
      <c r="F505" s="94"/>
      <c r="G505" s="94"/>
      <c r="H505" s="94"/>
      <c r="I505" s="94"/>
      <c r="J505" s="94"/>
      <c r="K505" s="94"/>
      <c r="L505" s="94"/>
    </row>
    <row r="506" spans="2:12">
      <c r="B506" s="93"/>
      <c r="C506" s="93"/>
      <c r="D506" s="93"/>
      <c r="E506" s="94"/>
      <c r="F506" s="94"/>
      <c r="G506" s="94"/>
      <c r="H506" s="94"/>
      <c r="I506" s="94"/>
      <c r="J506" s="94"/>
      <c r="K506" s="94"/>
      <c r="L506" s="94"/>
    </row>
    <row r="507" spans="2:12">
      <c r="B507" s="93"/>
      <c r="C507" s="93"/>
      <c r="D507" s="93"/>
      <c r="E507" s="94"/>
      <c r="F507" s="94"/>
      <c r="G507" s="94"/>
      <c r="H507" s="94"/>
      <c r="I507" s="94"/>
      <c r="J507" s="94"/>
      <c r="K507" s="94"/>
      <c r="L507" s="94"/>
    </row>
    <row r="508" spans="2:12">
      <c r="B508" s="93"/>
      <c r="C508" s="93"/>
      <c r="D508" s="93"/>
      <c r="E508" s="94"/>
      <c r="F508" s="94"/>
      <c r="G508" s="94"/>
      <c r="H508" s="94"/>
      <c r="I508" s="94"/>
      <c r="J508" s="94"/>
      <c r="K508" s="94"/>
      <c r="L508" s="94"/>
    </row>
    <row r="509" spans="2:12">
      <c r="B509" s="93"/>
      <c r="C509" s="93"/>
      <c r="D509" s="93"/>
      <c r="E509" s="94"/>
      <c r="F509" s="94"/>
      <c r="G509" s="94"/>
      <c r="H509" s="94"/>
      <c r="I509" s="94"/>
      <c r="J509" s="94"/>
      <c r="K509" s="94"/>
      <c r="L509" s="94"/>
    </row>
    <row r="510" spans="2:12">
      <c r="B510" s="93"/>
      <c r="C510" s="93"/>
      <c r="D510" s="93"/>
      <c r="E510" s="94"/>
      <c r="F510" s="94"/>
      <c r="G510" s="94"/>
      <c r="H510" s="94"/>
      <c r="I510" s="94"/>
      <c r="J510" s="94"/>
      <c r="K510" s="94"/>
      <c r="L510" s="94"/>
    </row>
    <row r="511" spans="2:12">
      <c r="B511" s="93"/>
      <c r="C511" s="93"/>
      <c r="D511" s="93"/>
      <c r="E511" s="94"/>
      <c r="F511" s="94"/>
      <c r="G511" s="94"/>
      <c r="H511" s="94"/>
      <c r="I511" s="94"/>
      <c r="J511" s="94"/>
      <c r="K511" s="94"/>
      <c r="L511" s="94"/>
    </row>
    <row r="512" spans="2:12">
      <c r="B512" s="93"/>
      <c r="C512" s="93"/>
      <c r="D512" s="93"/>
      <c r="E512" s="94"/>
      <c r="F512" s="94"/>
      <c r="G512" s="94"/>
      <c r="H512" s="94"/>
      <c r="I512" s="94"/>
      <c r="J512" s="94"/>
      <c r="K512" s="94"/>
      <c r="L512" s="94"/>
    </row>
    <row r="513" spans="2:12">
      <c r="B513" s="93"/>
      <c r="C513" s="93"/>
      <c r="D513" s="93"/>
      <c r="E513" s="94"/>
      <c r="F513" s="94"/>
      <c r="G513" s="94"/>
      <c r="H513" s="94"/>
      <c r="I513" s="94"/>
      <c r="J513" s="94"/>
      <c r="K513" s="94"/>
      <c r="L513" s="94"/>
    </row>
    <row r="514" spans="2:12">
      <c r="B514" s="93"/>
      <c r="C514" s="93"/>
      <c r="D514" s="93"/>
      <c r="E514" s="94"/>
      <c r="F514" s="94"/>
      <c r="G514" s="94"/>
      <c r="H514" s="94"/>
      <c r="I514" s="94"/>
      <c r="J514" s="94"/>
      <c r="K514" s="94"/>
      <c r="L514" s="94"/>
    </row>
    <row r="515" spans="2:12">
      <c r="B515" s="93"/>
      <c r="C515" s="93"/>
      <c r="D515" s="93"/>
      <c r="E515" s="94"/>
      <c r="F515" s="94"/>
      <c r="G515" s="94"/>
      <c r="H515" s="94"/>
      <c r="I515" s="94"/>
      <c r="J515" s="94"/>
      <c r="K515" s="94"/>
      <c r="L515" s="94"/>
    </row>
    <row r="516" spans="2:12">
      <c r="B516" s="93"/>
      <c r="C516" s="93"/>
      <c r="D516" s="93"/>
      <c r="E516" s="94"/>
      <c r="F516" s="94"/>
      <c r="G516" s="94"/>
      <c r="H516" s="94"/>
      <c r="I516" s="94"/>
      <c r="J516" s="94"/>
      <c r="K516" s="94"/>
      <c r="L516" s="94"/>
    </row>
    <row r="517" spans="2:12">
      <c r="B517" s="93"/>
      <c r="C517" s="93"/>
      <c r="D517" s="93"/>
      <c r="E517" s="94"/>
      <c r="F517" s="94"/>
      <c r="G517" s="94"/>
      <c r="H517" s="94"/>
      <c r="I517" s="94"/>
      <c r="J517" s="94"/>
      <c r="K517" s="94"/>
      <c r="L517" s="94"/>
    </row>
    <row r="518" spans="2:12">
      <c r="B518" s="93"/>
      <c r="C518" s="93"/>
      <c r="D518" s="93"/>
      <c r="E518" s="94"/>
      <c r="F518" s="94"/>
      <c r="G518" s="94"/>
      <c r="H518" s="94"/>
      <c r="I518" s="94"/>
      <c r="J518" s="94"/>
      <c r="K518" s="94"/>
      <c r="L518" s="94"/>
    </row>
    <row r="519" spans="2:12">
      <c r="B519" s="93"/>
      <c r="C519" s="93"/>
      <c r="D519" s="93"/>
      <c r="E519" s="94"/>
      <c r="F519" s="94"/>
      <c r="G519" s="94"/>
      <c r="H519" s="94"/>
      <c r="I519" s="94"/>
      <c r="J519" s="94"/>
      <c r="K519" s="94"/>
      <c r="L519" s="94"/>
    </row>
    <row r="520" spans="2:12">
      <c r="B520" s="93"/>
      <c r="C520" s="93"/>
      <c r="D520" s="93"/>
      <c r="E520" s="94"/>
      <c r="F520" s="94"/>
      <c r="G520" s="94"/>
      <c r="H520" s="94"/>
      <c r="I520" s="94"/>
      <c r="J520" s="94"/>
      <c r="K520" s="94"/>
      <c r="L520" s="94"/>
    </row>
    <row r="521" spans="2:12">
      <c r="B521" s="93"/>
      <c r="C521" s="93"/>
      <c r="D521" s="93"/>
      <c r="E521" s="94"/>
      <c r="F521" s="94"/>
      <c r="G521" s="94"/>
      <c r="H521" s="94"/>
      <c r="I521" s="94"/>
      <c r="J521" s="94"/>
      <c r="K521" s="94"/>
      <c r="L521" s="94"/>
    </row>
    <row r="522" spans="2:12">
      <c r="B522" s="93"/>
      <c r="C522" s="93"/>
      <c r="D522" s="93"/>
      <c r="E522" s="94"/>
      <c r="F522" s="94"/>
      <c r="G522" s="94"/>
      <c r="H522" s="94"/>
      <c r="I522" s="94"/>
      <c r="J522" s="94"/>
      <c r="K522" s="94"/>
      <c r="L522" s="94"/>
    </row>
    <row r="523" spans="2:12">
      <c r="B523" s="93"/>
      <c r="C523" s="93"/>
      <c r="D523" s="93"/>
      <c r="E523" s="94"/>
      <c r="F523" s="94"/>
      <c r="G523" s="94"/>
      <c r="H523" s="94"/>
      <c r="I523" s="94"/>
      <c r="J523" s="94"/>
      <c r="K523" s="94"/>
      <c r="L523" s="94"/>
    </row>
    <row r="524" spans="2:12">
      <c r="B524" s="93"/>
      <c r="C524" s="93"/>
      <c r="D524" s="93"/>
      <c r="E524" s="94"/>
      <c r="F524" s="94"/>
      <c r="G524" s="94"/>
      <c r="H524" s="94"/>
      <c r="I524" s="94"/>
      <c r="J524" s="94"/>
      <c r="K524" s="94"/>
      <c r="L524" s="94"/>
    </row>
    <row r="525" spans="2:12">
      <c r="B525" s="93"/>
      <c r="C525" s="93"/>
      <c r="D525" s="93"/>
      <c r="E525" s="94"/>
      <c r="F525" s="94"/>
      <c r="G525" s="94"/>
      <c r="H525" s="94"/>
      <c r="I525" s="94"/>
      <c r="J525" s="94"/>
      <c r="K525" s="94"/>
      <c r="L525" s="94"/>
    </row>
    <row r="526" spans="2:12">
      <c r="B526" s="93"/>
      <c r="C526" s="93"/>
      <c r="D526" s="93"/>
      <c r="E526" s="94"/>
      <c r="F526" s="94"/>
      <c r="G526" s="94"/>
      <c r="H526" s="94"/>
      <c r="I526" s="94"/>
      <c r="J526" s="94"/>
      <c r="K526" s="94"/>
      <c r="L526" s="94"/>
    </row>
    <row r="527" spans="2:12">
      <c r="B527" s="93"/>
      <c r="C527" s="93"/>
      <c r="D527" s="93"/>
      <c r="E527" s="94"/>
      <c r="F527" s="94"/>
      <c r="G527" s="94"/>
      <c r="H527" s="94"/>
      <c r="I527" s="94"/>
      <c r="J527" s="94"/>
      <c r="K527" s="94"/>
      <c r="L527" s="94"/>
    </row>
    <row r="528" spans="2:12">
      <c r="B528" s="93"/>
      <c r="C528" s="93"/>
      <c r="D528" s="93"/>
      <c r="E528" s="94"/>
      <c r="F528" s="94"/>
      <c r="G528" s="94"/>
      <c r="H528" s="94"/>
      <c r="I528" s="94"/>
      <c r="J528" s="94"/>
      <c r="K528" s="94"/>
      <c r="L528" s="94"/>
    </row>
    <row r="529" spans="2:12">
      <c r="B529" s="93"/>
      <c r="C529" s="93"/>
      <c r="D529" s="93"/>
      <c r="E529" s="94"/>
      <c r="F529" s="94"/>
      <c r="G529" s="94"/>
      <c r="H529" s="94"/>
      <c r="I529" s="94"/>
      <c r="J529" s="94"/>
      <c r="K529" s="94"/>
      <c r="L529" s="94"/>
    </row>
    <row r="530" spans="2:12">
      <c r="B530" s="93"/>
      <c r="C530" s="93"/>
      <c r="D530" s="93"/>
      <c r="E530" s="94"/>
      <c r="F530" s="94"/>
      <c r="G530" s="94"/>
      <c r="H530" s="94"/>
      <c r="I530" s="94"/>
      <c r="J530" s="94"/>
      <c r="K530" s="94"/>
      <c r="L530" s="94"/>
    </row>
  </sheetData>
  <sheetProtection sheet="1" objects="1" scenarios="1"/>
  <mergeCells count="2">
    <mergeCell ref="B6:L6"/>
    <mergeCell ref="B7:L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93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K1099"/>
  <sheetViews>
    <sheetView rightToLeft="1" workbookViewId="0"/>
  </sheetViews>
  <sheetFormatPr defaultColWidth="9.140625" defaultRowHeight="18"/>
  <cols>
    <col min="1" max="1" width="6.28515625" style="1" customWidth="1"/>
    <col min="2" max="2" width="48.140625" style="2" bestFit="1" customWidth="1"/>
    <col min="3" max="3" width="29.140625" style="2" customWidth="1"/>
    <col min="4" max="4" width="9.7109375" style="2" bestFit="1" customWidth="1"/>
    <col min="5" max="5" width="12.28515625" style="1" bestFit="1" customWidth="1"/>
    <col min="6" max="6" width="11.28515625" style="1" bestFit="1" customWidth="1"/>
    <col min="7" max="7" width="13.140625" style="1" bestFit="1" customWidth="1"/>
    <col min="8" max="8" width="7.42578125" style="1" bestFit="1" customWidth="1"/>
    <col min="9" max="9" width="8" style="1" bestFit="1" customWidth="1"/>
    <col min="10" max="10" width="9.140625" style="1" bestFit="1" customWidth="1"/>
    <col min="11" max="11" width="10" style="1" bestFit="1" customWidth="1"/>
    <col min="12" max="16384" width="9.140625" style="1"/>
  </cols>
  <sheetData>
    <row r="1" spans="2:11">
      <c r="B1" s="46" t="s">
        <v>135</v>
      </c>
      <c r="C1" s="46" t="s" vm="1">
        <v>215</v>
      </c>
    </row>
    <row r="2" spans="2:11">
      <c r="B2" s="46" t="s">
        <v>134</v>
      </c>
      <c r="C2" s="46" t="s">
        <v>216</v>
      </c>
    </row>
    <row r="3" spans="2:11">
      <c r="B3" s="46" t="s">
        <v>136</v>
      </c>
      <c r="C3" s="46" t="s">
        <v>217</v>
      </c>
    </row>
    <row r="4" spans="2:11">
      <c r="B4" s="46" t="s">
        <v>137</v>
      </c>
      <c r="C4" s="46">
        <v>2208</v>
      </c>
    </row>
    <row r="6" spans="2:11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11" ht="26.25" customHeight="1">
      <c r="B7" s="141" t="s">
        <v>91</v>
      </c>
      <c r="C7" s="142"/>
      <c r="D7" s="142"/>
      <c r="E7" s="142"/>
      <c r="F7" s="142"/>
      <c r="G7" s="142"/>
      <c r="H7" s="142"/>
      <c r="I7" s="142"/>
      <c r="J7" s="142"/>
      <c r="K7" s="143"/>
    </row>
    <row r="8" spans="2:11" s="3" customFormat="1" ht="63">
      <c r="B8" s="21" t="s">
        <v>106</v>
      </c>
      <c r="C8" s="29" t="s">
        <v>40</v>
      </c>
      <c r="D8" s="29" t="s">
        <v>59</v>
      </c>
      <c r="E8" s="29" t="s">
        <v>93</v>
      </c>
      <c r="F8" s="29" t="s">
        <v>94</v>
      </c>
      <c r="G8" s="29" t="s">
        <v>192</v>
      </c>
      <c r="H8" s="29" t="s">
        <v>191</v>
      </c>
      <c r="I8" s="29" t="s">
        <v>101</v>
      </c>
      <c r="J8" s="29" t="s">
        <v>138</v>
      </c>
      <c r="K8" s="30" t="s">
        <v>140</v>
      </c>
    </row>
    <row r="9" spans="2:11" s="3" customFormat="1" ht="22.5" customHeight="1">
      <c r="B9" s="14"/>
      <c r="C9" s="15"/>
      <c r="D9" s="15"/>
      <c r="E9" s="15"/>
      <c r="F9" s="15" t="s">
        <v>21</v>
      </c>
      <c r="G9" s="15" t="s">
        <v>199</v>
      </c>
      <c r="H9" s="15"/>
      <c r="I9" s="15" t="s">
        <v>195</v>
      </c>
      <c r="J9" s="31" t="s">
        <v>19</v>
      </c>
      <c r="K9" s="16" t="s">
        <v>19</v>
      </c>
    </row>
    <row r="10" spans="2:11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9" t="s">
        <v>8</v>
      </c>
    </row>
    <row r="11" spans="2:11" s="4" customFormat="1" ht="18" customHeight="1">
      <c r="B11" s="74" t="s">
        <v>44</v>
      </c>
      <c r="C11" s="74"/>
      <c r="D11" s="75"/>
      <c r="E11" s="75"/>
      <c r="F11" s="108"/>
      <c r="G11" s="77"/>
      <c r="H11" s="109"/>
      <c r="I11" s="77">
        <v>-490.42254232800002</v>
      </c>
      <c r="J11" s="78">
        <f>IFERROR(I11/$I$11,0)</f>
        <v>1</v>
      </c>
      <c r="K11" s="78">
        <f>I11/'סכום נכסי הקרן'!$C$42</f>
        <v>-4.9777234006904954E-3</v>
      </c>
    </row>
    <row r="12" spans="2:11" ht="19.5" customHeight="1">
      <c r="B12" s="79" t="s">
        <v>32</v>
      </c>
      <c r="C12" s="80"/>
      <c r="D12" s="81"/>
      <c r="E12" s="81"/>
      <c r="F12" s="99"/>
      <c r="G12" s="83"/>
      <c r="H12" s="100"/>
      <c r="I12" s="83">
        <v>-476.82934419600002</v>
      </c>
      <c r="J12" s="84">
        <f t="shared" ref="J12:J75" si="0">IFERROR(I12/$I$11,0)</f>
        <v>0.97228268083380898</v>
      </c>
      <c r="K12" s="84">
        <f>I12/'סכום נכסי הקרן'!$C$42</f>
        <v>-4.8397542524725393E-3</v>
      </c>
    </row>
    <row r="13" spans="2:11">
      <c r="B13" s="85" t="s">
        <v>180</v>
      </c>
      <c r="C13" s="80"/>
      <c r="D13" s="81"/>
      <c r="E13" s="81"/>
      <c r="F13" s="99"/>
      <c r="G13" s="83"/>
      <c r="H13" s="100"/>
      <c r="I13" s="83">
        <v>-0.75836404000000002</v>
      </c>
      <c r="J13" s="84">
        <f t="shared" si="0"/>
        <v>1.5463482498175986E-3</v>
      </c>
      <c r="K13" s="84">
        <f>I13/'סכום נכסי הקרן'!$C$42</f>
        <v>-7.6972938687338543E-6</v>
      </c>
    </row>
    <row r="14" spans="2:11">
      <c r="B14" s="86" t="s">
        <v>1736</v>
      </c>
      <c r="C14" s="87" t="s">
        <v>1737</v>
      </c>
      <c r="D14" s="88" t="s">
        <v>616</v>
      </c>
      <c r="E14" s="88" t="s">
        <v>122</v>
      </c>
      <c r="F14" s="97">
        <v>44635</v>
      </c>
      <c r="G14" s="90">
        <v>592.38155700000004</v>
      </c>
      <c r="H14" s="98">
        <v>2.8283140000000002</v>
      </c>
      <c r="I14" s="90">
        <v>1.6754408000000002E-2</v>
      </c>
      <c r="J14" s="91">
        <f t="shared" si="0"/>
        <v>-3.4163209383622641E-5</v>
      </c>
      <c r="K14" s="91">
        <f>I14/'סכום נכסי הקרן'!$C$42</f>
        <v>1.7005500679154754E-7</v>
      </c>
    </row>
    <row r="15" spans="2:11">
      <c r="B15" s="86" t="s">
        <v>1736</v>
      </c>
      <c r="C15" s="87" t="s">
        <v>1738</v>
      </c>
      <c r="D15" s="88" t="s">
        <v>616</v>
      </c>
      <c r="E15" s="88" t="s">
        <v>122</v>
      </c>
      <c r="F15" s="97">
        <v>44587</v>
      </c>
      <c r="G15" s="90">
        <v>236.77578700000001</v>
      </c>
      <c r="H15" s="98">
        <v>11.058242999999999</v>
      </c>
      <c r="I15" s="90">
        <v>2.6183243000000002E-2</v>
      </c>
      <c r="J15" s="91">
        <f t="shared" si="0"/>
        <v>-5.3389150661203416E-5</v>
      </c>
      <c r="K15" s="91">
        <f>I15/'סכום נכסי הקרן'!$C$42</f>
        <v>2.6575642458926268E-7</v>
      </c>
    </row>
    <row r="16" spans="2:11" s="6" customFormat="1">
      <c r="B16" s="86" t="s">
        <v>1736</v>
      </c>
      <c r="C16" s="87" t="s">
        <v>1739</v>
      </c>
      <c r="D16" s="88" t="s">
        <v>616</v>
      </c>
      <c r="E16" s="88" t="s">
        <v>122</v>
      </c>
      <c r="F16" s="97">
        <v>44606</v>
      </c>
      <c r="G16" s="90">
        <v>599.52151400000002</v>
      </c>
      <c r="H16" s="98">
        <v>1.2932570000000001</v>
      </c>
      <c r="I16" s="90">
        <v>7.7533529999999993E-3</v>
      </c>
      <c r="J16" s="91">
        <f t="shared" si="0"/>
        <v>-1.5809536330029607E-5</v>
      </c>
      <c r="K16" s="91">
        <f>I16/'סכום נכסי הקרן'!$C$42</f>
        <v>7.8695498944054918E-8</v>
      </c>
    </row>
    <row r="17" spans="2:11" s="6" customFormat="1">
      <c r="B17" s="86" t="s">
        <v>1736</v>
      </c>
      <c r="C17" s="87" t="s">
        <v>1740</v>
      </c>
      <c r="D17" s="88" t="s">
        <v>616</v>
      </c>
      <c r="E17" s="88" t="s">
        <v>122</v>
      </c>
      <c r="F17" s="97">
        <v>44620</v>
      </c>
      <c r="G17" s="90">
        <v>299.70936</v>
      </c>
      <c r="H17" s="98">
        <v>6.1703789999999996</v>
      </c>
      <c r="I17" s="90">
        <v>1.8493203999999999E-2</v>
      </c>
      <c r="J17" s="91">
        <f t="shared" si="0"/>
        <v>-3.7708715248312426E-5</v>
      </c>
      <c r="K17" s="91">
        <f>I17/'סכום נכסי הקרן'!$C$42</f>
        <v>1.8770355430149928E-7</v>
      </c>
    </row>
    <row r="18" spans="2:11" s="6" customFormat="1">
      <c r="B18" s="86" t="s">
        <v>1736</v>
      </c>
      <c r="C18" s="87" t="s">
        <v>1741</v>
      </c>
      <c r="D18" s="88" t="s">
        <v>616</v>
      </c>
      <c r="E18" s="88" t="s">
        <v>122</v>
      </c>
      <c r="F18" s="97">
        <v>44616</v>
      </c>
      <c r="G18" s="90">
        <v>509.542192</v>
      </c>
      <c r="H18" s="98">
        <v>7.2256549999999997</v>
      </c>
      <c r="I18" s="90">
        <v>3.6817759000000005E-2</v>
      </c>
      <c r="J18" s="91">
        <f t="shared" si="0"/>
        <v>-7.5073545406842009E-5</v>
      </c>
      <c r="K18" s="91">
        <f>I18/'סכום נכסי הקרן'!$C$42</f>
        <v>3.7369534374443795E-7</v>
      </c>
    </row>
    <row r="19" spans="2:11">
      <c r="B19" s="86" t="s">
        <v>892</v>
      </c>
      <c r="C19" s="87" t="s">
        <v>1742</v>
      </c>
      <c r="D19" s="88" t="s">
        <v>616</v>
      </c>
      <c r="E19" s="88" t="s">
        <v>122</v>
      </c>
      <c r="F19" s="97">
        <v>44585</v>
      </c>
      <c r="G19" s="90">
        <v>2712.1118860000001</v>
      </c>
      <c r="H19" s="98">
        <v>11.729858</v>
      </c>
      <c r="I19" s="90">
        <v>0.31812686699999998</v>
      </c>
      <c r="J19" s="91">
        <f t="shared" si="0"/>
        <v>-6.4867912777800745E-4</v>
      </c>
      <c r="K19" s="91">
        <f>I19/'סכום נכסי הקרן'!$C$42</f>
        <v>3.2289452738800879E-6</v>
      </c>
    </row>
    <row r="20" spans="2:11">
      <c r="B20" s="86" t="s">
        <v>902</v>
      </c>
      <c r="C20" s="87" t="s">
        <v>1743</v>
      </c>
      <c r="D20" s="88" t="s">
        <v>616</v>
      </c>
      <c r="E20" s="88" t="s">
        <v>122</v>
      </c>
      <c r="F20" s="97">
        <v>44882</v>
      </c>
      <c r="G20" s="90">
        <v>754.18890599999997</v>
      </c>
      <c r="H20" s="98">
        <v>-1.4164460000000001</v>
      </c>
      <c r="I20" s="90">
        <v>-1.0682676E-2</v>
      </c>
      <c r="J20" s="91">
        <f t="shared" si="0"/>
        <v>2.1782595778102118E-5</v>
      </c>
      <c r="K20" s="91">
        <f>I20/'סכום נכסי הקרן'!$C$42</f>
        <v>-1.0842773673244091E-7</v>
      </c>
    </row>
    <row r="21" spans="2:11">
      <c r="B21" s="86" t="s">
        <v>1008</v>
      </c>
      <c r="C21" s="87" t="s">
        <v>1744</v>
      </c>
      <c r="D21" s="88" t="s">
        <v>616</v>
      </c>
      <c r="E21" s="88" t="s">
        <v>122</v>
      </c>
      <c r="F21" s="97">
        <v>44585</v>
      </c>
      <c r="G21" s="90">
        <v>2866.0831779999994</v>
      </c>
      <c r="H21" s="98">
        <v>-41.956257999999998</v>
      </c>
      <c r="I21" s="90">
        <v>-1.2025012500000001</v>
      </c>
      <c r="J21" s="91">
        <f t="shared" si="0"/>
        <v>2.4519697734362179E-3</v>
      </c>
      <c r="K21" s="91">
        <f>I21/'סכום נכסי הקרן'!$C$42</f>
        <v>-1.2205227319019234E-5</v>
      </c>
    </row>
    <row r="22" spans="2:11">
      <c r="B22" s="86" t="s">
        <v>936</v>
      </c>
      <c r="C22" s="87" t="s">
        <v>1745</v>
      </c>
      <c r="D22" s="88" t="s">
        <v>616</v>
      </c>
      <c r="E22" s="88" t="s">
        <v>122</v>
      </c>
      <c r="F22" s="97">
        <v>44679</v>
      </c>
      <c r="G22" s="90">
        <v>2261.4240599999998</v>
      </c>
      <c r="H22" s="98">
        <v>1.025569</v>
      </c>
      <c r="I22" s="90">
        <v>2.3192467000000001E-2</v>
      </c>
      <c r="J22" s="91">
        <f t="shared" si="0"/>
        <v>-4.7290784982898734E-5</v>
      </c>
      <c r="K22" s="91">
        <f>I22/'סכום נכסי הקרן'!$C$42</f>
        <v>2.3540044704639772E-7</v>
      </c>
    </row>
    <row r="23" spans="2:11">
      <c r="B23" s="86" t="s">
        <v>936</v>
      </c>
      <c r="C23" s="87" t="s">
        <v>1746</v>
      </c>
      <c r="D23" s="88" t="s">
        <v>616</v>
      </c>
      <c r="E23" s="88" t="s">
        <v>122</v>
      </c>
      <c r="F23" s="97">
        <v>44917</v>
      </c>
      <c r="G23" s="90">
        <v>2655.7806199999995</v>
      </c>
      <c r="H23" s="98">
        <v>0.28234999999999999</v>
      </c>
      <c r="I23" s="90">
        <v>7.4985850000000003E-3</v>
      </c>
      <c r="J23" s="91">
        <f t="shared" si="0"/>
        <v>-1.5290049605804752E-5</v>
      </c>
      <c r="K23" s="91">
        <f>I23/'סכום נכסי הקרן'!$C$42</f>
        <v>7.6109637720532803E-8</v>
      </c>
    </row>
    <row r="24" spans="2:11">
      <c r="B24" s="92"/>
      <c r="C24" s="87"/>
      <c r="D24" s="87"/>
      <c r="E24" s="87"/>
      <c r="F24" s="87"/>
      <c r="G24" s="90"/>
      <c r="H24" s="98"/>
      <c r="I24" s="87"/>
      <c r="J24" s="91"/>
      <c r="K24" s="87"/>
    </row>
    <row r="25" spans="2:11">
      <c r="B25" s="85" t="s">
        <v>1747</v>
      </c>
      <c r="C25" s="80"/>
      <c r="D25" s="81"/>
      <c r="E25" s="81"/>
      <c r="F25" s="99"/>
      <c r="G25" s="83"/>
      <c r="H25" s="100"/>
      <c r="I25" s="83">
        <v>-477.21437929500001</v>
      </c>
      <c r="J25" s="84">
        <f t="shared" si="0"/>
        <v>0.97306778972617813</v>
      </c>
      <c r="K25" s="84">
        <f>I25/'סכום נכסי הקרן'!$C$42</f>
        <v>-4.8436623073781753E-3</v>
      </c>
    </row>
    <row r="26" spans="2:11">
      <c r="B26" s="86" t="s">
        <v>1748</v>
      </c>
      <c r="C26" s="87" t="s">
        <v>1749</v>
      </c>
      <c r="D26" s="88" t="s">
        <v>616</v>
      </c>
      <c r="E26" s="88" t="s">
        <v>121</v>
      </c>
      <c r="F26" s="97">
        <v>44656</v>
      </c>
      <c r="G26" s="90">
        <v>2953.8163199999999</v>
      </c>
      <c r="H26" s="98">
        <v>-11.323626000000001</v>
      </c>
      <c r="I26" s="90">
        <v>-0.334479103</v>
      </c>
      <c r="J26" s="91">
        <f t="shared" si="0"/>
        <v>6.8202228513447225E-4</v>
      </c>
      <c r="K26" s="91">
        <f>I26/'סכום נכסי הקרן'!$C$42</f>
        <v>-3.3949182885062679E-6</v>
      </c>
    </row>
    <row r="27" spans="2:11">
      <c r="B27" s="86" t="s">
        <v>1750</v>
      </c>
      <c r="C27" s="87" t="s">
        <v>1751</v>
      </c>
      <c r="D27" s="88" t="s">
        <v>616</v>
      </c>
      <c r="E27" s="88" t="s">
        <v>121</v>
      </c>
      <c r="F27" s="97">
        <v>44656</v>
      </c>
      <c r="G27" s="90">
        <v>2155.1875799999998</v>
      </c>
      <c r="H27" s="98">
        <v>-11.253212</v>
      </c>
      <c r="I27" s="90">
        <v>-0.242527832</v>
      </c>
      <c r="J27" s="91">
        <f t="shared" si="0"/>
        <v>4.9452831195062543E-4</v>
      </c>
      <c r="K27" s="91">
        <f>I27/'סכום נכסי הקרן'!$C$42</f>
        <v>-2.4616251507005977E-6</v>
      </c>
    </row>
    <row r="28" spans="2:11">
      <c r="B28" s="86" t="s">
        <v>1752</v>
      </c>
      <c r="C28" s="87" t="s">
        <v>1753</v>
      </c>
      <c r="D28" s="88" t="s">
        <v>616</v>
      </c>
      <c r="E28" s="88" t="s">
        <v>121</v>
      </c>
      <c r="F28" s="97">
        <v>44665</v>
      </c>
      <c r="G28" s="90">
        <v>1642.3111799999999</v>
      </c>
      <c r="H28" s="98">
        <v>-11.239820999999999</v>
      </c>
      <c r="I28" s="90">
        <v>-0.18459283800000001</v>
      </c>
      <c r="J28" s="91">
        <f t="shared" si="0"/>
        <v>3.7639549993715885E-4</v>
      </c>
      <c r="K28" s="91">
        <f>I28/'סכום נכסי הקרן'!$C$42</f>
        <v>-1.8735926879517935E-6</v>
      </c>
    </row>
    <row r="29" spans="2:11">
      <c r="B29" s="86" t="s">
        <v>1754</v>
      </c>
      <c r="C29" s="87" t="s">
        <v>1755</v>
      </c>
      <c r="D29" s="88" t="s">
        <v>616</v>
      </c>
      <c r="E29" s="88" t="s">
        <v>121</v>
      </c>
      <c r="F29" s="97">
        <v>44664</v>
      </c>
      <c r="G29" s="90">
        <v>2587.0430040000001</v>
      </c>
      <c r="H29" s="98">
        <v>-11.209114</v>
      </c>
      <c r="I29" s="90">
        <v>-0.28998460799999998</v>
      </c>
      <c r="J29" s="91">
        <f t="shared" si="0"/>
        <v>5.9129542990308767E-4</v>
      </c>
      <c r="K29" s="91">
        <f>I29/'סכום נכסי הקרן'!$C$42</f>
        <v>-2.9433050981499463E-6</v>
      </c>
    </row>
    <row r="30" spans="2:11">
      <c r="B30" s="86" t="s">
        <v>1756</v>
      </c>
      <c r="C30" s="87" t="s">
        <v>1757</v>
      </c>
      <c r="D30" s="88" t="s">
        <v>616</v>
      </c>
      <c r="E30" s="88" t="s">
        <v>121</v>
      </c>
      <c r="F30" s="97">
        <v>44664</v>
      </c>
      <c r="G30" s="90">
        <v>2156.0054879999998</v>
      </c>
      <c r="H30" s="98">
        <v>-11.202083</v>
      </c>
      <c r="I30" s="90">
        <v>-0.24151752200000001</v>
      </c>
      <c r="J30" s="91">
        <f t="shared" si="0"/>
        <v>4.9246823127977347E-4</v>
      </c>
      <c r="K30" s="91">
        <f>I30/'סכום נכסי הקרן'!$C$42</f>
        <v>-2.4513706389379877E-6</v>
      </c>
    </row>
    <row r="31" spans="2:11">
      <c r="B31" s="86" t="s">
        <v>1758</v>
      </c>
      <c r="C31" s="87" t="s">
        <v>1759</v>
      </c>
      <c r="D31" s="88" t="s">
        <v>616</v>
      </c>
      <c r="E31" s="88" t="s">
        <v>121</v>
      </c>
      <c r="F31" s="97">
        <v>44665</v>
      </c>
      <c r="G31" s="90">
        <v>1697.8599409999997</v>
      </c>
      <c r="H31" s="98">
        <v>-11.187075999999999</v>
      </c>
      <c r="I31" s="90">
        <v>-0.18994087900000001</v>
      </c>
      <c r="J31" s="91">
        <f t="shared" si="0"/>
        <v>3.8730046563187023E-4</v>
      </c>
      <c r="K31" s="91">
        <f>I31/'סכום נכסי הקרן'!$C$42</f>
        <v>-1.9278745908740856E-6</v>
      </c>
    </row>
    <row r="32" spans="2:11">
      <c r="B32" s="86" t="s">
        <v>1760</v>
      </c>
      <c r="C32" s="87" t="s">
        <v>1761</v>
      </c>
      <c r="D32" s="88" t="s">
        <v>616</v>
      </c>
      <c r="E32" s="88" t="s">
        <v>121</v>
      </c>
      <c r="F32" s="97">
        <v>44656</v>
      </c>
      <c r="G32" s="90">
        <v>1850.2247400000001</v>
      </c>
      <c r="H32" s="98">
        <v>-11.077567999999999</v>
      </c>
      <c r="I32" s="90">
        <v>-0.204959899</v>
      </c>
      <c r="J32" s="91">
        <f t="shared" si="0"/>
        <v>4.1792511826040931E-4</v>
      </c>
      <c r="K32" s="91">
        <f>I32/'סכום נכסי הקרן'!$C$42</f>
        <v>-2.0803156409011823E-6</v>
      </c>
    </row>
    <row r="33" spans="2:11">
      <c r="B33" s="86" t="s">
        <v>1762</v>
      </c>
      <c r="C33" s="87" t="s">
        <v>1763</v>
      </c>
      <c r="D33" s="88" t="s">
        <v>616</v>
      </c>
      <c r="E33" s="88" t="s">
        <v>121</v>
      </c>
      <c r="F33" s="97">
        <v>44655</v>
      </c>
      <c r="G33" s="90">
        <v>3944039</v>
      </c>
      <c r="H33" s="98">
        <v>-10.88087</v>
      </c>
      <c r="I33" s="90">
        <v>-429.14575000000002</v>
      </c>
      <c r="J33" s="91">
        <f t="shared" si="0"/>
        <v>0.87505306742809263</v>
      </c>
      <c r="K33" s="91">
        <f>I33/'סכום נכסי הקרן'!$C$42</f>
        <v>-4.3557721305828153E-3</v>
      </c>
    </row>
    <row r="34" spans="2:11">
      <c r="B34" s="86" t="s">
        <v>1764</v>
      </c>
      <c r="C34" s="87" t="s">
        <v>1765</v>
      </c>
      <c r="D34" s="88" t="s">
        <v>616</v>
      </c>
      <c r="E34" s="88" t="s">
        <v>121</v>
      </c>
      <c r="F34" s="97">
        <v>44657</v>
      </c>
      <c r="G34" s="90">
        <v>550.20713999999998</v>
      </c>
      <c r="H34" s="98">
        <v>-10.693095</v>
      </c>
      <c r="I34" s="90">
        <v>-5.8834173999999989E-2</v>
      </c>
      <c r="J34" s="91">
        <f t="shared" si="0"/>
        <v>1.1996629217066258E-4</v>
      </c>
      <c r="K34" s="91">
        <f>I34/'סכום נכסי הקרן'!$C$42</f>
        <v>-5.9715901983198019E-7</v>
      </c>
    </row>
    <row r="35" spans="2:11">
      <c r="B35" s="86" t="s">
        <v>1766</v>
      </c>
      <c r="C35" s="87" t="s">
        <v>1767</v>
      </c>
      <c r="D35" s="88" t="s">
        <v>616</v>
      </c>
      <c r="E35" s="88" t="s">
        <v>121</v>
      </c>
      <c r="F35" s="97">
        <v>44657</v>
      </c>
      <c r="G35" s="90">
        <v>2420.41248</v>
      </c>
      <c r="H35" s="98">
        <v>-10.623476999999999</v>
      </c>
      <c r="I35" s="90">
        <v>-0.25713196499999996</v>
      </c>
      <c r="J35" s="91">
        <f t="shared" si="0"/>
        <v>5.2430698592975211E-4</v>
      </c>
      <c r="K35" s="91">
        <f>I35/'סכום נכסי הקרן'!$C$42</f>
        <v>-2.6098551530080295E-6</v>
      </c>
    </row>
    <row r="36" spans="2:11">
      <c r="B36" s="86" t="s">
        <v>1768</v>
      </c>
      <c r="C36" s="87" t="s">
        <v>1769</v>
      </c>
      <c r="D36" s="88" t="s">
        <v>616</v>
      </c>
      <c r="E36" s="88" t="s">
        <v>121</v>
      </c>
      <c r="F36" s="97">
        <v>44657</v>
      </c>
      <c r="G36" s="90">
        <v>2539.0201200000001</v>
      </c>
      <c r="H36" s="98">
        <v>-10.623476999999999</v>
      </c>
      <c r="I36" s="90">
        <v>-0.26973221999999997</v>
      </c>
      <c r="J36" s="91">
        <f t="shared" si="0"/>
        <v>5.499996364759271E-4</v>
      </c>
      <c r="K36" s="91">
        <f>I36/'סכום נכסי הקרן'!$C$42</f>
        <v>-2.7377460608574882E-6</v>
      </c>
    </row>
    <row r="37" spans="2:11">
      <c r="B37" s="86" t="s">
        <v>1770</v>
      </c>
      <c r="C37" s="87" t="s">
        <v>1771</v>
      </c>
      <c r="D37" s="88" t="s">
        <v>616</v>
      </c>
      <c r="E37" s="88" t="s">
        <v>121</v>
      </c>
      <c r="F37" s="97">
        <v>44658</v>
      </c>
      <c r="G37" s="90">
        <v>3100.5529099999999</v>
      </c>
      <c r="H37" s="98">
        <v>-10.469661</v>
      </c>
      <c r="I37" s="90">
        <v>-0.324617392</v>
      </c>
      <c r="J37" s="91">
        <f t="shared" si="0"/>
        <v>6.6191368459342207E-4</v>
      </c>
      <c r="K37" s="91">
        <f>I37/'סכום נכסי הקרן'!$C$42</f>
        <v>-3.2948232370379455E-6</v>
      </c>
    </row>
    <row r="38" spans="2:11">
      <c r="B38" s="86" t="s">
        <v>1772</v>
      </c>
      <c r="C38" s="87" t="s">
        <v>1773</v>
      </c>
      <c r="D38" s="88" t="s">
        <v>616</v>
      </c>
      <c r="E38" s="88" t="s">
        <v>121</v>
      </c>
      <c r="F38" s="97">
        <v>44658</v>
      </c>
      <c r="G38" s="90">
        <v>2729.514788</v>
      </c>
      <c r="H38" s="98">
        <v>-10.428046999999999</v>
      </c>
      <c r="I38" s="90">
        <v>-0.28463507800000004</v>
      </c>
      <c r="J38" s="91">
        <f t="shared" si="0"/>
        <v>5.8038742805103963E-4</v>
      </c>
      <c r="K38" s="91">
        <f>I38/'סכום נכסי הקרן'!$C$42</f>
        <v>-2.8890080820762314E-6</v>
      </c>
    </row>
    <row r="39" spans="2:11">
      <c r="B39" s="86" t="s">
        <v>1774</v>
      </c>
      <c r="C39" s="87" t="s">
        <v>1775</v>
      </c>
      <c r="D39" s="88" t="s">
        <v>616</v>
      </c>
      <c r="E39" s="88" t="s">
        <v>121</v>
      </c>
      <c r="F39" s="97">
        <v>44658</v>
      </c>
      <c r="G39" s="90">
        <v>2791.8121139999998</v>
      </c>
      <c r="H39" s="98">
        <v>-10.417648</v>
      </c>
      <c r="I39" s="90">
        <v>-0.29084115799999999</v>
      </c>
      <c r="J39" s="91">
        <f t="shared" si="0"/>
        <v>5.9304198501846641E-4</v>
      </c>
      <c r="K39" s="91">
        <f>I39/'סכום נכסי הקרן'!$C$42</f>
        <v>-2.9519989664183624E-6</v>
      </c>
    </row>
    <row r="40" spans="2:11">
      <c r="B40" s="86" t="s">
        <v>1776</v>
      </c>
      <c r="C40" s="87" t="s">
        <v>1777</v>
      </c>
      <c r="D40" s="88" t="s">
        <v>616</v>
      </c>
      <c r="E40" s="88" t="s">
        <v>121</v>
      </c>
      <c r="F40" s="97">
        <v>44662</v>
      </c>
      <c r="G40" s="90">
        <v>2481.610768</v>
      </c>
      <c r="H40" s="98">
        <v>-10.413218000000001</v>
      </c>
      <c r="I40" s="90">
        <v>-0.25841552899999998</v>
      </c>
      <c r="J40" s="91">
        <f t="shared" si="0"/>
        <v>5.2692424735070363E-4</v>
      </c>
      <c r="K40" s="91">
        <f>I40/'סכום נכסי הקרן'!$C$42</f>
        <v>-2.6228831564288242E-6</v>
      </c>
    </row>
    <row r="41" spans="2:11">
      <c r="B41" s="86" t="s">
        <v>1778</v>
      </c>
      <c r="C41" s="87" t="s">
        <v>1779</v>
      </c>
      <c r="D41" s="88" t="s">
        <v>616</v>
      </c>
      <c r="E41" s="88" t="s">
        <v>121</v>
      </c>
      <c r="F41" s="97">
        <v>44658</v>
      </c>
      <c r="G41" s="90">
        <v>3102.2082</v>
      </c>
      <c r="H41" s="98">
        <v>-10.410717</v>
      </c>
      <c r="I41" s="90">
        <v>-0.32296210200000003</v>
      </c>
      <c r="J41" s="91">
        <f t="shared" si="0"/>
        <v>6.5853845230466471E-4</v>
      </c>
      <c r="K41" s="91">
        <f>I41/'סכום נכסי הקרן'!$C$42</f>
        <v>-3.2780222642914311E-6</v>
      </c>
    </row>
    <row r="42" spans="2:11">
      <c r="B42" s="86" t="s">
        <v>1780</v>
      </c>
      <c r="C42" s="87" t="s">
        <v>1781</v>
      </c>
      <c r="D42" s="88" t="s">
        <v>616</v>
      </c>
      <c r="E42" s="88" t="s">
        <v>121</v>
      </c>
      <c r="F42" s="97">
        <v>44662</v>
      </c>
      <c r="G42" s="90">
        <v>3412.42902</v>
      </c>
      <c r="H42" s="98">
        <v>-10.406286</v>
      </c>
      <c r="I42" s="90">
        <v>-0.3551071380000001</v>
      </c>
      <c r="J42" s="91">
        <f t="shared" si="0"/>
        <v>7.240840445757906E-4</v>
      </c>
      <c r="K42" s="91">
        <f>I42/'סכום נכסי הקרן'!$C$42</f>
        <v>-3.604290092751533E-6</v>
      </c>
    </row>
    <row r="43" spans="2:11">
      <c r="B43" s="86" t="s">
        <v>1782</v>
      </c>
      <c r="C43" s="87" t="s">
        <v>1783</v>
      </c>
      <c r="D43" s="88" t="s">
        <v>616</v>
      </c>
      <c r="E43" s="88" t="s">
        <v>121</v>
      </c>
      <c r="F43" s="97">
        <v>44658</v>
      </c>
      <c r="G43" s="90">
        <v>2668.7364339999999</v>
      </c>
      <c r="H43" s="98">
        <v>-10.376072000000001</v>
      </c>
      <c r="I43" s="90">
        <v>-0.27691002600000003</v>
      </c>
      <c r="J43" s="91">
        <f t="shared" si="0"/>
        <v>5.6463559910098818E-4</v>
      </c>
      <c r="K43" s="91">
        <f>I43/'סכום נכסי הקרן'!$C$42</f>
        <v>-2.8105998345078863E-6</v>
      </c>
    </row>
    <row r="44" spans="2:11">
      <c r="B44" s="86" t="s">
        <v>1784</v>
      </c>
      <c r="C44" s="87" t="s">
        <v>1785</v>
      </c>
      <c r="D44" s="88" t="s">
        <v>616</v>
      </c>
      <c r="E44" s="88" t="s">
        <v>121</v>
      </c>
      <c r="F44" s="97">
        <v>44658</v>
      </c>
      <c r="G44" s="90">
        <v>2023.7337680000001</v>
      </c>
      <c r="H44" s="98">
        <v>-10.251533999999999</v>
      </c>
      <c r="I44" s="90">
        <v>-0.20746374599999998</v>
      </c>
      <c r="J44" s="91">
        <f t="shared" si="0"/>
        <v>4.2303060747408695E-4</v>
      </c>
      <c r="K44" s="91">
        <f>I44/'סכום נכסי הקרן'!$C$42</f>
        <v>-2.1057293540320784E-6</v>
      </c>
    </row>
    <row r="45" spans="2:11">
      <c r="B45" s="86" t="s">
        <v>1786</v>
      </c>
      <c r="C45" s="87" t="s">
        <v>1787</v>
      </c>
      <c r="D45" s="88" t="s">
        <v>616</v>
      </c>
      <c r="E45" s="88" t="s">
        <v>121</v>
      </c>
      <c r="F45" s="97">
        <v>44658</v>
      </c>
      <c r="G45" s="90">
        <v>2174.817372</v>
      </c>
      <c r="H45" s="98">
        <v>-10.244623000000001</v>
      </c>
      <c r="I45" s="90">
        <v>-0.22280184</v>
      </c>
      <c r="J45" s="91">
        <f t="shared" si="0"/>
        <v>4.5430587048950877E-4</v>
      </c>
      <c r="K45" s="91">
        <f>I45/'סכום נכסי הקרן'!$C$42</f>
        <v>-2.2614089626066935E-6</v>
      </c>
    </row>
    <row r="46" spans="2:11">
      <c r="B46" s="86" t="s">
        <v>1788</v>
      </c>
      <c r="C46" s="87" t="s">
        <v>1789</v>
      </c>
      <c r="D46" s="88" t="s">
        <v>616</v>
      </c>
      <c r="E46" s="88" t="s">
        <v>121</v>
      </c>
      <c r="F46" s="97">
        <v>44677</v>
      </c>
      <c r="G46" s="90">
        <v>5126.2709050000003</v>
      </c>
      <c r="H46" s="98">
        <v>-8.3661410000000007</v>
      </c>
      <c r="I46" s="90">
        <v>-0.42887103999999998</v>
      </c>
      <c r="J46" s="91">
        <f t="shared" si="0"/>
        <v>8.7449291780956982E-4</v>
      </c>
      <c r="K46" s="91">
        <f>I46/'סכום נכסי הקרן'!$C$42</f>
        <v>-4.3529838607188057E-6</v>
      </c>
    </row>
    <row r="47" spans="2:11">
      <c r="B47" s="86" t="s">
        <v>1790</v>
      </c>
      <c r="C47" s="87" t="s">
        <v>1791</v>
      </c>
      <c r="D47" s="88" t="s">
        <v>616</v>
      </c>
      <c r="E47" s="88" t="s">
        <v>121</v>
      </c>
      <c r="F47" s="97">
        <v>44678</v>
      </c>
      <c r="G47" s="90">
        <v>4499.8474429999997</v>
      </c>
      <c r="H47" s="98">
        <v>-8.056476</v>
      </c>
      <c r="I47" s="90">
        <v>-0.36252911300000001</v>
      </c>
      <c r="J47" s="91">
        <f t="shared" si="0"/>
        <v>7.3921788194951387E-4</v>
      </c>
      <c r="K47" s="91">
        <f>I47/'סכום נכסי הקרן'!$C$42</f>
        <v>-3.67962214918896E-6</v>
      </c>
    </row>
    <row r="48" spans="2:11">
      <c r="B48" s="86" t="s">
        <v>1792</v>
      </c>
      <c r="C48" s="87" t="s">
        <v>1793</v>
      </c>
      <c r="D48" s="88" t="s">
        <v>616</v>
      </c>
      <c r="E48" s="88" t="s">
        <v>121</v>
      </c>
      <c r="F48" s="97">
        <v>44678</v>
      </c>
      <c r="G48" s="90">
        <v>2539.4096</v>
      </c>
      <c r="H48" s="98">
        <v>-7.8741719999999997</v>
      </c>
      <c r="I48" s="90">
        <v>-0.199957474</v>
      </c>
      <c r="J48" s="91">
        <f t="shared" si="0"/>
        <v>4.0772488362956659E-4</v>
      </c>
      <c r="K48" s="91">
        <f>I48/'סכום נכסי הקרן'!$C$42</f>
        <v>-2.0295416942867029E-6</v>
      </c>
    </row>
    <row r="49" spans="2:11">
      <c r="B49" s="86" t="s">
        <v>1794</v>
      </c>
      <c r="C49" s="87" t="s">
        <v>1795</v>
      </c>
      <c r="D49" s="88" t="s">
        <v>616</v>
      </c>
      <c r="E49" s="88" t="s">
        <v>121</v>
      </c>
      <c r="F49" s="97">
        <v>44679</v>
      </c>
      <c r="G49" s="90">
        <v>2541.980168</v>
      </c>
      <c r="H49" s="98">
        <v>-7.760764</v>
      </c>
      <c r="I49" s="90">
        <v>-0.19727707300000002</v>
      </c>
      <c r="J49" s="91">
        <f t="shared" si="0"/>
        <v>4.0225939057275011E-4</v>
      </c>
      <c r="K49" s="91">
        <f>I49/'סכום נכסי הקרן'!$C$42</f>
        <v>-2.0023359816014758E-6</v>
      </c>
    </row>
    <row r="50" spans="2:11">
      <c r="B50" s="86" t="s">
        <v>1796</v>
      </c>
      <c r="C50" s="87" t="s">
        <v>1797</v>
      </c>
      <c r="D50" s="88" t="s">
        <v>616</v>
      </c>
      <c r="E50" s="88" t="s">
        <v>121</v>
      </c>
      <c r="F50" s="97">
        <v>44679</v>
      </c>
      <c r="G50" s="90">
        <v>2330.5032900000001</v>
      </c>
      <c r="H50" s="98">
        <v>-7.671678</v>
      </c>
      <c r="I50" s="90">
        <v>-0.17878870599999999</v>
      </c>
      <c r="J50" s="91">
        <f t="shared" si="0"/>
        <v>3.6456053824790159E-4</v>
      </c>
      <c r="K50" s="91">
        <f>I50/'סכום נכסי הקרן'!$C$42</f>
        <v>-1.8146815222049024E-6</v>
      </c>
    </row>
    <row r="51" spans="2:11">
      <c r="B51" s="86" t="s">
        <v>1798</v>
      </c>
      <c r="C51" s="87" t="s">
        <v>1799</v>
      </c>
      <c r="D51" s="88" t="s">
        <v>616</v>
      </c>
      <c r="E51" s="88" t="s">
        <v>121</v>
      </c>
      <c r="F51" s="97">
        <v>44713</v>
      </c>
      <c r="G51" s="90">
        <v>764.39344800000003</v>
      </c>
      <c r="H51" s="98">
        <v>-7.4084440000000003</v>
      </c>
      <c r="I51" s="90">
        <v>-5.6629659999999998E-2</v>
      </c>
      <c r="J51" s="91">
        <f t="shared" si="0"/>
        <v>1.1547116030022425E-4</v>
      </c>
      <c r="K51" s="91">
        <f>I51/'סכום נכסי הקרן'!$C$42</f>
        <v>-5.7478349673130955E-7</v>
      </c>
    </row>
    <row r="52" spans="2:11">
      <c r="B52" s="86" t="s">
        <v>1800</v>
      </c>
      <c r="C52" s="87" t="s">
        <v>1801</v>
      </c>
      <c r="D52" s="88" t="s">
        <v>616</v>
      </c>
      <c r="E52" s="88" t="s">
        <v>121</v>
      </c>
      <c r="F52" s="97">
        <v>44713</v>
      </c>
      <c r="G52" s="90">
        <v>3960.5948560000002</v>
      </c>
      <c r="H52" s="98">
        <v>-7.0772310000000003</v>
      </c>
      <c r="I52" s="90">
        <v>-0.28030043700000001</v>
      </c>
      <c r="J52" s="91">
        <f t="shared" si="0"/>
        <v>5.7154884371634772E-4</v>
      </c>
      <c r="K52" s="91">
        <f>I52/'סכום נכסי הקרן'!$C$42</f>
        <v>-2.845012054004459E-6</v>
      </c>
    </row>
    <row r="53" spans="2:11">
      <c r="B53" s="86" t="s">
        <v>1802</v>
      </c>
      <c r="C53" s="87" t="s">
        <v>1803</v>
      </c>
      <c r="D53" s="88" t="s">
        <v>616</v>
      </c>
      <c r="E53" s="88" t="s">
        <v>121</v>
      </c>
      <c r="F53" s="97">
        <v>44714</v>
      </c>
      <c r="G53" s="90">
        <v>2081.8338159999998</v>
      </c>
      <c r="H53" s="98">
        <v>-7.0152460000000003</v>
      </c>
      <c r="I53" s="90">
        <v>-0.146045761</v>
      </c>
      <c r="J53" s="91">
        <f t="shared" si="0"/>
        <v>2.9779577485719035E-4</v>
      </c>
      <c r="K53" s="91">
        <f>I53/'סכום נכסי הקרן'!$C$42</f>
        <v>-1.4823449971333948E-6</v>
      </c>
    </row>
    <row r="54" spans="2:11">
      <c r="B54" s="86" t="s">
        <v>1804</v>
      </c>
      <c r="C54" s="87" t="s">
        <v>1805</v>
      </c>
      <c r="D54" s="88" t="s">
        <v>616</v>
      </c>
      <c r="E54" s="88" t="s">
        <v>121</v>
      </c>
      <c r="F54" s="97">
        <v>44713</v>
      </c>
      <c r="G54" s="90">
        <v>5437.6276500000004</v>
      </c>
      <c r="H54" s="98">
        <v>-6.950691</v>
      </c>
      <c r="I54" s="90">
        <v>-0.37795269699999995</v>
      </c>
      <c r="J54" s="91">
        <f t="shared" si="0"/>
        <v>7.7066746403190616E-4</v>
      </c>
      <c r="K54" s="91">
        <f>I54/'סכום נכסי הקרן'!$C$42</f>
        <v>-3.83616946986242E-6</v>
      </c>
    </row>
    <row r="55" spans="2:11">
      <c r="B55" s="86" t="s">
        <v>1806</v>
      </c>
      <c r="C55" s="87" t="s">
        <v>1807</v>
      </c>
      <c r="D55" s="88" t="s">
        <v>616</v>
      </c>
      <c r="E55" s="88" t="s">
        <v>121</v>
      </c>
      <c r="F55" s="97">
        <v>44721</v>
      </c>
      <c r="G55" s="90">
        <v>2240.1136940000001</v>
      </c>
      <c r="H55" s="98">
        <v>-6.8586530000000003</v>
      </c>
      <c r="I55" s="90">
        <v>-0.153641632</v>
      </c>
      <c r="J55" s="91">
        <f t="shared" si="0"/>
        <v>3.1328419625793378E-4</v>
      </c>
      <c r="K55" s="91">
        <f>I55/'סכום נכסי הקרן'!$C$42</f>
        <v>-1.5594420747796309E-6</v>
      </c>
    </row>
    <row r="56" spans="2:11">
      <c r="B56" s="86" t="s">
        <v>1808</v>
      </c>
      <c r="C56" s="87" t="s">
        <v>1809</v>
      </c>
      <c r="D56" s="88" t="s">
        <v>616</v>
      </c>
      <c r="E56" s="88" t="s">
        <v>121</v>
      </c>
      <c r="F56" s="97">
        <v>44721</v>
      </c>
      <c r="G56" s="90">
        <v>2606.4943750000002</v>
      </c>
      <c r="H56" s="98">
        <v>-6.8293990000000004</v>
      </c>
      <c r="I56" s="90">
        <v>-0.17800790699999999</v>
      </c>
      <c r="J56" s="91">
        <f t="shared" si="0"/>
        <v>3.6296844381379667E-4</v>
      </c>
      <c r="K56" s="91">
        <f>I56/'סכום נכסי הקרן'!$C$42</f>
        <v>-1.806756516484149E-6</v>
      </c>
    </row>
    <row r="57" spans="2:11">
      <c r="B57" s="86" t="s">
        <v>1810</v>
      </c>
      <c r="C57" s="87" t="s">
        <v>1811</v>
      </c>
      <c r="D57" s="88" t="s">
        <v>616</v>
      </c>
      <c r="E57" s="88" t="s">
        <v>121</v>
      </c>
      <c r="F57" s="97">
        <v>44714</v>
      </c>
      <c r="G57" s="90">
        <v>2278.3908000000001</v>
      </c>
      <c r="H57" s="98">
        <v>-6.7615319999999999</v>
      </c>
      <c r="I57" s="90">
        <v>-0.15405412100000002</v>
      </c>
      <c r="J57" s="91">
        <f t="shared" si="0"/>
        <v>3.1412528524630282E-4</v>
      </c>
      <c r="K57" s="91">
        <f>I57/'סכום נכסי הקרן'!$C$42</f>
        <v>-1.5636287831190984E-6</v>
      </c>
    </row>
    <row r="58" spans="2:11">
      <c r="B58" s="86" t="s">
        <v>1810</v>
      </c>
      <c r="C58" s="87" t="s">
        <v>1812</v>
      </c>
      <c r="D58" s="88" t="s">
        <v>616</v>
      </c>
      <c r="E58" s="88" t="s">
        <v>121</v>
      </c>
      <c r="F58" s="97">
        <v>44714</v>
      </c>
      <c r="G58" s="90">
        <v>3203.473</v>
      </c>
      <c r="H58" s="98">
        <v>-6.7615319999999999</v>
      </c>
      <c r="I58" s="90">
        <v>-0.21660384899999999</v>
      </c>
      <c r="J58" s="91">
        <f t="shared" si="0"/>
        <v>4.416678074621067E-4</v>
      </c>
      <c r="K58" s="91">
        <f>I58/'סכום נכסי הקרן'!$C$42</f>
        <v>-2.1985001805357928E-6</v>
      </c>
    </row>
    <row r="59" spans="2:11">
      <c r="B59" s="86" t="s">
        <v>1813</v>
      </c>
      <c r="C59" s="87" t="s">
        <v>1814</v>
      </c>
      <c r="D59" s="88" t="s">
        <v>616</v>
      </c>
      <c r="E59" s="88" t="s">
        <v>121</v>
      </c>
      <c r="F59" s="97">
        <v>44679</v>
      </c>
      <c r="G59" s="90">
        <v>1922.9601300000002</v>
      </c>
      <c r="H59" s="98">
        <v>-6.8375209999999997</v>
      </c>
      <c r="I59" s="90">
        <v>-0.13148280099999998</v>
      </c>
      <c r="J59" s="91">
        <f t="shared" si="0"/>
        <v>2.6810105501239956E-4</v>
      </c>
      <c r="K59" s="91">
        <f>I59/'סכום נכסי הקרן'!$C$42</f>
        <v>-1.3345328952850311E-6</v>
      </c>
    </row>
    <row r="60" spans="2:11">
      <c r="B60" s="86" t="s">
        <v>1815</v>
      </c>
      <c r="C60" s="87" t="s">
        <v>1816</v>
      </c>
      <c r="D60" s="88" t="s">
        <v>616</v>
      </c>
      <c r="E60" s="88" t="s">
        <v>121</v>
      </c>
      <c r="F60" s="97">
        <v>44679</v>
      </c>
      <c r="G60" s="90">
        <v>1923.2522400000003</v>
      </c>
      <c r="H60" s="98">
        <v>-6.821294</v>
      </c>
      <c r="I60" s="90">
        <v>-0.131190691</v>
      </c>
      <c r="J60" s="91">
        <f t="shared" si="0"/>
        <v>2.6750542578497181E-4</v>
      </c>
      <c r="K60" s="91">
        <f>I60/'סכום נכסי הקרן'!$C$42</f>
        <v>-1.3315680177415289E-6</v>
      </c>
    </row>
    <row r="61" spans="2:11">
      <c r="B61" s="86" t="s">
        <v>1817</v>
      </c>
      <c r="C61" s="87" t="s">
        <v>1818</v>
      </c>
      <c r="D61" s="88" t="s">
        <v>616</v>
      </c>
      <c r="E61" s="88" t="s">
        <v>121</v>
      </c>
      <c r="F61" s="97">
        <v>44683</v>
      </c>
      <c r="G61" s="90">
        <v>2165.7870480000001</v>
      </c>
      <c r="H61" s="98">
        <v>-6.8170109999999999</v>
      </c>
      <c r="I61" s="90">
        <v>-0.14764194</v>
      </c>
      <c r="J61" s="91">
        <f t="shared" si="0"/>
        <v>3.0105047638951196E-4</v>
      </c>
      <c r="K61" s="91">
        <f>I61/'סכום נכסי הקרן'!$C$42</f>
        <v>-1.4985460011130952E-6</v>
      </c>
    </row>
    <row r="62" spans="2:11">
      <c r="B62" s="86" t="s">
        <v>1817</v>
      </c>
      <c r="C62" s="87" t="s">
        <v>1819</v>
      </c>
      <c r="D62" s="88" t="s">
        <v>616</v>
      </c>
      <c r="E62" s="88" t="s">
        <v>121</v>
      </c>
      <c r="F62" s="97">
        <v>44683</v>
      </c>
      <c r="G62" s="90">
        <v>384.65044799999998</v>
      </c>
      <c r="H62" s="98">
        <v>-6.8170109999999999</v>
      </c>
      <c r="I62" s="90">
        <v>-2.6221662999999999E-2</v>
      </c>
      <c r="J62" s="91">
        <f t="shared" si="0"/>
        <v>5.3467491268912067E-5</v>
      </c>
      <c r="K62" s="91">
        <f>I62/'סכום נכסי הקרן'!$C$42</f>
        <v>-2.6614638246547837E-7</v>
      </c>
    </row>
    <row r="63" spans="2:11">
      <c r="B63" s="86" t="s">
        <v>1820</v>
      </c>
      <c r="C63" s="87" t="s">
        <v>1821</v>
      </c>
      <c r="D63" s="88" t="s">
        <v>616</v>
      </c>
      <c r="E63" s="88" t="s">
        <v>121</v>
      </c>
      <c r="F63" s="97">
        <v>44683</v>
      </c>
      <c r="G63" s="90">
        <v>1994.9250509999997</v>
      </c>
      <c r="H63" s="98">
        <v>-6.8105219999999997</v>
      </c>
      <c r="I63" s="90">
        <v>-0.13586480599999998</v>
      </c>
      <c r="J63" s="91">
        <f t="shared" si="0"/>
        <v>2.7703621728940038E-4</v>
      </c>
      <c r="K63" s="91">
        <f>I63/'סכום נכסי הקרן'!$C$42</f>
        <v>-1.3790096616402252E-6</v>
      </c>
    </row>
    <row r="64" spans="2:11">
      <c r="B64" s="86" t="s">
        <v>1822</v>
      </c>
      <c r="C64" s="87" t="s">
        <v>1823</v>
      </c>
      <c r="D64" s="88" t="s">
        <v>616</v>
      </c>
      <c r="E64" s="88" t="s">
        <v>121</v>
      </c>
      <c r="F64" s="97">
        <v>44705</v>
      </c>
      <c r="G64" s="90">
        <v>2566.2837199999999</v>
      </c>
      <c r="H64" s="98">
        <v>-6.6898059999999999</v>
      </c>
      <c r="I64" s="90">
        <v>-0.17167940899999998</v>
      </c>
      <c r="J64" s="91">
        <f t="shared" si="0"/>
        <v>3.5006426944620111E-4</v>
      </c>
      <c r="K64" s="91">
        <f>I64/'סכום נכסי הקרן'!$C$42</f>
        <v>-1.7425231057679784E-6</v>
      </c>
    </row>
    <row r="65" spans="2:11">
      <c r="B65" s="86" t="s">
        <v>1824</v>
      </c>
      <c r="C65" s="87" t="s">
        <v>1825</v>
      </c>
      <c r="D65" s="88" t="s">
        <v>616</v>
      </c>
      <c r="E65" s="88" t="s">
        <v>121</v>
      </c>
      <c r="F65" s="97">
        <v>44706</v>
      </c>
      <c r="G65" s="90">
        <v>9951.2918960000006</v>
      </c>
      <c r="H65" s="98">
        <v>-6.5745310000000003</v>
      </c>
      <c r="I65" s="90">
        <v>-0.65425080700000005</v>
      </c>
      <c r="J65" s="91">
        <f t="shared" si="0"/>
        <v>1.3340553309281404E-3</v>
      </c>
      <c r="K65" s="91">
        <f>I65/'סכום נכסי הקרן'!$C$42</f>
        <v>-6.640558438576908E-6</v>
      </c>
    </row>
    <row r="66" spans="2:11">
      <c r="B66" s="86" t="s">
        <v>1826</v>
      </c>
      <c r="C66" s="87" t="s">
        <v>1827</v>
      </c>
      <c r="D66" s="88" t="s">
        <v>616</v>
      </c>
      <c r="E66" s="88" t="s">
        <v>121</v>
      </c>
      <c r="F66" s="97">
        <v>44706</v>
      </c>
      <c r="G66" s="90">
        <v>3017.5800380000001</v>
      </c>
      <c r="H66" s="98">
        <v>-6.5712989999999998</v>
      </c>
      <c r="I66" s="90">
        <v>-0.19829420099999998</v>
      </c>
      <c r="J66" s="91">
        <f t="shared" si="0"/>
        <v>4.0433337354093038E-4</v>
      </c>
      <c r="K66" s="91">
        <f>I66/'סכום נכסי הקרן'!$C$42</f>
        <v>-2.0126596951548205E-6</v>
      </c>
    </row>
    <row r="67" spans="2:11">
      <c r="B67" s="86" t="s">
        <v>1828</v>
      </c>
      <c r="C67" s="87" t="s">
        <v>1829</v>
      </c>
      <c r="D67" s="88" t="s">
        <v>616</v>
      </c>
      <c r="E67" s="88" t="s">
        <v>121</v>
      </c>
      <c r="F67" s="97">
        <v>44720</v>
      </c>
      <c r="G67" s="90">
        <v>2889.26001</v>
      </c>
      <c r="H67" s="98">
        <v>-6.5282210000000003</v>
      </c>
      <c r="I67" s="90">
        <v>-0.188617282</v>
      </c>
      <c r="J67" s="91">
        <f t="shared" si="0"/>
        <v>3.8460157460268351E-4</v>
      </c>
      <c r="K67" s="91">
        <f>I67/'סכום נכסי הקרן'!$C$42</f>
        <v>-1.9144402578421893E-6</v>
      </c>
    </row>
    <row r="68" spans="2:11">
      <c r="B68" s="86" t="s">
        <v>1830</v>
      </c>
      <c r="C68" s="87" t="s">
        <v>1831</v>
      </c>
      <c r="D68" s="88" t="s">
        <v>616</v>
      </c>
      <c r="E68" s="88" t="s">
        <v>121</v>
      </c>
      <c r="F68" s="97">
        <v>44720</v>
      </c>
      <c r="G68" s="90">
        <v>2889.8734410000006</v>
      </c>
      <c r="H68" s="98">
        <v>-6.5056079999999996</v>
      </c>
      <c r="I68" s="90">
        <v>-0.188003851</v>
      </c>
      <c r="J68" s="91">
        <f t="shared" si="0"/>
        <v>3.8335075322508514E-4</v>
      </c>
      <c r="K68" s="91">
        <f>I68/'סכום נכסי הקרן'!$C$42</f>
        <v>-1.9082140150008338E-6</v>
      </c>
    </row>
    <row r="69" spans="2:11">
      <c r="B69" s="86" t="s">
        <v>1832</v>
      </c>
      <c r="C69" s="87" t="s">
        <v>1833</v>
      </c>
      <c r="D69" s="88" t="s">
        <v>616</v>
      </c>
      <c r="E69" s="88" t="s">
        <v>121</v>
      </c>
      <c r="F69" s="97">
        <v>44704</v>
      </c>
      <c r="G69" s="90">
        <v>856.47410999999988</v>
      </c>
      <c r="H69" s="98">
        <v>-6.5765820000000001</v>
      </c>
      <c r="I69" s="90">
        <v>-5.6326720000000004E-2</v>
      </c>
      <c r="J69" s="91">
        <f t="shared" si="0"/>
        <v>1.1485344807484007E-4</v>
      </c>
      <c r="K69" s="91">
        <f>I69/'סכום נכסי הקרן'!$C$42</f>
        <v>-5.7170869613212217E-7</v>
      </c>
    </row>
    <row r="70" spans="2:11">
      <c r="B70" s="86" t="s">
        <v>1832</v>
      </c>
      <c r="C70" s="87" t="s">
        <v>1834</v>
      </c>
      <c r="D70" s="88" t="s">
        <v>616</v>
      </c>
      <c r="E70" s="88" t="s">
        <v>121</v>
      </c>
      <c r="F70" s="97">
        <v>44704</v>
      </c>
      <c r="G70" s="90">
        <v>2247.88382</v>
      </c>
      <c r="H70" s="98">
        <v>-6.5765820000000001</v>
      </c>
      <c r="I70" s="90">
        <v>-0.14783391800000001</v>
      </c>
      <c r="J70" s="91">
        <f t="shared" si="0"/>
        <v>3.0144193066298131E-4</v>
      </c>
      <c r="K70" s="91">
        <f>I70/'סכום נכסי הקרן'!$C$42</f>
        <v>-1.5004945522104441E-6</v>
      </c>
    </row>
    <row r="71" spans="2:11">
      <c r="B71" s="86" t="s">
        <v>1835</v>
      </c>
      <c r="C71" s="87" t="s">
        <v>1836</v>
      </c>
      <c r="D71" s="88" t="s">
        <v>616</v>
      </c>
      <c r="E71" s="88" t="s">
        <v>121</v>
      </c>
      <c r="F71" s="97">
        <v>44817</v>
      </c>
      <c r="G71" s="90">
        <v>4496.3129120000003</v>
      </c>
      <c r="H71" s="98">
        <v>-5.5747330000000002</v>
      </c>
      <c r="I71" s="90">
        <v>-0.25065744900000003</v>
      </c>
      <c r="J71" s="91">
        <f t="shared" si="0"/>
        <v>5.1110507239358817E-4</v>
      </c>
      <c r="K71" s="91">
        <f>I71/'סכום נכסי הקרן'!$C$42</f>
        <v>-2.5441396790651741E-6</v>
      </c>
    </row>
    <row r="72" spans="2:11">
      <c r="B72" s="86" t="s">
        <v>1837</v>
      </c>
      <c r="C72" s="87" t="s">
        <v>1838</v>
      </c>
      <c r="D72" s="88" t="s">
        <v>616</v>
      </c>
      <c r="E72" s="88" t="s">
        <v>121</v>
      </c>
      <c r="F72" s="97">
        <v>44720</v>
      </c>
      <c r="G72" s="90">
        <v>3984.3804</v>
      </c>
      <c r="H72" s="98">
        <v>-6.4313770000000003</v>
      </c>
      <c r="I72" s="90">
        <v>-0.25625053600000003</v>
      </c>
      <c r="J72" s="91">
        <f t="shared" si="0"/>
        <v>5.2250970109081333E-4</v>
      </c>
      <c r="K72" s="91">
        <f>I72/'סכום נכסי הקרן'!$C$42</f>
        <v>-2.6009087662075377E-6</v>
      </c>
    </row>
    <row r="73" spans="2:11">
      <c r="B73" s="86" t="s">
        <v>1839</v>
      </c>
      <c r="C73" s="87" t="s">
        <v>1840</v>
      </c>
      <c r="D73" s="88" t="s">
        <v>616</v>
      </c>
      <c r="E73" s="88" t="s">
        <v>121</v>
      </c>
      <c r="F73" s="97">
        <v>44699</v>
      </c>
      <c r="G73" s="90">
        <v>2249.9967489999999</v>
      </c>
      <c r="H73" s="98">
        <v>-6.4834620000000003</v>
      </c>
      <c r="I73" s="90">
        <v>-0.14587767900000001</v>
      </c>
      <c r="J73" s="91">
        <f t="shared" si="0"/>
        <v>2.974530459132839E-4</v>
      </c>
      <c r="K73" s="91">
        <f>I73/'סכום נכסי הקרן'!$C$42</f>
        <v>-1.4806389872492178E-6</v>
      </c>
    </row>
    <row r="74" spans="2:11">
      <c r="B74" s="86" t="s">
        <v>1841</v>
      </c>
      <c r="C74" s="87" t="s">
        <v>1842</v>
      </c>
      <c r="D74" s="88" t="s">
        <v>616</v>
      </c>
      <c r="E74" s="88" t="s">
        <v>121</v>
      </c>
      <c r="F74" s="97">
        <v>44704</v>
      </c>
      <c r="G74" s="90">
        <v>1928.6854860000001</v>
      </c>
      <c r="H74" s="98">
        <v>-6.4425239999999997</v>
      </c>
      <c r="I74" s="90">
        <v>-0.124256028</v>
      </c>
      <c r="J74" s="91">
        <f t="shared" si="0"/>
        <v>2.5336524583508278E-4</v>
      </c>
      <c r="K74" s="91">
        <f>I74/'סכום נכסי הקרן'!$C$42</f>
        <v>-1.2611821131149916E-6</v>
      </c>
    </row>
    <row r="75" spans="2:11">
      <c r="B75" s="86" t="s">
        <v>1843</v>
      </c>
      <c r="C75" s="87" t="s">
        <v>1844</v>
      </c>
      <c r="D75" s="88" t="s">
        <v>616</v>
      </c>
      <c r="E75" s="88" t="s">
        <v>121</v>
      </c>
      <c r="F75" s="97">
        <v>44720</v>
      </c>
      <c r="G75" s="90">
        <v>2571.8143359999999</v>
      </c>
      <c r="H75" s="98">
        <v>-6.3797990000000002</v>
      </c>
      <c r="I75" s="90">
        <v>-0.16407659000000002</v>
      </c>
      <c r="J75" s="91">
        <f t="shared" si="0"/>
        <v>3.345616806705916E-4</v>
      </c>
      <c r="K75" s="91">
        <f>I75/'סכום נכסי הקרן'!$C$42</f>
        <v>-1.6653555068483447E-6</v>
      </c>
    </row>
    <row r="76" spans="2:11">
      <c r="B76" s="86" t="s">
        <v>1845</v>
      </c>
      <c r="C76" s="87" t="s">
        <v>1846</v>
      </c>
      <c r="D76" s="88" t="s">
        <v>616</v>
      </c>
      <c r="E76" s="88" t="s">
        <v>121</v>
      </c>
      <c r="F76" s="97">
        <v>44699</v>
      </c>
      <c r="G76" s="90">
        <v>2700.5686340000002</v>
      </c>
      <c r="H76" s="98">
        <v>-6.4608869999999996</v>
      </c>
      <c r="I76" s="90">
        <v>-0.174480679</v>
      </c>
      <c r="J76" s="91">
        <f t="shared" ref="J76:J139" si="1">IFERROR(I76/$I$11,0)</f>
        <v>3.5577622140237059E-4</v>
      </c>
      <c r="K76" s="91">
        <f>I76/'סכום נכסי הקרן'!$C$42</f>
        <v>-1.7709556226838229E-6</v>
      </c>
    </row>
    <row r="77" spans="2:11">
      <c r="B77" s="86" t="s">
        <v>1845</v>
      </c>
      <c r="C77" s="87" t="s">
        <v>1847</v>
      </c>
      <c r="D77" s="88" t="s">
        <v>616</v>
      </c>
      <c r="E77" s="88" t="s">
        <v>121</v>
      </c>
      <c r="F77" s="97">
        <v>44699</v>
      </c>
      <c r="G77" s="90">
        <v>2572.3828530000001</v>
      </c>
      <c r="H77" s="98">
        <v>-6.4608869999999996</v>
      </c>
      <c r="I77" s="90">
        <v>-0.16619874100000001</v>
      </c>
      <c r="J77" s="91">
        <f t="shared" si="1"/>
        <v>3.3888886960837221E-4</v>
      </c>
      <c r="K77" s="91">
        <f>I77/'סכום נכסי הקרן'!$C$42</f>
        <v>-1.6868950564831446E-6</v>
      </c>
    </row>
    <row r="78" spans="2:11">
      <c r="B78" s="86" t="s">
        <v>1848</v>
      </c>
      <c r="C78" s="87" t="s">
        <v>1849</v>
      </c>
      <c r="D78" s="88" t="s">
        <v>616</v>
      </c>
      <c r="E78" s="88" t="s">
        <v>121</v>
      </c>
      <c r="F78" s="97">
        <v>44704</v>
      </c>
      <c r="G78" s="90">
        <v>3087.7662819999996</v>
      </c>
      <c r="H78" s="98">
        <v>-6.3780780000000004</v>
      </c>
      <c r="I78" s="90">
        <v>-0.19694014100000001</v>
      </c>
      <c r="J78" s="91">
        <f t="shared" si="1"/>
        <v>4.0157236668840614E-4</v>
      </c>
      <c r="K78" s="91">
        <f>I78/'סכום נכסי הקרן'!$C$42</f>
        <v>-1.998916166735544E-6</v>
      </c>
    </row>
    <row r="79" spans="2:11">
      <c r="B79" s="86" t="s">
        <v>1850</v>
      </c>
      <c r="C79" s="87" t="s">
        <v>1851</v>
      </c>
      <c r="D79" s="88" t="s">
        <v>616</v>
      </c>
      <c r="E79" s="88" t="s">
        <v>121</v>
      </c>
      <c r="F79" s="97">
        <v>44704</v>
      </c>
      <c r="G79" s="90">
        <v>3024.99379</v>
      </c>
      <c r="H79" s="98">
        <v>-6.3233600000000001</v>
      </c>
      <c r="I79" s="90">
        <v>-0.19128124900000001</v>
      </c>
      <c r="J79" s="91">
        <f t="shared" si="1"/>
        <v>3.9003355778060667E-4</v>
      </c>
      <c r="K79" s="91">
        <f>I79/'סכום נכסי הקרן'!$C$42</f>
        <v>-1.9414791676190946E-6</v>
      </c>
    </row>
    <row r="80" spans="2:11">
      <c r="B80" s="86" t="s">
        <v>1852</v>
      </c>
      <c r="C80" s="87" t="s">
        <v>1853</v>
      </c>
      <c r="D80" s="88" t="s">
        <v>616</v>
      </c>
      <c r="E80" s="88" t="s">
        <v>121</v>
      </c>
      <c r="F80" s="97">
        <v>44705</v>
      </c>
      <c r="G80" s="90">
        <v>2317.0165200000001</v>
      </c>
      <c r="H80" s="98">
        <v>-6.3167350000000004</v>
      </c>
      <c r="I80" s="90">
        <v>-0.14635979900000001</v>
      </c>
      <c r="J80" s="91">
        <f t="shared" si="1"/>
        <v>2.9843611654807042E-4</v>
      </c>
      <c r="K80" s="91">
        <f>I80/'סכום נכסי הקרן'!$C$42</f>
        <v>-1.4855324409525262E-6</v>
      </c>
    </row>
    <row r="81" spans="2:11">
      <c r="B81" s="86" t="s">
        <v>1854</v>
      </c>
      <c r="C81" s="87" t="s">
        <v>1855</v>
      </c>
      <c r="D81" s="88" t="s">
        <v>616</v>
      </c>
      <c r="E81" s="88" t="s">
        <v>121</v>
      </c>
      <c r="F81" s="97">
        <v>44804</v>
      </c>
      <c r="G81" s="90">
        <v>2290.1636400000002</v>
      </c>
      <c r="H81" s="98">
        <v>-5.9730499999999997</v>
      </c>
      <c r="I81" s="90">
        <v>-0.136792622</v>
      </c>
      <c r="J81" s="91">
        <f t="shared" si="1"/>
        <v>2.7892808791099897E-4</v>
      </c>
      <c r="K81" s="91">
        <f>I81/'סכום נכסי הקרן'!$C$42</f>
        <v>-1.3884268703044353E-6</v>
      </c>
    </row>
    <row r="82" spans="2:11">
      <c r="B82" s="86" t="s">
        <v>1856</v>
      </c>
      <c r="C82" s="87" t="s">
        <v>1857</v>
      </c>
      <c r="D82" s="88" t="s">
        <v>616</v>
      </c>
      <c r="E82" s="88" t="s">
        <v>121</v>
      </c>
      <c r="F82" s="97">
        <v>44705</v>
      </c>
      <c r="G82" s="90">
        <v>3149.1654480000002</v>
      </c>
      <c r="H82" s="98">
        <v>-6.2460120000000003</v>
      </c>
      <c r="I82" s="90">
        <v>-0.19669724299999999</v>
      </c>
      <c r="J82" s="91">
        <f t="shared" si="1"/>
        <v>4.0107708358244002E-4</v>
      </c>
      <c r="K82" s="91">
        <f>I82/'סכום נכסי הקרן'!$C$42</f>
        <v>-1.9964507844290095E-6</v>
      </c>
    </row>
    <row r="83" spans="2:11">
      <c r="B83" s="86" t="s">
        <v>1856</v>
      </c>
      <c r="C83" s="87" t="s">
        <v>1858</v>
      </c>
      <c r="D83" s="88" t="s">
        <v>616</v>
      </c>
      <c r="E83" s="88" t="s">
        <v>121</v>
      </c>
      <c r="F83" s="97">
        <v>44705</v>
      </c>
      <c r="G83" s="90">
        <v>2962.602989</v>
      </c>
      <c r="H83" s="98">
        <v>-6.2460120000000003</v>
      </c>
      <c r="I83" s="90">
        <v>-0.18504453000000001</v>
      </c>
      <c r="J83" s="91">
        <f t="shared" si="1"/>
        <v>3.7731652611563721E-4</v>
      </c>
      <c r="K83" s="91">
        <f>I83/'סכום נכסי הקרן'!$C$42</f>
        <v>-1.878177301513054E-6</v>
      </c>
    </row>
    <row r="84" spans="2:11">
      <c r="B84" s="86" t="s">
        <v>1859</v>
      </c>
      <c r="C84" s="87" t="s">
        <v>1860</v>
      </c>
      <c r="D84" s="88" t="s">
        <v>616</v>
      </c>
      <c r="E84" s="88" t="s">
        <v>121</v>
      </c>
      <c r="F84" s="97">
        <v>44705</v>
      </c>
      <c r="G84" s="90">
        <v>1289.1787999999999</v>
      </c>
      <c r="H84" s="98">
        <v>-6.1561360000000001</v>
      </c>
      <c r="I84" s="90">
        <v>-7.9363600000000006E-2</v>
      </c>
      <c r="J84" s="91">
        <f t="shared" si="1"/>
        <v>1.6182698214333051E-4</v>
      </c>
      <c r="K84" s="91">
        <f>I84/'סכום נכסי הקרן'!$C$42</f>
        <v>-8.0552995587797928E-7</v>
      </c>
    </row>
    <row r="85" spans="2:11">
      <c r="B85" s="86" t="s">
        <v>1861</v>
      </c>
      <c r="C85" s="87" t="s">
        <v>1862</v>
      </c>
      <c r="D85" s="88" t="s">
        <v>616</v>
      </c>
      <c r="E85" s="88" t="s">
        <v>121</v>
      </c>
      <c r="F85" s="97">
        <v>44684</v>
      </c>
      <c r="G85" s="90">
        <v>57.311224000000003</v>
      </c>
      <c r="H85" s="98">
        <v>-6.2014120000000004</v>
      </c>
      <c r="I85" s="90">
        <v>-3.5541049999999992E-3</v>
      </c>
      <c r="J85" s="91">
        <f t="shared" si="1"/>
        <v>7.2470261728364322E-6</v>
      </c>
      <c r="K85" s="91">
        <f>I85/'סכום נכסי הקרן'!$C$42</f>
        <v>-3.6073691765944392E-8</v>
      </c>
    </row>
    <row r="86" spans="2:11">
      <c r="B86" s="86" t="s">
        <v>1861</v>
      </c>
      <c r="C86" s="87" t="s">
        <v>1863</v>
      </c>
      <c r="D86" s="88" t="s">
        <v>616</v>
      </c>
      <c r="E86" s="88" t="s">
        <v>121</v>
      </c>
      <c r="F86" s="97">
        <v>44684</v>
      </c>
      <c r="G86" s="90">
        <v>4512.5347540000002</v>
      </c>
      <c r="H86" s="98">
        <v>-6.2014120000000004</v>
      </c>
      <c r="I86" s="90">
        <v>-0.27984086000000002</v>
      </c>
      <c r="J86" s="91">
        <f t="shared" si="1"/>
        <v>5.7061173956567308E-4</v>
      </c>
      <c r="K86" s="91">
        <f>I86/'סכום נכסי הקרן'!$C$42</f>
        <v>-2.8403474087447615E-6</v>
      </c>
    </row>
    <row r="87" spans="2:11">
      <c r="B87" s="86" t="s">
        <v>1864</v>
      </c>
      <c r="C87" s="87" t="s">
        <v>1865</v>
      </c>
      <c r="D87" s="88" t="s">
        <v>616</v>
      </c>
      <c r="E87" s="88" t="s">
        <v>121</v>
      </c>
      <c r="F87" s="97">
        <v>44684</v>
      </c>
      <c r="G87" s="90">
        <v>2099.7205119999999</v>
      </c>
      <c r="H87" s="98">
        <v>-6.2531160000000003</v>
      </c>
      <c r="I87" s="90">
        <v>-0.13129795399999999</v>
      </c>
      <c r="J87" s="91">
        <f t="shared" si="1"/>
        <v>2.6772414126140736E-4</v>
      </c>
      <c r="K87" s="91">
        <f>I87/'סכום נכסי הקרן'!$C$42</f>
        <v>-1.3326567228866752E-6</v>
      </c>
    </row>
    <row r="88" spans="2:11">
      <c r="B88" s="86" t="s">
        <v>1866</v>
      </c>
      <c r="C88" s="87" t="s">
        <v>1867</v>
      </c>
      <c r="D88" s="88" t="s">
        <v>616</v>
      </c>
      <c r="E88" s="88" t="s">
        <v>121</v>
      </c>
      <c r="F88" s="97">
        <v>44684</v>
      </c>
      <c r="G88" s="90">
        <v>1934.9366399999999</v>
      </c>
      <c r="H88" s="98">
        <v>-6.1468999999999996</v>
      </c>
      <c r="I88" s="90">
        <v>-0.11893862300000001</v>
      </c>
      <c r="J88" s="91">
        <f t="shared" si="1"/>
        <v>2.4252274872073995E-4</v>
      </c>
      <c r="K88" s="91">
        <f>I88/'סכום נכסי הקרן'!$C$42</f>
        <v>-1.2072111615070083E-6</v>
      </c>
    </row>
    <row r="89" spans="2:11">
      <c r="B89" s="86" t="s">
        <v>1868</v>
      </c>
      <c r="C89" s="87" t="s">
        <v>1869</v>
      </c>
      <c r="D89" s="88" t="s">
        <v>616</v>
      </c>
      <c r="E89" s="88" t="s">
        <v>121</v>
      </c>
      <c r="F89" s="97">
        <v>44684</v>
      </c>
      <c r="G89" s="90">
        <v>2294.3187600000001</v>
      </c>
      <c r="H89" s="98">
        <v>-6.1148610000000003</v>
      </c>
      <c r="I89" s="90">
        <v>-0.14029439500000002</v>
      </c>
      <c r="J89" s="91">
        <f t="shared" si="1"/>
        <v>2.8606840610146664E-4</v>
      </c>
      <c r="K89" s="91">
        <f>I89/'סכום נכסי הקרן'!$C$42</f>
        <v>-1.4239693992495023E-6</v>
      </c>
    </row>
    <row r="90" spans="2:11">
      <c r="B90" s="86" t="s">
        <v>1868</v>
      </c>
      <c r="C90" s="87" t="s">
        <v>1870</v>
      </c>
      <c r="D90" s="88" t="s">
        <v>616</v>
      </c>
      <c r="E90" s="88" t="s">
        <v>121</v>
      </c>
      <c r="F90" s="97">
        <v>44684</v>
      </c>
      <c r="G90" s="90">
        <v>3225.8681000000001</v>
      </c>
      <c r="H90" s="98">
        <v>-6.1148610000000003</v>
      </c>
      <c r="I90" s="90">
        <v>-0.197257339</v>
      </c>
      <c r="J90" s="91">
        <f t="shared" si="1"/>
        <v>4.0221915180251261E-4</v>
      </c>
      <c r="K90" s="91">
        <f>I90/'סכום נכסי הקרן'!$C$42</f>
        <v>-2.0021356841332498E-6</v>
      </c>
    </row>
    <row r="91" spans="2:11">
      <c r="B91" s="86" t="s">
        <v>1871</v>
      </c>
      <c r="C91" s="87" t="s">
        <v>1872</v>
      </c>
      <c r="D91" s="88" t="s">
        <v>616</v>
      </c>
      <c r="E91" s="88" t="s">
        <v>121</v>
      </c>
      <c r="F91" s="97">
        <v>44817</v>
      </c>
      <c r="G91" s="90">
        <v>1938.4419599999999</v>
      </c>
      <c r="H91" s="98">
        <v>-5.7154160000000003</v>
      </c>
      <c r="I91" s="90">
        <v>-0.11079002</v>
      </c>
      <c r="J91" s="91">
        <f t="shared" si="1"/>
        <v>2.259072747229111E-4</v>
      </c>
      <c r="K91" s="91">
        <f>I91/'סכום נכסי הקרן'!$C$42</f>
        <v>-1.1245039277744513E-6</v>
      </c>
    </row>
    <row r="92" spans="2:11">
      <c r="B92" s="86" t="s">
        <v>1873</v>
      </c>
      <c r="C92" s="87" t="s">
        <v>1874</v>
      </c>
      <c r="D92" s="88" t="s">
        <v>616</v>
      </c>
      <c r="E92" s="88" t="s">
        <v>121</v>
      </c>
      <c r="F92" s="97">
        <v>44817</v>
      </c>
      <c r="G92" s="90">
        <v>3231.7103000000002</v>
      </c>
      <c r="H92" s="98">
        <v>-5.6835639999999996</v>
      </c>
      <c r="I92" s="90">
        <v>-0.183676334</v>
      </c>
      <c r="J92" s="91">
        <f t="shared" si="1"/>
        <v>3.7452669513946452E-4</v>
      </c>
      <c r="K92" s="91">
        <f>I92/'סכום נכסי הקרן'!$C$42</f>
        <v>-1.8642902945789879E-6</v>
      </c>
    </row>
    <row r="93" spans="2:11">
      <c r="B93" s="86" t="s">
        <v>1875</v>
      </c>
      <c r="C93" s="87" t="s">
        <v>1876</v>
      </c>
      <c r="D93" s="88" t="s">
        <v>616</v>
      </c>
      <c r="E93" s="88" t="s">
        <v>121</v>
      </c>
      <c r="F93" s="97">
        <v>44816</v>
      </c>
      <c r="G93" s="90">
        <v>647.70524</v>
      </c>
      <c r="H93" s="98">
        <v>-4.6986470000000002</v>
      </c>
      <c r="I93" s="90">
        <v>-3.0433382999999998E-2</v>
      </c>
      <c r="J93" s="91">
        <f t="shared" si="1"/>
        <v>6.2055432557269803E-5</v>
      </c>
      <c r="K93" s="91">
        <f>I93/'סכום נכסי הקרן'!$C$42</f>
        <v>-3.0889477878029271E-7</v>
      </c>
    </row>
    <row r="94" spans="2:11">
      <c r="B94" s="86" t="s">
        <v>1877</v>
      </c>
      <c r="C94" s="87" t="s">
        <v>1878</v>
      </c>
      <c r="D94" s="88" t="s">
        <v>616</v>
      </c>
      <c r="E94" s="88" t="s">
        <v>121</v>
      </c>
      <c r="F94" s="97">
        <v>44816</v>
      </c>
      <c r="G94" s="90">
        <v>3239.4998999999998</v>
      </c>
      <c r="H94" s="98">
        <v>-4.6671779999999998</v>
      </c>
      <c r="I94" s="90">
        <v>-0.15119321500000002</v>
      </c>
      <c r="J94" s="91">
        <f t="shared" si="1"/>
        <v>3.082917320282564E-4</v>
      </c>
      <c r="K94" s="91">
        <f>I94/'סכום נכסי הקרן'!$C$42</f>
        <v>-1.5345909687564556E-6</v>
      </c>
    </row>
    <row r="95" spans="2:11">
      <c r="B95" s="86" t="s">
        <v>1879</v>
      </c>
      <c r="C95" s="87" t="s">
        <v>1880</v>
      </c>
      <c r="D95" s="88" t="s">
        <v>616</v>
      </c>
      <c r="E95" s="88" t="s">
        <v>121</v>
      </c>
      <c r="F95" s="97">
        <v>44700</v>
      </c>
      <c r="G95" s="90">
        <v>2732.6306280000003</v>
      </c>
      <c r="H95" s="98">
        <v>-5.0204209999999998</v>
      </c>
      <c r="I95" s="90">
        <v>-0.13718954899999999</v>
      </c>
      <c r="J95" s="91">
        <f t="shared" si="1"/>
        <v>2.7973744507903576E-4</v>
      </c>
      <c r="K95" s="91">
        <f>I95/'סכום נכסי הקרן'!$C$42</f>
        <v>-1.3924556264192887E-6</v>
      </c>
    </row>
    <row r="96" spans="2:11">
      <c r="B96" s="86" t="s">
        <v>1881</v>
      </c>
      <c r="C96" s="87" t="s">
        <v>1882</v>
      </c>
      <c r="D96" s="88" t="s">
        <v>616</v>
      </c>
      <c r="E96" s="88" t="s">
        <v>121</v>
      </c>
      <c r="F96" s="97">
        <v>44700</v>
      </c>
      <c r="G96" s="90">
        <v>5442.0991679999997</v>
      </c>
      <c r="H96" s="98">
        <v>-4.9262040000000002</v>
      </c>
      <c r="I96" s="90">
        <v>-0.26808888799999997</v>
      </c>
      <c r="J96" s="91">
        <f t="shared" si="1"/>
        <v>5.4664878724253088E-4</v>
      </c>
      <c r="K96" s="91">
        <f>I96/'סכום נכסי הקרן'!$C$42</f>
        <v>-2.7210664602162259E-6</v>
      </c>
    </row>
    <row r="97" spans="2:11">
      <c r="B97" s="86" t="s">
        <v>1883</v>
      </c>
      <c r="C97" s="87" t="s">
        <v>1884</v>
      </c>
      <c r="D97" s="88" t="s">
        <v>616</v>
      </c>
      <c r="E97" s="88" t="s">
        <v>121</v>
      </c>
      <c r="F97" s="97">
        <v>44900</v>
      </c>
      <c r="G97" s="90">
        <v>1954.8001200000001</v>
      </c>
      <c r="H97" s="98">
        <v>-4.1977779999999996</v>
      </c>
      <c r="I97" s="90">
        <v>-8.2058178000000009E-2</v>
      </c>
      <c r="J97" s="91">
        <f t="shared" si="1"/>
        <v>1.673213829251727E-4</v>
      </c>
      <c r="K97" s="91">
        <f>I97/'סכום נכסי הקרן'!$C$42</f>
        <v>-8.3287956322252729E-7</v>
      </c>
    </row>
    <row r="98" spans="2:11">
      <c r="B98" s="86" t="s">
        <v>1883</v>
      </c>
      <c r="C98" s="87" t="s">
        <v>1885</v>
      </c>
      <c r="D98" s="88" t="s">
        <v>616</v>
      </c>
      <c r="E98" s="88" t="s">
        <v>121</v>
      </c>
      <c r="F98" s="97">
        <v>44900</v>
      </c>
      <c r="G98" s="90">
        <v>3926.2566280000001</v>
      </c>
      <c r="H98" s="98">
        <v>-4.1977779999999996</v>
      </c>
      <c r="I98" s="90">
        <v>-0.164815555</v>
      </c>
      <c r="J98" s="91">
        <f t="shared" si="1"/>
        <v>3.360684731530337E-4</v>
      </c>
      <c r="K98" s="91">
        <f>I98/'סכום נכסי הקרן'!$C$42</f>
        <v>-1.6728559030481815E-6</v>
      </c>
    </row>
    <row r="99" spans="2:11">
      <c r="B99" s="86" t="s">
        <v>1886</v>
      </c>
      <c r="C99" s="87" t="s">
        <v>1887</v>
      </c>
      <c r="D99" s="88" t="s">
        <v>616</v>
      </c>
      <c r="E99" s="88" t="s">
        <v>121</v>
      </c>
      <c r="F99" s="97">
        <v>44900</v>
      </c>
      <c r="G99" s="90">
        <v>2347.162272</v>
      </c>
      <c r="H99" s="98">
        <v>-4.1355339999999998</v>
      </c>
      <c r="I99" s="90">
        <v>-9.7067686E-2</v>
      </c>
      <c r="J99" s="91">
        <f t="shared" si="1"/>
        <v>1.9792664003417701E-4</v>
      </c>
      <c r="K99" s="91">
        <f>I99/'סכום נכסי הקרן'!$C$42</f>
        <v>-9.8522406771816733E-7</v>
      </c>
    </row>
    <row r="100" spans="2:11">
      <c r="B100" s="86" t="s">
        <v>1888</v>
      </c>
      <c r="C100" s="87" t="s">
        <v>1889</v>
      </c>
      <c r="D100" s="88" t="s">
        <v>616</v>
      </c>
      <c r="E100" s="88" t="s">
        <v>121</v>
      </c>
      <c r="F100" s="97">
        <v>44816</v>
      </c>
      <c r="G100" s="90">
        <v>2319.942</v>
      </c>
      <c r="H100" s="98">
        <v>-4.705597</v>
      </c>
      <c r="I100" s="90">
        <v>-0.10916712200000001</v>
      </c>
      <c r="J100" s="91">
        <f t="shared" si="1"/>
        <v>2.2259809160034047E-4</v>
      </c>
      <c r="K100" s="91">
        <f>I100/'סכום נכסי הקרן'!$C$42</f>
        <v>-1.1080317295080614E-6</v>
      </c>
    </row>
    <row r="101" spans="2:11">
      <c r="B101" s="86" t="s">
        <v>1890</v>
      </c>
      <c r="C101" s="87" t="s">
        <v>1891</v>
      </c>
      <c r="D101" s="88" t="s">
        <v>616</v>
      </c>
      <c r="E101" s="88" t="s">
        <v>121</v>
      </c>
      <c r="F101" s="97">
        <v>44810</v>
      </c>
      <c r="G101" s="90">
        <v>2612.2423600000002</v>
      </c>
      <c r="H101" s="98">
        <v>-3.8802449999999999</v>
      </c>
      <c r="I101" s="90">
        <v>-0.101361391</v>
      </c>
      <c r="J101" s="91">
        <f t="shared" si="1"/>
        <v>2.0668175349127484E-4</v>
      </c>
      <c r="K101" s="91">
        <f>I101/'סכום נכסי הקרן'!$C$42</f>
        <v>-1.0288046008492634E-6</v>
      </c>
    </row>
    <row r="102" spans="2:11">
      <c r="B102" s="86" t="s">
        <v>1892</v>
      </c>
      <c r="C102" s="87" t="s">
        <v>1893</v>
      </c>
      <c r="D102" s="88" t="s">
        <v>616</v>
      </c>
      <c r="E102" s="88" t="s">
        <v>121</v>
      </c>
      <c r="F102" s="97">
        <v>44810</v>
      </c>
      <c r="G102" s="90">
        <v>3265.7898</v>
      </c>
      <c r="H102" s="98">
        <v>-3.8647580000000001</v>
      </c>
      <c r="I102" s="90">
        <v>-0.126214889</v>
      </c>
      <c r="J102" s="91">
        <f t="shared" si="1"/>
        <v>2.5735947699481173E-4</v>
      </c>
      <c r="K102" s="91">
        <f>I102/'סכום נכסי הקרן'!$C$42</f>
        <v>-1.2810642910265416E-6</v>
      </c>
    </row>
    <row r="103" spans="2:11">
      <c r="B103" s="86" t="s">
        <v>1894</v>
      </c>
      <c r="C103" s="87" t="s">
        <v>1895</v>
      </c>
      <c r="D103" s="88" t="s">
        <v>616</v>
      </c>
      <c r="E103" s="88" t="s">
        <v>121</v>
      </c>
      <c r="F103" s="97">
        <v>44816</v>
      </c>
      <c r="G103" s="90">
        <v>6207.405659</v>
      </c>
      <c r="H103" s="98">
        <v>-4.5402050000000003</v>
      </c>
      <c r="I103" s="90">
        <v>-0.281828945</v>
      </c>
      <c r="J103" s="91">
        <f t="shared" si="1"/>
        <v>5.7466556015589858E-4</v>
      </c>
      <c r="K103" s="91">
        <f>I103/'סכום נכסי הקרן'!$C$42</f>
        <v>-2.860526206358928E-6</v>
      </c>
    </row>
    <row r="104" spans="2:11">
      <c r="B104" s="86" t="s">
        <v>1896</v>
      </c>
      <c r="C104" s="87" t="s">
        <v>1897</v>
      </c>
      <c r="D104" s="88" t="s">
        <v>616</v>
      </c>
      <c r="E104" s="88" t="s">
        <v>121</v>
      </c>
      <c r="F104" s="97">
        <v>44881</v>
      </c>
      <c r="G104" s="90">
        <v>2287.0070860000001</v>
      </c>
      <c r="H104" s="98">
        <v>-3.9831859999999999</v>
      </c>
      <c r="I104" s="90">
        <v>-9.1095753000000002E-2</v>
      </c>
      <c r="J104" s="91">
        <f t="shared" si="1"/>
        <v>1.8574952237630657E-4</v>
      </c>
      <c r="K104" s="91">
        <f>I104/'סכום נכסי הקרן'!$C$42</f>
        <v>-9.2460974419962416E-7</v>
      </c>
    </row>
    <row r="105" spans="2:11">
      <c r="B105" s="86" t="s">
        <v>1898</v>
      </c>
      <c r="C105" s="87" t="s">
        <v>1899</v>
      </c>
      <c r="D105" s="88" t="s">
        <v>616</v>
      </c>
      <c r="E105" s="88" t="s">
        <v>121</v>
      </c>
      <c r="F105" s="97">
        <v>44810</v>
      </c>
      <c r="G105" s="90">
        <v>1963.0376220000001</v>
      </c>
      <c r="H105" s="98">
        <v>-3.6762000000000001</v>
      </c>
      <c r="I105" s="90">
        <v>-7.216519099999999E-2</v>
      </c>
      <c r="J105" s="91">
        <f t="shared" si="1"/>
        <v>1.4714900880664477E-4</v>
      </c>
      <c r="K105" s="91">
        <f>I105/'סכום נכסי הקרן'!$C$42</f>
        <v>-7.324670645252475E-7</v>
      </c>
    </row>
    <row r="106" spans="2:11">
      <c r="B106" s="86" t="s">
        <v>1900</v>
      </c>
      <c r="C106" s="87" t="s">
        <v>1901</v>
      </c>
      <c r="D106" s="88" t="s">
        <v>616</v>
      </c>
      <c r="E106" s="88" t="s">
        <v>121</v>
      </c>
      <c r="F106" s="97">
        <v>44881</v>
      </c>
      <c r="G106" s="90">
        <v>8837.3498849999996</v>
      </c>
      <c r="H106" s="98">
        <v>-3.794492</v>
      </c>
      <c r="I106" s="90">
        <v>-0.33533249300000006</v>
      </c>
      <c r="J106" s="91">
        <f t="shared" si="1"/>
        <v>6.837623968266246E-4</v>
      </c>
      <c r="K106" s="91">
        <f>I106/'סכום נכסי הקרן'!$C$42</f>
        <v>-3.4035800831961103E-6</v>
      </c>
    </row>
    <row r="107" spans="2:11">
      <c r="B107" s="86" t="s">
        <v>1902</v>
      </c>
      <c r="C107" s="87" t="s">
        <v>1903</v>
      </c>
      <c r="D107" s="88" t="s">
        <v>616</v>
      </c>
      <c r="E107" s="88" t="s">
        <v>121</v>
      </c>
      <c r="F107" s="97">
        <v>44889</v>
      </c>
      <c r="G107" s="90">
        <v>7219.0118000000002</v>
      </c>
      <c r="H107" s="98">
        <v>-3.4711129999999999</v>
      </c>
      <c r="I107" s="90">
        <v>-0.25058004</v>
      </c>
      <c r="J107" s="91">
        <f t="shared" si="1"/>
        <v>5.1094723095417851E-4</v>
      </c>
      <c r="K107" s="91">
        <f>I107/'סכום נכסי הקרן'!$C$42</f>
        <v>-2.5433539880386256E-6</v>
      </c>
    </row>
    <row r="108" spans="2:11">
      <c r="B108" s="86" t="s">
        <v>1904</v>
      </c>
      <c r="C108" s="87" t="s">
        <v>1905</v>
      </c>
      <c r="D108" s="88" t="s">
        <v>616</v>
      </c>
      <c r="E108" s="88" t="s">
        <v>121</v>
      </c>
      <c r="F108" s="97">
        <v>44889</v>
      </c>
      <c r="G108" s="90">
        <v>2137.5870279999999</v>
      </c>
      <c r="H108" s="98">
        <v>-3.4680420000000001</v>
      </c>
      <c r="I108" s="90">
        <v>-7.4132426000000001E-2</v>
      </c>
      <c r="J108" s="91">
        <f t="shared" si="1"/>
        <v>1.5116031503792379E-4</v>
      </c>
      <c r="K108" s="91">
        <f>I108/'סכום נכסי הקרן'!$C$42</f>
        <v>-7.5243423742002075E-7</v>
      </c>
    </row>
    <row r="109" spans="2:11">
      <c r="B109" s="86" t="s">
        <v>1906</v>
      </c>
      <c r="C109" s="87" t="s">
        <v>1907</v>
      </c>
      <c r="D109" s="88" t="s">
        <v>616</v>
      </c>
      <c r="E109" s="88" t="s">
        <v>121</v>
      </c>
      <c r="F109" s="97">
        <v>44889</v>
      </c>
      <c r="G109" s="90">
        <v>2297.0946180000001</v>
      </c>
      <c r="H109" s="98">
        <v>-3.4649719999999999</v>
      </c>
      <c r="I109" s="90">
        <v>-7.9593694999999992E-2</v>
      </c>
      <c r="J109" s="91">
        <f t="shared" si="1"/>
        <v>1.6229615918993961E-4</v>
      </c>
      <c r="K109" s="91">
        <f>I109/'סכום נכסי הקרן'!$C$42</f>
        <v>-8.078653894419523E-7</v>
      </c>
    </row>
    <row r="110" spans="2:11">
      <c r="B110" s="86" t="s">
        <v>1908</v>
      </c>
      <c r="C110" s="87" t="s">
        <v>1909</v>
      </c>
      <c r="D110" s="88" t="s">
        <v>616</v>
      </c>
      <c r="E110" s="88" t="s">
        <v>121</v>
      </c>
      <c r="F110" s="97">
        <v>44901</v>
      </c>
      <c r="G110" s="90">
        <v>5250.8135679999996</v>
      </c>
      <c r="H110" s="98">
        <v>-3.4059900000000001</v>
      </c>
      <c r="I110" s="90">
        <v>-0.178842205</v>
      </c>
      <c r="J110" s="91">
        <f t="shared" si="1"/>
        <v>3.6466962581093663E-4</v>
      </c>
      <c r="K110" s="91">
        <f>I110/'סכום נכסי הקרן'!$C$42</f>
        <v>-1.8152245299201462E-6</v>
      </c>
    </row>
    <row r="111" spans="2:11">
      <c r="B111" s="86" t="s">
        <v>1910</v>
      </c>
      <c r="C111" s="87" t="s">
        <v>1911</v>
      </c>
      <c r="D111" s="88" t="s">
        <v>616</v>
      </c>
      <c r="E111" s="88" t="s">
        <v>121</v>
      </c>
      <c r="F111" s="97">
        <v>44692</v>
      </c>
      <c r="G111" s="90">
        <v>2297.6398899999999</v>
      </c>
      <c r="H111" s="98">
        <v>-4.2822740000000001</v>
      </c>
      <c r="I111" s="90">
        <v>-9.8391226999999998E-2</v>
      </c>
      <c r="J111" s="91">
        <f t="shared" si="1"/>
        <v>2.006254168761167E-4</v>
      </c>
      <c r="K111" s="91">
        <f>I111/'סכום נכסי הקרן'!$C$42</f>
        <v>-9.9865783235753197E-7</v>
      </c>
    </row>
    <row r="112" spans="2:11">
      <c r="B112" s="86" t="s">
        <v>1912</v>
      </c>
      <c r="C112" s="87" t="s">
        <v>1913</v>
      </c>
      <c r="D112" s="88" t="s">
        <v>616</v>
      </c>
      <c r="E112" s="88" t="s">
        <v>121</v>
      </c>
      <c r="F112" s="97">
        <v>44889</v>
      </c>
      <c r="G112" s="90">
        <v>2627.6657679999998</v>
      </c>
      <c r="H112" s="98">
        <v>-3.3698899999999998</v>
      </c>
      <c r="I112" s="90">
        <v>-8.8549446000000004E-2</v>
      </c>
      <c r="J112" s="91">
        <f t="shared" si="1"/>
        <v>1.8055745476066871E-4</v>
      </c>
      <c r="K112" s="91">
        <f>I112/'סכום נכסי הקרן'!$C$42</f>
        <v>-8.9876506773129626E-7</v>
      </c>
    </row>
    <row r="113" spans="2:11">
      <c r="B113" s="86" t="s">
        <v>1914</v>
      </c>
      <c r="C113" s="87" t="s">
        <v>1915</v>
      </c>
      <c r="D113" s="88" t="s">
        <v>616</v>
      </c>
      <c r="E113" s="88" t="s">
        <v>121</v>
      </c>
      <c r="F113" s="97">
        <v>44692</v>
      </c>
      <c r="G113" s="90">
        <v>1754.0839079999998</v>
      </c>
      <c r="H113" s="98">
        <v>-4.0908280000000001</v>
      </c>
      <c r="I113" s="90">
        <v>-7.1756555999999999E-2</v>
      </c>
      <c r="J113" s="91">
        <f t="shared" si="1"/>
        <v>1.4631577834774246E-4</v>
      </c>
      <c r="K113" s="91">
        <f>I113/'סכום נכסי הקרן'!$C$42</f>
        <v>-7.2831947377180149E-7</v>
      </c>
    </row>
    <row r="114" spans="2:11">
      <c r="B114" s="86" t="s">
        <v>1916</v>
      </c>
      <c r="C114" s="87" t="s">
        <v>1917</v>
      </c>
      <c r="D114" s="88" t="s">
        <v>616</v>
      </c>
      <c r="E114" s="88" t="s">
        <v>121</v>
      </c>
      <c r="F114" s="97">
        <v>44889</v>
      </c>
      <c r="G114" s="90">
        <v>8228.008425</v>
      </c>
      <c r="H114" s="98">
        <v>-3.1619329999999999</v>
      </c>
      <c r="I114" s="90">
        <v>-0.26016412</v>
      </c>
      <c r="J114" s="91">
        <f t="shared" si="1"/>
        <v>5.304897257883374E-4</v>
      </c>
      <c r="K114" s="91">
        <f>I114/'סכום נכסי הקרן'!$C$42</f>
        <v>-2.6406311218824913E-6</v>
      </c>
    </row>
    <row r="115" spans="2:11">
      <c r="B115" s="86" t="s">
        <v>1918</v>
      </c>
      <c r="C115" s="87" t="s">
        <v>1919</v>
      </c>
      <c r="D115" s="88" t="s">
        <v>616</v>
      </c>
      <c r="E115" s="88" t="s">
        <v>121</v>
      </c>
      <c r="F115" s="97">
        <v>44692</v>
      </c>
      <c r="G115" s="90">
        <v>5924.8671299999996</v>
      </c>
      <c r="H115" s="98">
        <v>-4.0539649999999998</v>
      </c>
      <c r="I115" s="90">
        <v>-0.240192038</v>
      </c>
      <c r="J115" s="91">
        <f t="shared" si="1"/>
        <v>4.8976549254817268E-4</v>
      </c>
      <c r="K115" s="91">
        <f>I115/'סכום נכסי הקרן'!$C$42</f>
        <v>-2.4379171531077458E-6</v>
      </c>
    </row>
    <row r="116" spans="2:11">
      <c r="B116" s="86" t="s">
        <v>1920</v>
      </c>
      <c r="C116" s="87" t="s">
        <v>1921</v>
      </c>
      <c r="D116" s="88" t="s">
        <v>616</v>
      </c>
      <c r="E116" s="88" t="s">
        <v>121</v>
      </c>
      <c r="F116" s="97">
        <v>44692</v>
      </c>
      <c r="G116" s="90">
        <v>3291.9823300000003</v>
      </c>
      <c r="H116" s="98">
        <v>-4.0500040000000004</v>
      </c>
      <c r="I116" s="90">
        <v>-0.13332540200000001</v>
      </c>
      <c r="J116" s="91">
        <f t="shared" si="1"/>
        <v>2.7185822529101955E-4</v>
      </c>
      <c r="K116" s="91">
        <f>I116/'סכום נכסי הקרן'!$C$42</f>
        <v>-1.3532350497012969E-6</v>
      </c>
    </row>
    <row r="117" spans="2:11">
      <c r="B117" s="86" t="s">
        <v>1922</v>
      </c>
      <c r="C117" s="87" t="s">
        <v>1923</v>
      </c>
      <c r="D117" s="88" t="s">
        <v>616</v>
      </c>
      <c r="E117" s="88" t="s">
        <v>121</v>
      </c>
      <c r="F117" s="97">
        <v>44726</v>
      </c>
      <c r="G117" s="90">
        <v>109023.60269999999</v>
      </c>
      <c r="H117" s="98">
        <v>-3.8071990000000002</v>
      </c>
      <c r="I117" s="90">
        <v>-4.1507457639999998</v>
      </c>
      <c r="J117" s="91">
        <f t="shared" si="1"/>
        <v>8.4636112856817571E-3</v>
      </c>
      <c r="K117" s="91">
        <f>I117/'סכום נכסי הקרן'!$C$42</f>
        <v>-4.2129515951086254E-5</v>
      </c>
    </row>
    <row r="118" spans="2:11">
      <c r="B118" s="86" t="s">
        <v>1924</v>
      </c>
      <c r="C118" s="87" t="s">
        <v>1925</v>
      </c>
      <c r="D118" s="88" t="s">
        <v>616</v>
      </c>
      <c r="E118" s="88" t="s">
        <v>121</v>
      </c>
      <c r="F118" s="97">
        <v>44726</v>
      </c>
      <c r="G118" s="90">
        <v>1172.4363599999999</v>
      </c>
      <c r="H118" s="98">
        <v>-3.7152259999999999</v>
      </c>
      <c r="I118" s="90">
        <v>-4.3558660000000006E-2</v>
      </c>
      <c r="J118" s="91">
        <f t="shared" si="1"/>
        <v>8.8818633403819956E-5</v>
      </c>
      <c r="K118" s="91">
        <f>I118/'סכום נכסי הקרן'!$C$42</f>
        <v>-4.421145899115451E-7</v>
      </c>
    </row>
    <row r="119" spans="2:11">
      <c r="B119" s="86" t="s">
        <v>1926</v>
      </c>
      <c r="C119" s="87" t="s">
        <v>1927</v>
      </c>
      <c r="D119" s="88" t="s">
        <v>616</v>
      </c>
      <c r="E119" s="88" t="s">
        <v>121</v>
      </c>
      <c r="F119" s="97">
        <v>44811</v>
      </c>
      <c r="G119" s="90">
        <v>1978.1689199999998</v>
      </c>
      <c r="H119" s="98">
        <v>-3.5988319999999998</v>
      </c>
      <c r="I119" s="90">
        <v>-7.119097499999999E-2</v>
      </c>
      <c r="J119" s="91">
        <f t="shared" si="1"/>
        <v>1.4516252589463289E-4</v>
      </c>
      <c r="K119" s="91">
        <f>I119/'סכום נכסי הקרן'!$C$42</f>
        <v>-7.225789020490541E-7</v>
      </c>
    </row>
    <row r="120" spans="2:11">
      <c r="B120" s="86" t="s">
        <v>1928</v>
      </c>
      <c r="C120" s="87" t="s">
        <v>1929</v>
      </c>
      <c r="D120" s="88" t="s">
        <v>616</v>
      </c>
      <c r="E120" s="88" t="s">
        <v>121</v>
      </c>
      <c r="F120" s="97">
        <v>44812</v>
      </c>
      <c r="G120" s="90">
        <v>8181.2610880000002</v>
      </c>
      <c r="H120" s="98">
        <v>-3.5699879999999999</v>
      </c>
      <c r="I120" s="90">
        <v>-0.29207005500000005</v>
      </c>
      <c r="J120" s="91">
        <f t="shared" si="1"/>
        <v>5.9554777725665876E-4</v>
      </c>
      <c r="K120" s="91">
        <f>I120/'סכום נכסי הקרן'!$C$42</f>
        <v>-2.9644721070796811E-6</v>
      </c>
    </row>
    <row r="121" spans="2:11">
      <c r="B121" s="86" t="s">
        <v>1930</v>
      </c>
      <c r="C121" s="87" t="s">
        <v>1931</v>
      </c>
      <c r="D121" s="88" t="s">
        <v>616</v>
      </c>
      <c r="E121" s="88" t="s">
        <v>121</v>
      </c>
      <c r="F121" s="97">
        <v>44812</v>
      </c>
      <c r="G121" s="90">
        <v>3298.8955999999998</v>
      </c>
      <c r="H121" s="98">
        <v>-3.5699879999999999</v>
      </c>
      <c r="I121" s="90">
        <v>-0.117770183</v>
      </c>
      <c r="J121" s="91">
        <f t="shared" si="1"/>
        <v>2.4014023181102877E-4</v>
      </c>
      <c r="K121" s="91">
        <f>I121/'סכום נכסי הקרן'!$C$42</f>
        <v>-1.1953516513329982E-6</v>
      </c>
    </row>
    <row r="122" spans="2:11">
      <c r="B122" s="86" t="s">
        <v>1932</v>
      </c>
      <c r="C122" s="87" t="s">
        <v>1933</v>
      </c>
      <c r="D122" s="88" t="s">
        <v>616</v>
      </c>
      <c r="E122" s="88" t="s">
        <v>121</v>
      </c>
      <c r="F122" s="97">
        <v>44811</v>
      </c>
      <c r="G122" s="90">
        <v>2640.6743999999999</v>
      </c>
      <c r="H122" s="98">
        <v>-3.476591</v>
      </c>
      <c r="I122" s="90">
        <v>-9.1805459999999992E-2</v>
      </c>
      <c r="J122" s="91">
        <f t="shared" si="1"/>
        <v>1.8719665610028073E-4</v>
      </c>
      <c r="K122" s="91">
        <f>I122/'סכום נכסי הקרן'!$C$42</f>
        <v>-9.3181317560137863E-7</v>
      </c>
    </row>
    <row r="123" spans="2:11">
      <c r="B123" s="86" t="s">
        <v>1932</v>
      </c>
      <c r="C123" s="87" t="s">
        <v>1934</v>
      </c>
      <c r="D123" s="88" t="s">
        <v>616</v>
      </c>
      <c r="E123" s="88" t="s">
        <v>121</v>
      </c>
      <c r="F123" s="97">
        <v>44811</v>
      </c>
      <c r="G123" s="90">
        <v>2641.0981499999998</v>
      </c>
      <c r="H123" s="98">
        <v>-3.476591</v>
      </c>
      <c r="I123" s="90">
        <v>-9.1820192000000009E-2</v>
      </c>
      <c r="J123" s="91">
        <f t="shared" si="1"/>
        <v>1.8722669550248701E-4</v>
      </c>
      <c r="K123" s="91">
        <f>I123/'סכום נכסי הקרן'!$C$42</f>
        <v>-9.3196270343668365E-7</v>
      </c>
    </row>
    <row r="124" spans="2:11">
      <c r="B124" s="86" t="s">
        <v>1935</v>
      </c>
      <c r="C124" s="87" t="s">
        <v>1936</v>
      </c>
      <c r="D124" s="88" t="s">
        <v>616</v>
      </c>
      <c r="E124" s="88" t="s">
        <v>121</v>
      </c>
      <c r="F124" s="97">
        <v>44907</v>
      </c>
      <c r="G124" s="90">
        <v>1650.71361</v>
      </c>
      <c r="H124" s="98">
        <v>-2.7833130000000001</v>
      </c>
      <c r="I124" s="90">
        <v>-4.5944521000000002E-2</v>
      </c>
      <c r="J124" s="91">
        <f t="shared" si="1"/>
        <v>9.3683542322309894E-5</v>
      </c>
      <c r="K124" s="91">
        <f>I124/'סכום נכסי הקרן'!$C$42</f>
        <v>-4.6633076087734034E-7</v>
      </c>
    </row>
    <row r="125" spans="2:11">
      <c r="B125" s="86" t="s">
        <v>1937</v>
      </c>
      <c r="C125" s="87" t="s">
        <v>1938</v>
      </c>
      <c r="D125" s="88" t="s">
        <v>616</v>
      </c>
      <c r="E125" s="88" t="s">
        <v>121</v>
      </c>
      <c r="F125" s="97">
        <v>44725</v>
      </c>
      <c r="G125" s="90">
        <v>2365.9278279999999</v>
      </c>
      <c r="H125" s="98">
        <v>-3.5622989999999999</v>
      </c>
      <c r="I125" s="90">
        <v>-8.4281417000000011E-2</v>
      </c>
      <c r="J125" s="91">
        <f t="shared" si="1"/>
        <v>1.7185469615634363E-4</v>
      </c>
      <c r="K125" s="91">
        <f>I125/'סכום נכסי הקרן'!$C$42</f>
        <v>-8.5544514257598659E-7</v>
      </c>
    </row>
    <row r="126" spans="2:11">
      <c r="B126" s="86" t="s">
        <v>1939</v>
      </c>
      <c r="C126" s="87" t="s">
        <v>1940</v>
      </c>
      <c r="D126" s="88" t="s">
        <v>616</v>
      </c>
      <c r="E126" s="88" t="s">
        <v>121</v>
      </c>
      <c r="F126" s="97">
        <v>44882</v>
      </c>
      <c r="G126" s="90">
        <v>5283.3740959999986</v>
      </c>
      <c r="H126" s="98">
        <v>-2.8747799999999999</v>
      </c>
      <c r="I126" s="90">
        <v>-0.15188538600000001</v>
      </c>
      <c r="J126" s="91">
        <f t="shared" si="1"/>
        <v>3.0970310883143989E-4</v>
      </c>
      <c r="K126" s="91">
        <f>I126/'סכום נכסי הקרן'!$C$42</f>
        <v>-1.5416164120968536E-6</v>
      </c>
    </row>
    <row r="127" spans="2:11">
      <c r="B127" s="86" t="s">
        <v>1941</v>
      </c>
      <c r="C127" s="87" t="s">
        <v>1942</v>
      </c>
      <c r="D127" s="88" t="s">
        <v>616</v>
      </c>
      <c r="E127" s="88" t="s">
        <v>121</v>
      </c>
      <c r="F127" s="97">
        <v>44889</v>
      </c>
      <c r="G127" s="90">
        <v>3302.7903999999999</v>
      </c>
      <c r="H127" s="98">
        <v>-3.345675</v>
      </c>
      <c r="I127" s="90">
        <v>-0.11050063700000001</v>
      </c>
      <c r="J127" s="91">
        <f t="shared" si="1"/>
        <v>2.253172060066031E-4</v>
      </c>
      <c r="K127" s="91">
        <f>I127/'סכום נכסי הקרן'!$C$42</f>
        <v>-1.1215667289172693E-6</v>
      </c>
    </row>
    <row r="128" spans="2:11">
      <c r="B128" s="86" t="s">
        <v>1943</v>
      </c>
      <c r="C128" s="87" t="s">
        <v>1944</v>
      </c>
      <c r="D128" s="88" t="s">
        <v>616</v>
      </c>
      <c r="E128" s="88" t="s">
        <v>121</v>
      </c>
      <c r="F128" s="97">
        <v>44824</v>
      </c>
      <c r="G128" s="90">
        <v>3303.2772500000005</v>
      </c>
      <c r="H128" s="98">
        <v>-3.245857</v>
      </c>
      <c r="I128" s="90">
        <v>-0.10721965700000001</v>
      </c>
      <c r="J128" s="91">
        <f t="shared" si="1"/>
        <v>2.1862709754538631E-4</v>
      </c>
      <c r="K128" s="91">
        <f>I128/'סכום נכסי הקרן'!$C$42</f>
        <v>-1.0882652194767131E-6</v>
      </c>
    </row>
    <row r="129" spans="2:11">
      <c r="B129" s="86" t="s">
        <v>1943</v>
      </c>
      <c r="C129" s="87" t="s">
        <v>1945</v>
      </c>
      <c r="D129" s="88" t="s">
        <v>616</v>
      </c>
      <c r="E129" s="88" t="s">
        <v>121</v>
      </c>
      <c r="F129" s="97">
        <v>44824</v>
      </c>
      <c r="G129" s="90">
        <v>2936.7176250000002</v>
      </c>
      <c r="H129" s="98">
        <v>-3.245857</v>
      </c>
      <c r="I129" s="90">
        <v>-9.5321656000000005E-2</v>
      </c>
      <c r="J129" s="91">
        <f t="shared" si="1"/>
        <v>1.9436638362403788E-4</v>
      </c>
      <c r="K129" s="91">
        <f>I129/'סכום נכסי הקרן'!$C$42</f>
        <v>-9.6750209607295922E-7</v>
      </c>
    </row>
    <row r="130" spans="2:11">
      <c r="B130" s="86" t="s">
        <v>1946</v>
      </c>
      <c r="C130" s="87" t="s">
        <v>1947</v>
      </c>
      <c r="D130" s="88" t="s">
        <v>616</v>
      </c>
      <c r="E130" s="88" t="s">
        <v>121</v>
      </c>
      <c r="F130" s="97">
        <v>44824</v>
      </c>
      <c r="G130" s="90">
        <v>1982.024772</v>
      </c>
      <c r="H130" s="98">
        <v>-3.2428140000000001</v>
      </c>
      <c r="I130" s="90">
        <v>-6.4273371999999995E-2</v>
      </c>
      <c r="J130" s="91">
        <f t="shared" si="1"/>
        <v>1.3105713227393461E-4</v>
      </c>
      <c r="K130" s="91">
        <f>I130/'סכום נכסי הקרן'!$C$42</f>
        <v>-6.5236615414735391E-7</v>
      </c>
    </row>
    <row r="131" spans="2:11">
      <c r="B131" s="86" t="s">
        <v>1948</v>
      </c>
      <c r="C131" s="87" t="s">
        <v>1949</v>
      </c>
      <c r="D131" s="88" t="s">
        <v>616</v>
      </c>
      <c r="E131" s="88" t="s">
        <v>121</v>
      </c>
      <c r="F131" s="97">
        <v>44903</v>
      </c>
      <c r="G131" s="90">
        <v>6607.5281999999997</v>
      </c>
      <c r="H131" s="98">
        <v>-2.6642939999999999</v>
      </c>
      <c r="I131" s="90">
        <v>-0.17604398600000001</v>
      </c>
      <c r="J131" s="91">
        <f t="shared" si="1"/>
        <v>3.5896389502067353E-4</v>
      </c>
      <c r="K131" s="91">
        <f>I131/'סכום נכסי הקרן'!$C$42</f>
        <v>-1.7868229802474132E-6</v>
      </c>
    </row>
    <row r="132" spans="2:11">
      <c r="B132" s="86" t="s">
        <v>1950</v>
      </c>
      <c r="C132" s="87" t="s">
        <v>1951</v>
      </c>
      <c r="D132" s="88" t="s">
        <v>616</v>
      </c>
      <c r="E132" s="88" t="s">
        <v>121</v>
      </c>
      <c r="F132" s="97">
        <v>44811</v>
      </c>
      <c r="G132" s="90">
        <v>6607.5281999999997</v>
      </c>
      <c r="H132" s="98">
        <v>-3.3152170000000001</v>
      </c>
      <c r="I132" s="90">
        <v>-0.21905387300000001</v>
      </c>
      <c r="J132" s="91">
        <f t="shared" si="1"/>
        <v>4.4666354845796294E-4</v>
      </c>
      <c r="K132" s="91">
        <f>I132/'סכום נכסי הקרן'!$C$42</f>
        <v>-2.2233675973946554E-6</v>
      </c>
    </row>
    <row r="133" spans="2:11">
      <c r="B133" s="86" t="s">
        <v>1952</v>
      </c>
      <c r="C133" s="87" t="s">
        <v>1953</v>
      </c>
      <c r="D133" s="88" t="s">
        <v>616</v>
      </c>
      <c r="E133" s="88" t="s">
        <v>121</v>
      </c>
      <c r="F133" s="97">
        <v>44907</v>
      </c>
      <c r="G133" s="90">
        <v>660.86966399999994</v>
      </c>
      <c r="H133" s="98">
        <v>-2.69245</v>
      </c>
      <c r="I133" s="90">
        <v>-1.7793589000000002E-2</v>
      </c>
      <c r="J133" s="91">
        <f t="shared" si="1"/>
        <v>3.6282159697503162E-5</v>
      </c>
      <c r="K133" s="91">
        <f>I133/'סכום נכסי הקרן'!$C$42</f>
        <v>-1.806025553538511E-7</v>
      </c>
    </row>
    <row r="134" spans="2:11">
      <c r="B134" s="86" t="s">
        <v>1952</v>
      </c>
      <c r="C134" s="87" t="s">
        <v>1954</v>
      </c>
      <c r="D134" s="88" t="s">
        <v>616</v>
      </c>
      <c r="E134" s="88" t="s">
        <v>121</v>
      </c>
      <c r="F134" s="97">
        <v>44907</v>
      </c>
      <c r="G134" s="90">
        <v>2173.8756819999999</v>
      </c>
      <c r="H134" s="98">
        <v>-2.69245</v>
      </c>
      <c r="I134" s="90">
        <v>-5.8530526999999999E-2</v>
      </c>
      <c r="J134" s="91">
        <f t="shared" si="1"/>
        <v>1.1934713833128441E-4</v>
      </c>
      <c r="K134" s="91">
        <f>I134/'סכום נכסי הקרן'!$C$42</f>
        <v>-5.9407704327708004E-7</v>
      </c>
    </row>
    <row r="135" spans="2:11">
      <c r="B135" s="86" t="s">
        <v>1955</v>
      </c>
      <c r="C135" s="87" t="s">
        <v>1956</v>
      </c>
      <c r="D135" s="88" t="s">
        <v>616</v>
      </c>
      <c r="E135" s="88" t="s">
        <v>121</v>
      </c>
      <c r="F135" s="97">
        <v>44896</v>
      </c>
      <c r="G135" s="90">
        <v>2179.6556489999998</v>
      </c>
      <c r="H135" s="98">
        <v>-3.3340960000000002</v>
      </c>
      <c r="I135" s="90">
        <v>-7.2671820999999998E-2</v>
      </c>
      <c r="J135" s="91">
        <f t="shared" si="1"/>
        <v>1.4818205675259577E-4</v>
      </c>
      <c r="K135" s="91">
        <f>I135/'סכום נכסי הקרן'!$C$42</f>
        <v>-7.3760929145984304E-7</v>
      </c>
    </row>
    <row r="136" spans="2:11">
      <c r="B136" s="86" t="s">
        <v>1955</v>
      </c>
      <c r="C136" s="87" t="s">
        <v>1957</v>
      </c>
      <c r="D136" s="88" t="s">
        <v>616</v>
      </c>
      <c r="E136" s="88" t="s">
        <v>121</v>
      </c>
      <c r="F136" s="97">
        <v>44896</v>
      </c>
      <c r="G136" s="90">
        <v>3370.8325559999998</v>
      </c>
      <c r="H136" s="98">
        <v>-3.3340960000000002</v>
      </c>
      <c r="I136" s="90">
        <v>-0.112386808</v>
      </c>
      <c r="J136" s="91">
        <f t="shared" si="1"/>
        <v>2.291632180415444E-4</v>
      </c>
      <c r="K136" s="91">
        <f>I136/'סכום נכסי הקרן'!$C$42</f>
        <v>-1.140711113022934E-6</v>
      </c>
    </row>
    <row r="137" spans="2:11">
      <c r="B137" s="86" t="s">
        <v>1958</v>
      </c>
      <c r="C137" s="87" t="s">
        <v>1959</v>
      </c>
      <c r="D137" s="88" t="s">
        <v>616</v>
      </c>
      <c r="E137" s="88" t="s">
        <v>121</v>
      </c>
      <c r="F137" s="97">
        <v>44896</v>
      </c>
      <c r="G137" s="90">
        <v>5684.1490159999994</v>
      </c>
      <c r="H137" s="98">
        <v>-3.3340960000000002</v>
      </c>
      <c r="I137" s="90">
        <v>-0.18951500999999998</v>
      </c>
      <c r="J137" s="91">
        <f t="shared" si="1"/>
        <v>3.8643209404768807E-4</v>
      </c>
      <c r="K137" s="91">
        <f>I137/'סכום נכסי הקרן'!$C$42</f>
        <v>-1.9235520773190072E-6</v>
      </c>
    </row>
    <row r="138" spans="2:11">
      <c r="B138" s="86" t="s">
        <v>1960</v>
      </c>
      <c r="C138" s="87" t="s">
        <v>1961</v>
      </c>
      <c r="D138" s="88" t="s">
        <v>616</v>
      </c>
      <c r="E138" s="88" t="s">
        <v>121</v>
      </c>
      <c r="F138" s="97">
        <v>44908</v>
      </c>
      <c r="G138" s="90">
        <v>3965.6853600000004</v>
      </c>
      <c r="H138" s="98">
        <v>-3.5688140000000002</v>
      </c>
      <c r="I138" s="90">
        <v>-0.14152794499999999</v>
      </c>
      <c r="J138" s="91">
        <f t="shared" si="1"/>
        <v>2.8858368607645392E-4</v>
      </c>
      <c r="K138" s="91">
        <f>I138/'סכום נכסי הקרן'!$C$42</f>
        <v>-1.4364897672402846E-6</v>
      </c>
    </row>
    <row r="139" spans="2:11">
      <c r="B139" s="86" t="s">
        <v>1962</v>
      </c>
      <c r="C139" s="87" t="s">
        <v>1963</v>
      </c>
      <c r="D139" s="88" t="s">
        <v>616</v>
      </c>
      <c r="E139" s="88" t="s">
        <v>121</v>
      </c>
      <c r="F139" s="97">
        <v>44889</v>
      </c>
      <c r="G139" s="90">
        <v>3305.1272800000002</v>
      </c>
      <c r="H139" s="98">
        <v>-3.272605</v>
      </c>
      <c r="I139" s="90">
        <v>-0.108163757</v>
      </c>
      <c r="J139" s="91">
        <f t="shared" si="1"/>
        <v>2.2055217218718074E-4</v>
      </c>
      <c r="K139" s="91">
        <f>I139/'סכום נכסי הקרן'!$C$42</f>
        <v>-1.0978477085692491E-6</v>
      </c>
    </row>
    <row r="140" spans="2:11">
      <c r="B140" s="86" t="s">
        <v>1964</v>
      </c>
      <c r="C140" s="87" t="s">
        <v>1965</v>
      </c>
      <c r="D140" s="88" t="s">
        <v>616</v>
      </c>
      <c r="E140" s="88" t="s">
        <v>121</v>
      </c>
      <c r="F140" s="97">
        <v>44894</v>
      </c>
      <c r="G140" s="90">
        <v>2644.5691999999999</v>
      </c>
      <c r="H140" s="98">
        <v>-2.7015340000000001</v>
      </c>
      <c r="I140" s="90">
        <v>-7.1443938999999998E-2</v>
      </c>
      <c r="J140" s="91">
        <f t="shared" ref="J140:J203" si="2">IFERROR(I140/$I$11,0)</f>
        <v>1.4567833415825635E-4</v>
      </c>
      <c r="K140" s="91">
        <f>I140/'סכום נכסי הקרן'!$C$42</f>
        <v>-7.2514645291316218E-7</v>
      </c>
    </row>
    <row r="141" spans="2:11">
      <c r="B141" s="86" t="s">
        <v>1966</v>
      </c>
      <c r="C141" s="87" t="s">
        <v>1967</v>
      </c>
      <c r="D141" s="88" t="s">
        <v>616</v>
      </c>
      <c r="E141" s="88" t="s">
        <v>121</v>
      </c>
      <c r="F141" s="97">
        <v>44903</v>
      </c>
      <c r="G141" s="90">
        <v>3306.1983500000001</v>
      </c>
      <c r="H141" s="98">
        <v>-2.5887060000000002</v>
      </c>
      <c r="I141" s="90">
        <v>-8.5587743000000008E-2</v>
      </c>
      <c r="J141" s="91">
        <f t="shared" si="2"/>
        <v>1.7451837061510517E-4</v>
      </c>
      <c r="K141" s="91">
        <f>I141/'סכום נכסי הקרן'!$C$42</f>
        <v>-8.6870417726118563E-7</v>
      </c>
    </row>
    <row r="142" spans="2:11">
      <c r="B142" s="86" t="s">
        <v>1968</v>
      </c>
      <c r="C142" s="87" t="s">
        <v>1969</v>
      </c>
      <c r="D142" s="88" t="s">
        <v>616</v>
      </c>
      <c r="E142" s="88" t="s">
        <v>121</v>
      </c>
      <c r="F142" s="97">
        <v>44818</v>
      </c>
      <c r="G142" s="90">
        <v>7076.3063280000006</v>
      </c>
      <c r="H142" s="98">
        <v>-3.4549530000000002</v>
      </c>
      <c r="I142" s="90">
        <v>-0.24448304999999998</v>
      </c>
      <c r="J142" s="91">
        <f t="shared" si="2"/>
        <v>4.9851511482212213E-4</v>
      </c>
      <c r="K142" s="91">
        <f>I142/'סכום נכסי הקרן'!$C$42</f>
        <v>-2.4814703526479869E-6</v>
      </c>
    </row>
    <row r="143" spans="2:11">
      <c r="B143" s="86" t="s">
        <v>1970</v>
      </c>
      <c r="C143" s="87" t="s">
        <v>1971</v>
      </c>
      <c r="D143" s="88" t="s">
        <v>616</v>
      </c>
      <c r="E143" s="88" t="s">
        <v>121</v>
      </c>
      <c r="F143" s="97">
        <v>44902</v>
      </c>
      <c r="G143" s="90">
        <v>1454.9414879999999</v>
      </c>
      <c r="H143" s="98">
        <v>-2.626487</v>
      </c>
      <c r="I143" s="90">
        <v>-3.8213850000000001E-2</v>
      </c>
      <c r="J143" s="91">
        <f t="shared" si="2"/>
        <v>7.7920255905451736E-5</v>
      </c>
      <c r="K143" s="91">
        <f>I143/'סכום נכסי הקרן'!$C$42</f>
        <v>-3.8786548120835895E-7</v>
      </c>
    </row>
    <row r="144" spans="2:11">
      <c r="B144" s="86" t="s">
        <v>1970</v>
      </c>
      <c r="C144" s="87" t="s">
        <v>1972</v>
      </c>
      <c r="D144" s="88" t="s">
        <v>616</v>
      </c>
      <c r="E144" s="88" t="s">
        <v>121</v>
      </c>
      <c r="F144" s="97">
        <v>44902</v>
      </c>
      <c r="G144" s="90">
        <v>2351.79792</v>
      </c>
      <c r="H144" s="98">
        <v>-2.626487</v>
      </c>
      <c r="I144" s="90">
        <v>-6.1769668E-2</v>
      </c>
      <c r="J144" s="91">
        <f t="shared" si="2"/>
        <v>1.259519346455485E-4</v>
      </c>
      <c r="K144" s="91">
        <f>I144/'סכום נכסי הקרן'!$C$42</f>
        <v>-6.2695389244738673E-7</v>
      </c>
    </row>
    <row r="145" spans="2:11">
      <c r="B145" s="86" t="s">
        <v>1973</v>
      </c>
      <c r="C145" s="87" t="s">
        <v>1974</v>
      </c>
      <c r="D145" s="88" t="s">
        <v>616</v>
      </c>
      <c r="E145" s="88" t="s">
        <v>121</v>
      </c>
      <c r="F145" s="97">
        <v>44818</v>
      </c>
      <c r="G145" s="90">
        <v>1764.1081349999999</v>
      </c>
      <c r="H145" s="98">
        <v>-3.4397229999999999</v>
      </c>
      <c r="I145" s="90">
        <v>-6.0680438000000003E-2</v>
      </c>
      <c r="J145" s="91">
        <f t="shared" si="2"/>
        <v>1.2373093151867446E-4</v>
      </c>
      <c r="K145" s="91">
        <f>I145/'סכום נכסי הקרן'!$C$42</f>
        <v>-6.1589835320973919E-7</v>
      </c>
    </row>
    <row r="146" spans="2:11">
      <c r="B146" s="86" t="s">
        <v>1973</v>
      </c>
      <c r="C146" s="87" t="s">
        <v>1975</v>
      </c>
      <c r="D146" s="88" t="s">
        <v>616</v>
      </c>
      <c r="E146" s="88" t="s">
        <v>121</v>
      </c>
      <c r="F146" s="97">
        <v>44818</v>
      </c>
      <c r="G146" s="90">
        <v>6283.6268949999994</v>
      </c>
      <c r="H146" s="98">
        <v>-3.4397229999999999</v>
      </c>
      <c r="I146" s="90">
        <v>-0.21613937499999999</v>
      </c>
      <c r="J146" s="91">
        <f t="shared" si="2"/>
        <v>4.4072071804448907E-4</v>
      </c>
      <c r="K146" s="91">
        <f>I146/'סכום נכסי הקרן'!$C$42</f>
        <v>-2.1937858313791714E-6</v>
      </c>
    </row>
    <row r="147" spans="2:11">
      <c r="B147" s="86" t="s">
        <v>1976</v>
      </c>
      <c r="C147" s="87" t="s">
        <v>1977</v>
      </c>
      <c r="D147" s="88" t="s">
        <v>616</v>
      </c>
      <c r="E147" s="88" t="s">
        <v>121</v>
      </c>
      <c r="F147" s="97">
        <v>44894</v>
      </c>
      <c r="G147" s="90">
        <v>2154.6491599999999</v>
      </c>
      <c r="H147" s="98">
        <v>-2.6410680000000002</v>
      </c>
      <c r="I147" s="90">
        <v>-5.6905751000000004E-2</v>
      </c>
      <c r="J147" s="91">
        <f t="shared" si="2"/>
        <v>1.1603412585782162E-4</v>
      </c>
      <c r="K147" s="91">
        <f>I147/'סכום נכסי הקרן'!$C$42</f>
        <v>-5.775857835611448E-7</v>
      </c>
    </row>
    <row r="148" spans="2:11">
      <c r="B148" s="86" t="s">
        <v>1978</v>
      </c>
      <c r="C148" s="87" t="s">
        <v>1979</v>
      </c>
      <c r="D148" s="88" t="s">
        <v>616</v>
      </c>
      <c r="E148" s="88" t="s">
        <v>121</v>
      </c>
      <c r="F148" s="97">
        <v>44818</v>
      </c>
      <c r="G148" s="90">
        <v>127720.57584999999</v>
      </c>
      <c r="H148" s="98">
        <v>-3.4705819999999998</v>
      </c>
      <c r="I148" s="90">
        <v>-4.4326471769999998</v>
      </c>
      <c r="J148" s="91">
        <f t="shared" si="2"/>
        <v>9.0384246122915696E-3</v>
      </c>
      <c r="K148" s="91">
        <f>I148/'סכום נכסי הקרן'!$C$42</f>
        <v>-4.4990777697980668E-5</v>
      </c>
    </row>
    <row r="149" spans="2:11">
      <c r="B149" s="86" t="s">
        <v>1978</v>
      </c>
      <c r="C149" s="87" t="s">
        <v>1980</v>
      </c>
      <c r="D149" s="88" t="s">
        <v>616</v>
      </c>
      <c r="E149" s="88" t="s">
        <v>121</v>
      </c>
      <c r="F149" s="97">
        <v>44818</v>
      </c>
      <c r="G149" s="90">
        <v>4961.4883499999996</v>
      </c>
      <c r="H149" s="98">
        <v>-3.4705819999999998</v>
      </c>
      <c r="I149" s="90">
        <v>-0.17219251700000002</v>
      </c>
      <c r="J149" s="91">
        <f t="shared" si="2"/>
        <v>3.5111052640976638E-4</v>
      </c>
      <c r="K149" s="91">
        <f>I149/'סכום נכסי הקרן'!$C$42</f>
        <v>-1.7477310835386524E-6</v>
      </c>
    </row>
    <row r="150" spans="2:11">
      <c r="B150" s="86" t="s">
        <v>1981</v>
      </c>
      <c r="C150" s="87" t="s">
        <v>1982</v>
      </c>
      <c r="D150" s="88" t="s">
        <v>616</v>
      </c>
      <c r="E150" s="88" t="s">
        <v>121</v>
      </c>
      <c r="F150" s="97">
        <v>44902</v>
      </c>
      <c r="G150" s="90">
        <v>3307.6589000000004</v>
      </c>
      <c r="H150" s="98">
        <v>-2.596276</v>
      </c>
      <c r="I150" s="90">
        <v>-8.5875958000000002E-2</v>
      </c>
      <c r="J150" s="91">
        <f t="shared" si="2"/>
        <v>1.7510605771168898E-4</v>
      </c>
      <c r="K150" s="91">
        <f>I150/'סכום נכסי הקרן'!$C$42</f>
        <v>-8.7162952107413464E-7</v>
      </c>
    </row>
    <row r="151" spans="2:11">
      <c r="B151" s="86" t="s">
        <v>1983</v>
      </c>
      <c r="C151" s="87" t="s">
        <v>1984</v>
      </c>
      <c r="D151" s="88" t="s">
        <v>616</v>
      </c>
      <c r="E151" s="88" t="s">
        <v>121</v>
      </c>
      <c r="F151" s="97">
        <v>44693</v>
      </c>
      <c r="G151" s="90">
        <v>1764.8872200000001</v>
      </c>
      <c r="H151" s="98">
        <v>-3.453662</v>
      </c>
      <c r="I151" s="90">
        <v>-6.0953243999999997E-2</v>
      </c>
      <c r="J151" s="91">
        <f t="shared" si="2"/>
        <v>1.2428719877079751E-4</v>
      </c>
      <c r="K151" s="91">
        <f>I151/'סכום נכסי הקרן'!$C$42</f>
        <v>-6.1866729772766987E-7</v>
      </c>
    </row>
    <row r="152" spans="2:11">
      <c r="B152" s="86" t="s">
        <v>1985</v>
      </c>
      <c r="C152" s="87" t="s">
        <v>1986</v>
      </c>
      <c r="D152" s="88" t="s">
        <v>616</v>
      </c>
      <c r="E152" s="88" t="s">
        <v>121</v>
      </c>
      <c r="F152" s="97">
        <v>44894</v>
      </c>
      <c r="G152" s="90">
        <v>8271.5815000000002</v>
      </c>
      <c r="H152" s="98">
        <v>-2.610862</v>
      </c>
      <c r="I152" s="90">
        <v>-0.21595955900000002</v>
      </c>
      <c r="J152" s="91">
        <f t="shared" si="2"/>
        <v>4.4035406279420956E-4</v>
      </c>
      <c r="K152" s="91">
        <f>I152/'סכום נכסי הקרן'!$C$42</f>
        <v>-2.1919607229598691E-6</v>
      </c>
    </row>
    <row r="153" spans="2:11">
      <c r="B153" s="86" t="s">
        <v>1987</v>
      </c>
      <c r="C153" s="87" t="s">
        <v>1988</v>
      </c>
      <c r="D153" s="88" t="s">
        <v>616</v>
      </c>
      <c r="E153" s="88" t="s">
        <v>121</v>
      </c>
      <c r="F153" s="97">
        <v>44693</v>
      </c>
      <c r="G153" s="90">
        <v>5295.0584959999996</v>
      </c>
      <c r="H153" s="98">
        <v>-3.4293119999999999</v>
      </c>
      <c r="I153" s="90">
        <v>-0.18158405699999999</v>
      </c>
      <c r="J153" s="91">
        <f t="shared" si="2"/>
        <v>3.7026042101986938E-4</v>
      </c>
      <c r="K153" s="91">
        <f>I153/'סכום נכסי הקרן'!$C$42</f>
        <v>-1.8430539620601189E-6</v>
      </c>
    </row>
    <row r="154" spans="2:11">
      <c r="B154" s="86" t="s">
        <v>1989</v>
      </c>
      <c r="C154" s="87" t="s">
        <v>1990</v>
      </c>
      <c r="D154" s="88" t="s">
        <v>616</v>
      </c>
      <c r="E154" s="88" t="s">
        <v>121</v>
      </c>
      <c r="F154" s="97">
        <v>44812</v>
      </c>
      <c r="G154" s="90">
        <v>101970</v>
      </c>
      <c r="H154" s="98">
        <v>-3.5083850000000001</v>
      </c>
      <c r="I154" s="90">
        <v>-3.5775000000000001</v>
      </c>
      <c r="J154" s="91">
        <f t="shared" si="2"/>
        <v>7.2947299343498135E-3</v>
      </c>
      <c r="K154" s="91">
        <f>I154/'סכום נכסי הקרן'!$C$42</f>
        <v>-3.6311147895930513E-5</v>
      </c>
    </row>
    <row r="155" spans="2:11">
      <c r="B155" s="86" t="s">
        <v>1991</v>
      </c>
      <c r="C155" s="87" t="s">
        <v>1992</v>
      </c>
      <c r="D155" s="88" t="s">
        <v>616</v>
      </c>
      <c r="E155" s="88" t="s">
        <v>121</v>
      </c>
      <c r="F155" s="97">
        <v>44693</v>
      </c>
      <c r="G155" s="90">
        <v>4489.8119070000002</v>
      </c>
      <c r="H155" s="98">
        <v>-3.4232260000000001</v>
      </c>
      <c r="I155" s="90">
        <v>-0.15369639799999998</v>
      </c>
      <c r="J155" s="91">
        <f t="shared" si="2"/>
        <v>3.1339586730743329E-4</v>
      </c>
      <c r="K155" s="91">
        <f>I155/'סכום נכסי הקרן'!$C$42</f>
        <v>-1.5599979423759042E-6</v>
      </c>
    </row>
    <row r="156" spans="2:11">
      <c r="B156" s="86" t="s">
        <v>1993</v>
      </c>
      <c r="C156" s="87" t="s">
        <v>1994</v>
      </c>
      <c r="D156" s="88" t="s">
        <v>616</v>
      </c>
      <c r="E156" s="88" t="s">
        <v>121</v>
      </c>
      <c r="F156" s="97">
        <v>44823</v>
      </c>
      <c r="G156" s="90">
        <v>3310.0931500000002</v>
      </c>
      <c r="H156" s="98">
        <v>-3.0684330000000002</v>
      </c>
      <c r="I156" s="90">
        <v>-0.101567978</v>
      </c>
      <c r="J156" s="91">
        <f t="shared" si="2"/>
        <v>2.0710299636281853E-4</v>
      </c>
      <c r="K156" s="91">
        <f>I156/'סכום נכסי הקרן'!$C$42</f>
        <v>-1.0309014313483204E-6</v>
      </c>
    </row>
    <row r="157" spans="2:11">
      <c r="B157" s="86" t="s">
        <v>1995</v>
      </c>
      <c r="C157" s="87" t="s">
        <v>1996</v>
      </c>
      <c r="D157" s="88" t="s">
        <v>616</v>
      </c>
      <c r="E157" s="88" t="s">
        <v>121</v>
      </c>
      <c r="F157" s="97">
        <v>44823</v>
      </c>
      <c r="G157" s="90">
        <v>2317.4059999999999</v>
      </c>
      <c r="H157" s="98">
        <v>-3.0532750000000002</v>
      </c>
      <c r="I157" s="90">
        <v>-7.075679E-2</v>
      </c>
      <c r="J157" s="91">
        <f t="shared" si="2"/>
        <v>1.4427719750426373E-4</v>
      </c>
      <c r="K157" s="91">
        <f>I157/'סכום נכסי הקרן'!$C$42</f>
        <v>-7.1817198220301799E-7</v>
      </c>
    </row>
    <row r="158" spans="2:11">
      <c r="B158" s="86" t="s">
        <v>1997</v>
      </c>
      <c r="C158" s="87" t="s">
        <v>1998</v>
      </c>
      <c r="D158" s="88" t="s">
        <v>616</v>
      </c>
      <c r="E158" s="88" t="s">
        <v>121</v>
      </c>
      <c r="F158" s="97">
        <v>44882</v>
      </c>
      <c r="G158" s="90">
        <v>2648.4640000000004</v>
      </c>
      <c r="H158" s="98">
        <v>-2.611542</v>
      </c>
      <c r="I158" s="90">
        <v>-6.9165741000000003E-2</v>
      </c>
      <c r="J158" s="91">
        <f t="shared" si="2"/>
        <v>1.4103295633939515E-4</v>
      </c>
      <c r="K158" s="91">
        <f>I158/'סכום נכסי הקרן'!$C$42</f>
        <v>-7.0202304703916826E-7</v>
      </c>
    </row>
    <row r="159" spans="2:11">
      <c r="B159" s="86" t="s">
        <v>1999</v>
      </c>
      <c r="C159" s="87" t="s">
        <v>2000</v>
      </c>
      <c r="D159" s="88" t="s">
        <v>616</v>
      </c>
      <c r="E159" s="88" t="s">
        <v>121</v>
      </c>
      <c r="F159" s="97">
        <v>44882</v>
      </c>
      <c r="G159" s="90">
        <v>3972.6959999999999</v>
      </c>
      <c r="H159" s="98">
        <v>-2.611542</v>
      </c>
      <c r="I159" s="90">
        <v>-0.10374861199999999</v>
      </c>
      <c r="J159" s="91">
        <f t="shared" si="2"/>
        <v>2.1154943552862172E-4</v>
      </c>
      <c r="K159" s="91">
        <f>I159/'סכום נכסי הקרן'!$C$42</f>
        <v>-1.0530345756336855E-6</v>
      </c>
    </row>
    <row r="160" spans="2:11">
      <c r="B160" s="86" t="s">
        <v>2001</v>
      </c>
      <c r="C160" s="87" t="s">
        <v>2002</v>
      </c>
      <c r="D160" s="88" t="s">
        <v>616</v>
      </c>
      <c r="E160" s="88" t="s">
        <v>121</v>
      </c>
      <c r="F160" s="97">
        <v>44823</v>
      </c>
      <c r="G160" s="90">
        <v>8617.8876419999997</v>
      </c>
      <c r="H160" s="98">
        <v>-2.9291550000000002</v>
      </c>
      <c r="I160" s="90">
        <v>-0.252431291</v>
      </c>
      <c r="J160" s="91">
        <f t="shared" si="2"/>
        <v>5.1472203908435176E-4</v>
      </c>
      <c r="K160" s="91">
        <f>I160/'סכום נכסי הקרן'!$C$42</f>
        <v>-2.5621439388013058E-6</v>
      </c>
    </row>
    <row r="161" spans="2:11">
      <c r="B161" s="86" t="s">
        <v>2001</v>
      </c>
      <c r="C161" s="87" t="s">
        <v>2003</v>
      </c>
      <c r="D161" s="88" t="s">
        <v>616</v>
      </c>
      <c r="E161" s="88" t="s">
        <v>121</v>
      </c>
      <c r="F161" s="97">
        <v>44823</v>
      </c>
      <c r="G161" s="90">
        <v>1178.7036660000001</v>
      </c>
      <c r="H161" s="98">
        <v>-2.9291550000000002</v>
      </c>
      <c r="I161" s="90">
        <v>-3.4526057999999998E-2</v>
      </c>
      <c r="J161" s="91">
        <f t="shared" si="2"/>
        <v>7.0400634188035735E-5</v>
      </c>
      <c r="K161" s="91">
        <f>I161/'סכום נכסי הקרן'!$C$42</f>
        <v>-3.5043488422123678E-7</v>
      </c>
    </row>
    <row r="162" spans="2:11">
      <c r="B162" s="86" t="s">
        <v>2004</v>
      </c>
      <c r="C162" s="87" t="s">
        <v>2005</v>
      </c>
      <c r="D162" s="88" t="s">
        <v>616</v>
      </c>
      <c r="E162" s="88" t="s">
        <v>121</v>
      </c>
      <c r="F162" s="97">
        <v>44823</v>
      </c>
      <c r="G162" s="90">
        <v>3977.6034479999998</v>
      </c>
      <c r="H162" s="98">
        <v>-2.9261309999999998</v>
      </c>
      <c r="I162" s="90">
        <v>-0.116389906</v>
      </c>
      <c r="J162" s="91">
        <f t="shared" si="2"/>
        <v>2.3732576697536295E-4</v>
      </c>
      <c r="K162" s="91">
        <f>I162/'סכום נכסי הקרן'!$C$42</f>
        <v>-1.1813420238600837E-6</v>
      </c>
    </row>
    <row r="163" spans="2:11">
      <c r="B163" s="86" t="s">
        <v>2006</v>
      </c>
      <c r="C163" s="87" t="s">
        <v>2007</v>
      </c>
      <c r="D163" s="88" t="s">
        <v>616</v>
      </c>
      <c r="E163" s="88" t="s">
        <v>121</v>
      </c>
      <c r="F163" s="97">
        <v>44760</v>
      </c>
      <c r="G163" s="90">
        <v>2358.0306</v>
      </c>
      <c r="H163" s="98">
        <v>-3.0914799999999998</v>
      </c>
      <c r="I163" s="90">
        <v>-7.2898049000000006E-2</v>
      </c>
      <c r="J163" s="91">
        <f t="shared" si="2"/>
        <v>1.486433487619845E-4</v>
      </c>
      <c r="K163" s="91">
        <f>I163/'סכום נכסי הקרן'!$C$42</f>
        <v>-7.3990547548952878E-7</v>
      </c>
    </row>
    <row r="164" spans="2:11">
      <c r="B164" s="86" t="s">
        <v>2006</v>
      </c>
      <c r="C164" s="87" t="s">
        <v>2008</v>
      </c>
      <c r="D164" s="88" t="s">
        <v>616</v>
      </c>
      <c r="E164" s="88" t="s">
        <v>121</v>
      </c>
      <c r="F164" s="97">
        <v>44760</v>
      </c>
      <c r="G164" s="90">
        <v>3315.4485</v>
      </c>
      <c r="H164" s="98">
        <v>-3.0914799999999998</v>
      </c>
      <c r="I164" s="90">
        <v>-0.102496433</v>
      </c>
      <c r="J164" s="91">
        <f t="shared" si="2"/>
        <v>2.089961699424682E-4</v>
      </c>
      <c r="K164" s="91">
        <f>I164/'סכום נכסי הקרן'!$C$42</f>
        <v>-1.0403251257773115E-6</v>
      </c>
    </row>
    <row r="165" spans="2:11">
      <c r="B165" s="86" t="s">
        <v>2009</v>
      </c>
      <c r="C165" s="87" t="s">
        <v>2010</v>
      </c>
      <c r="D165" s="88" t="s">
        <v>616</v>
      </c>
      <c r="E165" s="88" t="s">
        <v>121</v>
      </c>
      <c r="F165" s="97">
        <v>44760</v>
      </c>
      <c r="G165" s="90">
        <v>3978.5382</v>
      </c>
      <c r="H165" s="98">
        <v>-3.0914799999999998</v>
      </c>
      <c r="I165" s="90">
        <v>-0.12299572</v>
      </c>
      <c r="J165" s="91">
        <f t="shared" si="2"/>
        <v>2.5079540474658504E-4</v>
      </c>
      <c r="K165" s="91">
        <f>I165/'סכום נכסי הקרן'!$C$42</f>
        <v>-1.2483901549927205E-6</v>
      </c>
    </row>
    <row r="166" spans="2:11">
      <c r="B166" s="86" t="s">
        <v>2011</v>
      </c>
      <c r="C166" s="87" t="s">
        <v>2012</v>
      </c>
      <c r="D166" s="88" t="s">
        <v>616</v>
      </c>
      <c r="E166" s="88" t="s">
        <v>121</v>
      </c>
      <c r="F166" s="97">
        <v>44901</v>
      </c>
      <c r="G166" s="90">
        <v>4310.0830500000002</v>
      </c>
      <c r="H166" s="98">
        <v>-3.2762699999999998</v>
      </c>
      <c r="I166" s="90">
        <v>-0.14120996600000002</v>
      </c>
      <c r="J166" s="91">
        <f t="shared" si="2"/>
        <v>2.8793530845806276E-4</v>
      </c>
      <c r="K166" s="91">
        <f>I166/'סכום נכסי הקרן'!$C$42</f>
        <v>-1.4332623227967351E-6</v>
      </c>
    </row>
    <row r="167" spans="2:11">
      <c r="B167" s="86" t="s">
        <v>2013</v>
      </c>
      <c r="C167" s="87" t="s">
        <v>2014</v>
      </c>
      <c r="D167" s="88" t="s">
        <v>616</v>
      </c>
      <c r="E167" s="88" t="s">
        <v>121</v>
      </c>
      <c r="F167" s="97">
        <v>44823</v>
      </c>
      <c r="G167" s="90">
        <v>3316.4221999999995</v>
      </c>
      <c r="H167" s="98">
        <v>-2.871737</v>
      </c>
      <c r="I167" s="90">
        <v>-9.5238928E-2</v>
      </c>
      <c r="J167" s="91">
        <f t="shared" si="2"/>
        <v>1.9419769643521637E-4</v>
      </c>
      <c r="K167" s="91">
        <f>I167/'סכום נכסי הקרן'!$C$42</f>
        <v>-9.6666241790576572E-7</v>
      </c>
    </row>
    <row r="168" spans="2:11">
      <c r="B168" s="86" t="s">
        <v>2015</v>
      </c>
      <c r="C168" s="87" t="s">
        <v>2016</v>
      </c>
      <c r="D168" s="88" t="s">
        <v>616</v>
      </c>
      <c r="E168" s="88" t="s">
        <v>121</v>
      </c>
      <c r="F168" s="97">
        <v>44901</v>
      </c>
      <c r="G168" s="90">
        <v>3980.8750799999998</v>
      </c>
      <c r="H168" s="98">
        <v>-3.2156440000000002</v>
      </c>
      <c r="I168" s="90">
        <v>-0.12801078100000002</v>
      </c>
      <c r="J168" s="91">
        <f t="shared" si="2"/>
        <v>2.610214049141016E-4</v>
      </c>
      <c r="K168" s="91">
        <f>I168/'סכום נכסי הקרן'!$C$42</f>
        <v>-1.2992923553220327E-6</v>
      </c>
    </row>
    <row r="169" spans="2:11">
      <c r="B169" s="86" t="s">
        <v>2017</v>
      </c>
      <c r="C169" s="87" t="s">
        <v>2018</v>
      </c>
      <c r="D169" s="88" t="s">
        <v>616</v>
      </c>
      <c r="E169" s="88" t="s">
        <v>121</v>
      </c>
      <c r="F169" s="97">
        <v>44727</v>
      </c>
      <c r="G169" s="90">
        <v>306873</v>
      </c>
      <c r="H169" s="98">
        <v>-3.1835650000000002</v>
      </c>
      <c r="I169" s="90">
        <v>-9.7695000000000007</v>
      </c>
      <c r="J169" s="91">
        <f t="shared" si="2"/>
        <v>1.9920576965375403E-2</v>
      </c>
      <c r="K169" s="91">
        <f>I169/'סכום נכסי הקרן'!$C$42</f>
        <v>-9.915912211580521E-5</v>
      </c>
    </row>
    <row r="170" spans="2:11">
      <c r="B170" s="86" t="s">
        <v>2019</v>
      </c>
      <c r="C170" s="87" t="s">
        <v>2020</v>
      </c>
      <c r="D170" s="88" t="s">
        <v>616</v>
      </c>
      <c r="E170" s="88" t="s">
        <v>121</v>
      </c>
      <c r="F170" s="97">
        <v>44825</v>
      </c>
      <c r="G170" s="90">
        <v>664.0634</v>
      </c>
      <c r="H170" s="98">
        <v>-2.6173999999999999</v>
      </c>
      <c r="I170" s="90">
        <v>-1.7381193999999999E-2</v>
      </c>
      <c r="J170" s="91">
        <f t="shared" si="2"/>
        <v>3.5441262380584587E-5</v>
      </c>
      <c r="K170" s="91">
        <f>I170/'סכום נכסי הקרן'!$C$42</f>
        <v>-1.7641680110184764E-7</v>
      </c>
    </row>
    <row r="171" spans="2:11">
      <c r="B171" s="86" t="s">
        <v>2021</v>
      </c>
      <c r="C171" s="87" t="s">
        <v>2022</v>
      </c>
      <c r="D171" s="88" t="s">
        <v>616</v>
      </c>
      <c r="E171" s="88" t="s">
        <v>121</v>
      </c>
      <c r="F171" s="97">
        <v>44823</v>
      </c>
      <c r="G171" s="90">
        <v>3320.317</v>
      </c>
      <c r="H171" s="98">
        <v>-2.8001550000000002</v>
      </c>
      <c r="I171" s="90">
        <v>-9.2974036999999995E-2</v>
      </c>
      <c r="J171" s="91">
        <f t="shared" si="2"/>
        <v>1.895794523609356E-4</v>
      </c>
      <c r="K171" s="91">
        <f>I171/'סכום נכסי הקרן'!$C$42</f>
        <v>-9.436740763071181E-7</v>
      </c>
    </row>
    <row r="172" spans="2:11">
      <c r="B172" s="86" t="s">
        <v>2023</v>
      </c>
      <c r="C172" s="87" t="s">
        <v>2024</v>
      </c>
      <c r="D172" s="88" t="s">
        <v>616</v>
      </c>
      <c r="E172" s="88" t="s">
        <v>121</v>
      </c>
      <c r="F172" s="97">
        <v>44824</v>
      </c>
      <c r="G172" s="90">
        <v>5644.5388999999986</v>
      </c>
      <c r="H172" s="98">
        <v>-2.869691</v>
      </c>
      <c r="I172" s="90">
        <v>-0.16198080300000001</v>
      </c>
      <c r="J172" s="91">
        <f t="shared" si="2"/>
        <v>3.3028824945747592E-4</v>
      </c>
      <c r="K172" s="91">
        <f>I172/'סכום נכסי הקרן'!$C$42</f>
        <v>-1.6440835482975778E-6</v>
      </c>
    </row>
    <row r="173" spans="2:11">
      <c r="B173" s="86" t="s">
        <v>2025</v>
      </c>
      <c r="C173" s="87" t="s">
        <v>2026</v>
      </c>
      <c r="D173" s="88" t="s">
        <v>616</v>
      </c>
      <c r="E173" s="88" t="s">
        <v>121</v>
      </c>
      <c r="F173" s="97">
        <v>44895</v>
      </c>
      <c r="G173" s="90">
        <v>2924.1924709999998</v>
      </c>
      <c r="H173" s="98">
        <v>-2.7748810000000002</v>
      </c>
      <c r="I173" s="90">
        <v>-8.1142864000000009E-2</v>
      </c>
      <c r="J173" s="91">
        <f t="shared" si="2"/>
        <v>1.6545500460647824E-4</v>
      </c>
      <c r="K173" s="91">
        <f>I173/'סכום נכסי הקרן'!$C$42</f>
        <v>-8.2358924819102044E-7</v>
      </c>
    </row>
    <row r="174" spans="2:11">
      <c r="B174" s="86" t="s">
        <v>2027</v>
      </c>
      <c r="C174" s="87" t="s">
        <v>2028</v>
      </c>
      <c r="D174" s="88" t="s">
        <v>616</v>
      </c>
      <c r="E174" s="88" t="s">
        <v>121</v>
      </c>
      <c r="F174" s="97">
        <v>44825</v>
      </c>
      <c r="G174" s="90">
        <v>1329.606824</v>
      </c>
      <c r="H174" s="98">
        <v>-2.5031729999999999</v>
      </c>
      <c r="I174" s="90">
        <v>-3.3282364000000002E-2</v>
      </c>
      <c r="J174" s="91">
        <f t="shared" si="2"/>
        <v>6.7864670008868373E-5</v>
      </c>
      <c r="K174" s="91">
        <f>I174/'סכום נכסי הקרן'!$C$42</f>
        <v>-3.3781155598328255E-7</v>
      </c>
    </row>
    <row r="175" spans="2:11">
      <c r="B175" s="86" t="s">
        <v>2027</v>
      </c>
      <c r="C175" s="87" t="s">
        <v>2029</v>
      </c>
      <c r="D175" s="88" t="s">
        <v>616</v>
      </c>
      <c r="E175" s="88" t="s">
        <v>121</v>
      </c>
      <c r="F175" s="97">
        <v>44825</v>
      </c>
      <c r="G175" s="90">
        <v>1353.3156650000001</v>
      </c>
      <c r="H175" s="98">
        <v>-2.5031729999999999</v>
      </c>
      <c r="I175" s="90">
        <v>-3.3875837999999998E-2</v>
      </c>
      <c r="J175" s="91">
        <f t="shared" si="2"/>
        <v>6.9074797906299067E-5</v>
      </c>
      <c r="K175" s="91">
        <f>I175/'סכום נכסי הקרן'!$C$42</f>
        <v>-3.4383523793615169E-7</v>
      </c>
    </row>
    <row r="176" spans="2:11">
      <c r="B176" s="86" t="s">
        <v>2027</v>
      </c>
      <c r="C176" s="87" t="s">
        <v>2030</v>
      </c>
      <c r="D176" s="88" t="s">
        <v>616</v>
      </c>
      <c r="E176" s="88" t="s">
        <v>121</v>
      </c>
      <c r="F176" s="97">
        <v>44825</v>
      </c>
      <c r="G176" s="90">
        <v>2364.1247760000001</v>
      </c>
      <c r="H176" s="98">
        <v>-2.5031729999999999</v>
      </c>
      <c r="I176" s="90">
        <v>-5.9178142000000003E-2</v>
      </c>
      <c r="J176" s="91">
        <f t="shared" si="2"/>
        <v>1.2066766286697525E-4</v>
      </c>
      <c r="K176" s="91">
        <f>I176/'סכום נכסי הקרן'!$C$42</f>
        <v>-6.0065024915957431E-7</v>
      </c>
    </row>
    <row r="177" spans="2:11">
      <c r="B177" s="86" t="s">
        <v>2031</v>
      </c>
      <c r="C177" s="87" t="s">
        <v>2032</v>
      </c>
      <c r="D177" s="88" t="s">
        <v>616</v>
      </c>
      <c r="E177" s="88" t="s">
        <v>121</v>
      </c>
      <c r="F177" s="97">
        <v>44886</v>
      </c>
      <c r="G177" s="90">
        <v>8046.4776390000006</v>
      </c>
      <c r="H177" s="98">
        <v>-2.1592190000000002</v>
      </c>
      <c r="I177" s="90">
        <v>-0.17374104900000004</v>
      </c>
      <c r="J177" s="91">
        <f t="shared" si="2"/>
        <v>3.5426807294636979E-4</v>
      </c>
      <c r="K177" s="91">
        <f>I177/'סכום נכסי הקרן'!$C$42</f>
        <v>-1.7634484768226725E-6</v>
      </c>
    </row>
    <row r="178" spans="2:11">
      <c r="B178" s="86" t="s">
        <v>2033</v>
      </c>
      <c r="C178" s="87" t="s">
        <v>2034</v>
      </c>
      <c r="D178" s="88" t="s">
        <v>616</v>
      </c>
      <c r="E178" s="88" t="s">
        <v>121</v>
      </c>
      <c r="F178" s="97">
        <v>44895</v>
      </c>
      <c r="G178" s="90">
        <v>1995.1113</v>
      </c>
      <c r="H178" s="98">
        <v>-2.7056619999999998</v>
      </c>
      <c r="I178" s="90">
        <v>-5.3980974000000001E-2</v>
      </c>
      <c r="J178" s="91">
        <f t="shared" si="2"/>
        <v>1.1007033596734003E-4</v>
      </c>
      <c r="K178" s="91">
        <f>I178/'סכום נכסי הקרן'!$C$42</f>
        <v>-5.4789968706649326E-7</v>
      </c>
    </row>
    <row r="179" spans="2:11">
      <c r="B179" s="86" t="s">
        <v>2035</v>
      </c>
      <c r="C179" s="87" t="s">
        <v>2036</v>
      </c>
      <c r="D179" s="88" t="s">
        <v>616</v>
      </c>
      <c r="E179" s="88" t="s">
        <v>121</v>
      </c>
      <c r="F179" s="97">
        <v>44895</v>
      </c>
      <c r="G179" s="90">
        <v>886.85842500000001</v>
      </c>
      <c r="H179" s="98">
        <v>-2.7056619999999998</v>
      </c>
      <c r="I179" s="90">
        <v>-2.3995394E-2</v>
      </c>
      <c r="J179" s="91">
        <f t="shared" si="2"/>
        <v>4.8927999692052522E-5</v>
      </c>
      <c r="K179" s="91">
        <f>I179/'סכום נכסי הקרן'!$C$42</f>
        <v>-2.4355004901610723E-7</v>
      </c>
    </row>
    <row r="180" spans="2:11">
      <c r="B180" s="86" t="s">
        <v>2037</v>
      </c>
      <c r="C180" s="87" t="s">
        <v>2038</v>
      </c>
      <c r="D180" s="88" t="s">
        <v>616</v>
      </c>
      <c r="E180" s="88" t="s">
        <v>121</v>
      </c>
      <c r="F180" s="97">
        <v>44825</v>
      </c>
      <c r="G180" s="90">
        <v>2070.4876399999998</v>
      </c>
      <c r="H180" s="98">
        <v>-2.410177</v>
      </c>
      <c r="I180" s="90">
        <v>-4.9902413999999999E-2</v>
      </c>
      <c r="J180" s="91">
        <f t="shared" si="2"/>
        <v>1.017539156400048E-4</v>
      </c>
      <c r="K180" s="91">
        <f>I180/'סכום נכסי הקרן'!$C$42</f>
        <v>-5.065028469931385E-7</v>
      </c>
    </row>
    <row r="181" spans="2:11">
      <c r="B181" s="86" t="s">
        <v>2037</v>
      </c>
      <c r="C181" s="87" t="s">
        <v>2039</v>
      </c>
      <c r="D181" s="88" t="s">
        <v>616</v>
      </c>
      <c r="E181" s="88" t="s">
        <v>121</v>
      </c>
      <c r="F181" s="97">
        <v>44825</v>
      </c>
      <c r="G181" s="90">
        <v>5655.9604010000003</v>
      </c>
      <c r="H181" s="98">
        <v>-2.410177</v>
      </c>
      <c r="I181" s="90">
        <v>-0.13631864899999999</v>
      </c>
      <c r="J181" s="91">
        <f t="shared" si="2"/>
        <v>2.7796162948160033E-4</v>
      </c>
      <c r="K181" s="91">
        <f>I181/'סכום נכסי הקרן'!$C$42</f>
        <v>-1.3836161075646231E-6</v>
      </c>
    </row>
    <row r="182" spans="2:11">
      <c r="B182" s="86" t="s">
        <v>2040</v>
      </c>
      <c r="C182" s="87" t="s">
        <v>2041</v>
      </c>
      <c r="D182" s="88" t="s">
        <v>616</v>
      </c>
      <c r="E182" s="88" t="s">
        <v>121</v>
      </c>
      <c r="F182" s="97">
        <v>44887</v>
      </c>
      <c r="G182" s="90">
        <v>1331.63212</v>
      </c>
      <c r="H182" s="98">
        <v>-2.0261360000000002</v>
      </c>
      <c r="I182" s="90">
        <v>-2.6980675000000003E-2</v>
      </c>
      <c r="J182" s="91">
        <f t="shared" si="2"/>
        <v>5.5015160746740369E-5</v>
      </c>
      <c r="K182" s="91">
        <f>I182/'סכום נכסי הקרן'!$C$42</f>
        <v>-2.7385025304179874E-7</v>
      </c>
    </row>
    <row r="183" spans="2:11">
      <c r="B183" s="86" t="s">
        <v>2040</v>
      </c>
      <c r="C183" s="87" t="s">
        <v>2042</v>
      </c>
      <c r="D183" s="88" t="s">
        <v>616</v>
      </c>
      <c r="E183" s="88" t="s">
        <v>121</v>
      </c>
      <c r="F183" s="97">
        <v>44887</v>
      </c>
      <c r="G183" s="90">
        <v>146911.6948</v>
      </c>
      <c r="H183" s="98">
        <v>-2.0261360000000002</v>
      </c>
      <c r="I183" s="90">
        <v>-2.9766304429999999</v>
      </c>
      <c r="J183" s="91">
        <f t="shared" si="2"/>
        <v>6.0695220673791881E-3</v>
      </c>
      <c r="K183" s="91">
        <f>I183/'סכום נכסי הקרן'!$C$42</f>
        <v>-3.021240202580074E-5</v>
      </c>
    </row>
    <row r="184" spans="2:11">
      <c r="B184" s="86" t="s">
        <v>2043</v>
      </c>
      <c r="C184" s="87" t="s">
        <v>2044</v>
      </c>
      <c r="D184" s="88" t="s">
        <v>616</v>
      </c>
      <c r="E184" s="88" t="s">
        <v>121</v>
      </c>
      <c r="F184" s="97">
        <v>44886</v>
      </c>
      <c r="G184" s="90">
        <v>1480.2614999999998</v>
      </c>
      <c r="H184" s="98">
        <v>-2.003889</v>
      </c>
      <c r="I184" s="90">
        <v>-2.9662796000000002E-2</v>
      </c>
      <c r="J184" s="91">
        <f t="shared" si="2"/>
        <v>6.0484160983287748E-5</v>
      </c>
      <c r="K184" s="91">
        <f>I184/'סכום נכסי הקרן'!$C$42</f>
        <v>-3.0107342349764246E-7</v>
      </c>
    </row>
    <row r="185" spans="2:11">
      <c r="B185" s="86" t="s">
        <v>2045</v>
      </c>
      <c r="C185" s="87" t="s">
        <v>2046</v>
      </c>
      <c r="D185" s="88" t="s">
        <v>616</v>
      </c>
      <c r="E185" s="88" t="s">
        <v>121</v>
      </c>
      <c r="F185" s="97">
        <v>44887</v>
      </c>
      <c r="G185" s="90">
        <v>3331.5145499999994</v>
      </c>
      <c r="H185" s="98">
        <v>-2.1310150000000001</v>
      </c>
      <c r="I185" s="90">
        <v>-7.0995063999999997E-2</v>
      </c>
      <c r="J185" s="91">
        <f t="shared" si="2"/>
        <v>1.4476305200611622E-4</v>
      </c>
      <c r="K185" s="91">
        <f>I185/'סכום נכסי הקרן'!$C$42</f>
        <v>-7.205904315262199E-7</v>
      </c>
    </row>
    <row r="186" spans="2:11">
      <c r="B186" s="86" t="s">
        <v>2047</v>
      </c>
      <c r="C186" s="87" t="s">
        <v>2048</v>
      </c>
      <c r="D186" s="88" t="s">
        <v>616</v>
      </c>
      <c r="E186" s="88" t="s">
        <v>121</v>
      </c>
      <c r="F186" s="97">
        <v>44888</v>
      </c>
      <c r="G186" s="90">
        <v>3332.0014000000001</v>
      </c>
      <c r="H186" s="98">
        <v>-2.5793370000000002</v>
      </c>
      <c r="I186" s="90">
        <v>-8.5943533000000003E-2</v>
      </c>
      <c r="J186" s="91">
        <f t="shared" si="2"/>
        <v>1.7524384705489335E-4</v>
      </c>
      <c r="K186" s="91">
        <f>I186/'סכום נכסי הקרן'!$C$42</f>
        <v>-8.7231539831216896E-7</v>
      </c>
    </row>
    <row r="187" spans="2:11">
      <c r="B187" s="86" t="s">
        <v>2049</v>
      </c>
      <c r="C187" s="87" t="s">
        <v>2050</v>
      </c>
      <c r="D187" s="88" t="s">
        <v>616</v>
      </c>
      <c r="E187" s="88" t="s">
        <v>121</v>
      </c>
      <c r="F187" s="97">
        <v>44886</v>
      </c>
      <c r="G187" s="90">
        <v>128698.12515000001</v>
      </c>
      <c r="H187" s="98">
        <v>-1.91449</v>
      </c>
      <c r="I187" s="90">
        <v>-2.4639130110000003</v>
      </c>
      <c r="J187" s="91">
        <f t="shared" si="2"/>
        <v>5.02406149461235E-3</v>
      </c>
      <c r="K187" s="91">
        <f>I187/'סכום נכסי הקרן'!$C$42</f>
        <v>-2.5008388468239962E-5</v>
      </c>
    </row>
    <row r="188" spans="2:11">
      <c r="B188" s="86" t="s">
        <v>2051</v>
      </c>
      <c r="C188" s="87" t="s">
        <v>2052</v>
      </c>
      <c r="D188" s="88" t="s">
        <v>616</v>
      </c>
      <c r="E188" s="88" t="s">
        <v>121</v>
      </c>
      <c r="F188" s="97">
        <v>44755</v>
      </c>
      <c r="G188" s="90">
        <v>3867.3806079999999</v>
      </c>
      <c r="H188" s="98">
        <v>-2.7320180000000001</v>
      </c>
      <c r="I188" s="90">
        <v>-0.105657523</v>
      </c>
      <c r="J188" s="91">
        <f t="shared" si="2"/>
        <v>2.1544181574209751E-4</v>
      </c>
      <c r="K188" s="91">
        <f>I188/'סכום נכסי הקרן'!$C$42</f>
        <v>-1.072409767706689E-6</v>
      </c>
    </row>
    <row r="189" spans="2:11">
      <c r="B189" s="86" t="s">
        <v>2053</v>
      </c>
      <c r="C189" s="87" t="s">
        <v>2054</v>
      </c>
      <c r="D189" s="88" t="s">
        <v>616</v>
      </c>
      <c r="E189" s="88" t="s">
        <v>121</v>
      </c>
      <c r="F189" s="97">
        <v>44755</v>
      </c>
      <c r="G189" s="90">
        <v>2075.6988529999999</v>
      </c>
      <c r="H189" s="98">
        <v>-2.6870319999999999</v>
      </c>
      <c r="I189" s="90">
        <v>-5.5774694999999999E-2</v>
      </c>
      <c r="J189" s="91">
        <f t="shared" si="2"/>
        <v>1.1372783709174866E-4</v>
      </c>
      <c r="K189" s="91">
        <f>I189/'סכום נכסי הקרן'!$C$42</f>
        <v>-5.6610571600151381E-7</v>
      </c>
    </row>
    <row r="190" spans="2:11">
      <c r="B190" s="86" t="s">
        <v>2055</v>
      </c>
      <c r="C190" s="87" t="s">
        <v>2056</v>
      </c>
      <c r="D190" s="88" t="s">
        <v>616</v>
      </c>
      <c r="E190" s="88" t="s">
        <v>121</v>
      </c>
      <c r="F190" s="97">
        <v>44755</v>
      </c>
      <c r="G190" s="90">
        <v>5506.5439829999996</v>
      </c>
      <c r="H190" s="98">
        <v>-2.6323539999999999</v>
      </c>
      <c r="I190" s="90">
        <v>-0.144951739</v>
      </c>
      <c r="J190" s="91">
        <f t="shared" si="2"/>
        <v>2.9556500056446153E-4</v>
      </c>
      <c r="K190" s="91">
        <f>I190/'סכום נכסי הקרן'!$C$42</f>
        <v>-1.4712408197348199E-6</v>
      </c>
    </row>
    <row r="191" spans="2:11">
      <c r="B191" s="86" t="s">
        <v>2057</v>
      </c>
      <c r="C191" s="87" t="s">
        <v>2058</v>
      </c>
      <c r="D191" s="88" t="s">
        <v>616</v>
      </c>
      <c r="E191" s="88" t="s">
        <v>121</v>
      </c>
      <c r="F191" s="97">
        <v>44755</v>
      </c>
      <c r="G191" s="90">
        <v>4007.7492000000002</v>
      </c>
      <c r="H191" s="98">
        <v>-2.5605410000000002</v>
      </c>
      <c r="I191" s="90">
        <v>-0.102620079</v>
      </c>
      <c r="J191" s="91">
        <f t="shared" si="2"/>
        <v>2.0924829130584E-4</v>
      </c>
      <c r="K191" s="91">
        <f>I191/'סכום נכסי הקרן'!$C$42</f>
        <v>-1.0415801161875814E-6</v>
      </c>
    </row>
    <row r="192" spans="2:11">
      <c r="B192" s="86" t="s">
        <v>2059</v>
      </c>
      <c r="C192" s="87" t="s">
        <v>2060</v>
      </c>
      <c r="D192" s="88" t="s">
        <v>616</v>
      </c>
      <c r="E192" s="88" t="s">
        <v>121</v>
      </c>
      <c r="F192" s="97">
        <v>44826</v>
      </c>
      <c r="G192" s="90">
        <v>6691.2664000000004</v>
      </c>
      <c r="H192" s="98">
        <v>-1.9874750000000001</v>
      </c>
      <c r="I192" s="90">
        <v>-0.13298723100000001</v>
      </c>
      <c r="J192" s="91">
        <f t="shared" si="2"/>
        <v>2.7116867501383467E-4</v>
      </c>
      <c r="K192" s="91">
        <f>I192/'סכום נכסי הקרן'!$C$42</f>
        <v>-1.349802659150601E-6</v>
      </c>
    </row>
    <row r="193" spans="2:11">
      <c r="B193" s="86" t="s">
        <v>2061</v>
      </c>
      <c r="C193" s="87" t="s">
        <v>2062</v>
      </c>
      <c r="D193" s="88" t="s">
        <v>616</v>
      </c>
      <c r="E193" s="88" t="s">
        <v>121</v>
      </c>
      <c r="F193" s="97">
        <v>44887</v>
      </c>
      <c r="G193" s="90">
        <v>3356.9281199999996</v>
      </c>
      <c r="H193" s="98">
        <v>-1.679003</v>
      </c>
      <c r="I193" s="90">
        <v>-5.6362917000000012E-2</v>
      </c>
      <c r="J193" s="91">
        <f t="shared" si="2"/>
        <v>1.1492725585665243E-4</v>
      </c>
      <c r="K193" s="91">
        <f>I193/'סכום נכסי הקרן'!$C$42</f>
        <v>-5.7207609085480265E-7</v>
      </c>
    </row>
    <row r="194" spans="2:11">
      <c r="B194" s="86" t="s">
        <v>2063</v>
      </c>
      <c r="C194" s="87" t="s">
        <v>2064</v>
      </c>
      <c r="D194" s="88" t="s">
        <v>616</v>
      </c>
      <c r="E194" s="88" t="s">
        <v>121</v>
      </c>
      <c r="F194" s="97">
        <v>44852</v>
      </c>
      <c r="G194" s="90">
        <v>2358.3013999999998</v>
      </c>
      <c r="H194" s="98">
        <v>-0.93711699999999998</v>
      </c>
      <c r="I194" s="90">
        <v>-2.2100045000000002E-2</v>
      </c>
      <c r="J194" s="91">
        <f t="shared" si="2"/>
        <v>4.5063273182942818E-5</v>
      </c>
      <c r="K194" s="91">
        <f>I194/'סכום נכסי הקרן'!$C$42</f>
        <v>-2.2431250943444296E-7</v>
      </c>
    </row>
    <row r="195" spans="2:11">
      <c r="B195" s="86" t="s">
        <v>2065</v>
      </c>
      <c r="C195" s="87" t="s">
        <v>2066</v>
      </c>
      <c r="D195" s="88" t="s">
        <v>616</v>
      </c>
      <c r="E195" s="88" t="s">
        <v>121</v>
      </c>
      <c r="F195" s="97">
        <v>44852</v>
      </c>
      <c r="G195" s="90">
        <v>1797.816546</v>
      </c>
      <c r="H195" s="98">
        <v>-0.89629199999999998</v>
      </c>
      <c r="I195" s="90">
        <v>-1.6113684999999999E-2</v>
      </c>
      <c r="J195" s="91">
        <f t="shared" si="2"/>
        <v>3.2856738035550959E-5</v>
      </c>
      <c r="K195" s="91">
        <f>I195/'סכום נכסי הקרן'!$C$42</f>
        <v>-1.6355175378991949E-7</v>
      </c>
    </row>
    <row r="196" spans="2:11">
      <c r="B196" s="86" t="s">
        <v>2065</v>
      </c>
      <c r="C196" s="87" t="s">
        <v>2067</v>
      </c>
      <c r="D196" s="88" t="s">
        <v>616</v>
      </c>
      <c r="E196" s="88" t="s">
        <v>121</v>
      </c>
      <c r="F196" s="97">
        <v>44852</v>
      </c>
      <c r="G196" s="90">
        <v>4500.7684239999999</v>
      </c>
      <c r="H196" s="98">
        <v>-0.89629199999999998</v>
      </c>
      <c r="I196" s="90">
        <v>-4.0340026000000001E-2</v>
      </c>
      <c r="J196" s="91">
        <f t="shared" si="2"/>
        <v>8.2255652051614191E-5</v>
      </c>
      <c r="K196" s="91">
        <f>I196/'סכום נכסי הקרן'!$C$42</f>
        <v>-4.0944588405637513E-7</v>
      </c>
    </row>
    <row r="197" spans="2:11">
      <c r="B197" s="86" t="s">
        <v>2068</v>
      </c>
      <c r="C197" s="87" t="s">
        <v>2069</v>
      </c>
      <c r="D197" s="88" t="s">
        <v>616</v>
      </c>
      <c r="E197" s="88" t="s">
        <v>121</v>
      </c>
      <c r="F197" s="97">
        <v>44852</v>
      </c>
      <c r="G197" s="90">
        <v>5729.6208059999999</v>
      </c>
      <c r="H197" s="98">
        <v>-0.89629199999999998</v>
      </c>
      <c r="I197" s="90">
        <v>-5.1354131000000011E-2</v>
      </c>
      <c r="J197" s="91">
        <f t="shared" si="2"/>
        <v>1.0471405077797953E-4</v>
      </c>
      <c r="K197" s="91">
        <f>I197/'סכום נכסי הקרן'!$C$42</f>
        <v>-5.212375809386415E-7</v>
      </c>
    </row>
    <row r="198" spans="2:11">
      <c r="B198" s="86" t="s">
        <v>2070</v>
      </c>
      <c r="C198" s="87" t="s">
        <v>2071</v>
      </c>
      <c r="D198" s="88" t="s">
        <v>616</v>
      </c>
      <c r="E198" s="88" t="s">
        <v>121</v>
      </c>
      <c r="F198" s="97">
        <v>44860</v>
      </c>
      <c r="G198" s="90">
        <v>3033.5915610000002</v>
      </c>
      <c r="H198" s="98">
        <v>-1.358646</v>
      </c>
      <c r="I198" s="90">
        <v>-4.1215771999999991E-2</v>
      </c>
      <c r="J198" s="91">
        <f t="shared" si="2"/>
        <v>8.4041348924035448E-5</v>
      </c>
      <c r="K198" s="91">
        <f>I198/'סכום נכסי הקרן'!$C$42</f>
        <v>-4.1833458916476626E-7</v>
      </c>
    </row>
    <row r="199" spans="2:11">
      <c r="B199" s="86" t="s">
        <v>2072</v>
      </c>
      <c r="C199" s="87" t="s">
        <v>2073</v>
      </c>
      <c r="D199" s="88" t="s">
        <v>616</v>
      </c>
      <c r="E199" s="88" t="s">
        <v>121</v>
      </c>
      <c r="F199" s="97">
        <v>44865</v>
      </c>
      <c r="G199" s="90">
        <v>18632.519349999999</v>
      </c>
      <c r="H199" s="98">
        <v>-0.76047299999999995</v>
      </c>
      <c r="I199" s="90">
        <v>-0.141695234</v>
      </c>
      <c r="J199" s="91">
        <f t="shared" si="2"/>
        <v>2.8892479804737983E-4</v>
      </c>
      <c r="K199" s="91">
        <f>I199/'סכום נכסי הקרן'!$C$42</f>
        <v>-1.4381877282802184E-6</v>
      </c>
    </row>
    <row r="200" spans="2:11">
      <c r="B200" s="86" t="s">
        <v>2072</v>
      </c>
      <c r="C200" s="87" t="s">
        <v>2074</v>
      </c>
      <c r="D200" s="88" t="s">
        <v>616</v>
      </c>
      <c r="E200" s="88" t="s">
        <v>121</v>
      </c>
      <c r="F200" s="97">
        <v>44865</v>
      </c>
      <c r="G200" s="90">
        <v>2200.3173200000001</v>
      </c>
      <c r="H200" s="98">
        <v>-0.76047299999999995</v>
      </c>
      <c r="I200" s="90">
        <v>-1.6732814000000002E-2</v>
      </c>
      <c r="J200" s="91">
        <f t="shared" si="2"/>
        <v>3.4119177965536726E-5</v>
      </c>
      <c r="K200" s="91">
        <f>I200/'סכום נכסי הקרן'!$C$42</f>
        <v>-1.6983583057137571E-7</v>
      </c>
    </row>
    <row r="201" spans="2:11">
      <c r="B201" s="86" t="s">
        <v>2075</v>
      </c>
      <c r="C201" s="87" t="s">
        <v>2076</v>
      </c>
      <c r="D201" s="88" t="s">
        <v>616</v>
      </c>
      <c r="E201" s="88" t="s">
        <v>121</v>
      </c>
      <c r="F201" s="97">
        <v>44865</v>
      </c>
      <c r="G201" s="90">
        <v>8990.0357820000008</v>
      </c>
      <c r="H201" s="98">
        <v>-0.70241399999999998</v>
      </c>
      <c r="I201" s="90">
        <v>-6.3147295999999992E-2</v>
      </c>
      <c r="J201" s="91">
        <f t="shared" si="2"/>
        <v>1.2876099801661725E-4</v>
      </c>
      <c r="K201" s="91">
        <f>I201/'סכום נכסי הקרן'!$C$42</f>
        <v>-6.4093663292357813E-7</v>
      </c>
    </row>
    <row r="202" spans="2:11">
      <c r="B202" s="86" t="s">
        <v>2077</v>
      </c>
      <c r="C202" s="87" t="s">
        <v>2078</v>
      </c>
      <c r="D202" s="88" t="s">
        <v>616</v>
      </c>
      <c r="E202" s="88" t="s">
        <v>121</v>
      </c>
      <c r="F202" s="97">
        <v>44867</v>
      </c>
      <c r="G202" s="90">
        <v>5420.0036799999998</v>
      </c>
      <c r="H202" s="98">
        <v>-0.33366899999999999</v>
      </c>
      <c r="I202" s="90">
        <v>-1.8084854000000001E-2</v>
      </c>
      <c r="J202" s="91">
        <f t="shared" si="2"/>
        <v>3.6876065920935279E-5</v>
      </c>
      <c r="K202" s="91">
        <f>I202/'סכום נכסי הקרן'!$C$42</f>
        <v>-1.8355885626004485E-7</v>
      </c>
    </row>
    <row r="203" spans="2:11">
      <c r="B203" s="86" t="s">
        <v>2079</v>
      </c>
      <c r="C203" s="87" t="s">
        <v>2080</v>
      </c>
      <c r="D203" s="88" t="s">
        <v>616</v>
      </c>
      <c r="E203" s="88" t="s">
        <v>121</v>
      </c>
      <c r="F203" s="97">
        <v>44853</v>
      </c>
      <c r="G203" s="90">
        <v>3253.4589599999999</v>
      </c>
      <c r="H203" s="98">
        <v>-0.34956399999999999</v>
      </c>
      <c r="I203" s="90">
        <v>-1.1372927E-2</v>
      </c>
      <c r="J203" s="91">
        <f t="shared" si="2"/>
        <v>2.3190057589958132E-5</v>
      </c>
      <c r="K203" s="91">
        <f>I203/'סכום נכסי הקרן'!$C$42</f>
        <v>-1.1543369232889483E-7</v>
      </c>
    </row>
    <row r="204" spans="2:11">
      <c r="B204" s="86" t="s">
        <v>2081</v>
      </c>
      <c r="C204" s="87" t="s">
        <v>2082</v>
      </c>
      <c r="D204" s="88" t="s">
        <v>616</v>
      </c>
      <c r="E204" s="88" t="s">
        <v>121</v>
      </c>
      <c r="F204" s="97">
        <v>44853</v>
      </c>
      <c r="G204" s="90">
        <v>2711.2157999999999</v>
      </c>
      <c r="H204" s="98">
        <v>-0.34956399999999999</v>
      </c>
      <c r="I204" s="90">
        <v>-9.4774390000000007E-3</v>
      </c>
      <c r="J204" s="91">
        <f t="shared" ref="J204:J267" si="3">IFERROR(I204/$I$11,0)</f>
        <v>1.9325047651788781E-5</v>
      </c>
      <c r="K204" s="91">
        <f>I204/'סכום נכסי הקרן'!$C$42</f>
        <v>-9.6194741915767933E-8</v>
      </c>
    </row>
    <row r="205" spans="2:11">
      <c r="B205" s="86" t="s">
        <v>2083</v>
      </c>
      <c r="C205" s="87" t="s">
        <v>2084</v>
      </c>
      <c r="D205" s="88" t="s">
        <v>616</v>
      </c>
      <c r="E205" s="88" t="s">
        <v>121</v>
      </c>
      <c r="F205" s="97">
        <v>44865</v>
      </c>
      <c r="G205" s="90">
        <v>1694.2380000000003</v>
      </c>
      <c r="H205" s="98">
        <v>-0.31229200000000001</v>
      </c>
      <c r="I205" s="90">
        <v>-5.2909639999999996E-3</v>
      </c>
      <c r="J205" s="91">
        <f t="shared" si="3"/>
        <v>1.0788582382213059E-5</v>
      </c>
      <c r="K205" s="91">
        <f>I205/'סכום נכסי הקרן'!$C$42</f>
        <v>-5.3702578984219163E-8</v>
      </c>
    </row>
    <row r="206" spans="2:11">
      <c r="B206" s="86" t="s">
        <v>2083</v>
      </c>
      <c r="C206" s="87" t="s">
        <v>2085</v>
      </c>
      <c r="D206" s="88" t="s">
        <v>616</v>
      </c>
      <c r="E206" s="88" t="s">
        <v>121</v>
      </c>
      <c r="F206" s="97">
        <v>44865</v>
      </c>
      <c r="G206" s="90">
        <v>1204.9848</v>
      </c>
      <c r="H206" s="98">
        <v>-0.31229200000000001</v>
      </c>
      <c r="I206" s="90">
        <v>-3.7630670000000001E-3</v>
      </c>
      <c r="J206" s="91">
        <f t="shared" si="3"/>
        <v>7.6731118070898528E-6</v>
      </c>
      <c r="K206" s="91">
        <f>I206/'סכום נכסי הקרן'!$C$42</f>
        <v>-3.8194628198265696E-8</v>
      </c>
    </row>
    <row r="207" spans="2:11">
      <c r="B207" s="86" t="s">
        <v>2086</v>
      </c>
      <c r="C207" s="87" t="s">
        <v>2087</v>
      </c>
      <c r="D207" s="88" t="s">
        <v>616</v>
      </c>
      <c r="E207" s="88" t="s">
        <v>121</v>
      </c>
      <c r="F207" s="97">
        <v>44859</v>
      </c>
      <c r="G207" s="90">
        <v>3050.5047300000001</v>
      </c>
      <c r="H207" s="98">
        <v>-3.0235999999999999E-2</v>
      </c>
      <c r="I207" s="90">
        <v>-9.2233699999999996E-4</v>
      </c>
      <c r="J207" s="91">
        <f t="shared" si="3"/>
        <v>1.8806986229094069E-6</v>
      </c>
      <c r="K207" s="91">
        <f>I207/'סכום נכסי הקרן'!$C$42</f>
        <v>-9.3615975449025454E-9</v>
      </c>
    </row>
    <row r="208" spans="2:11">
      <c r="B208" s="86" t="s">
        <v>2088</v>
      </c>
      <c r="C208" s="87" t="s">
        <v>2089</v>
      </c>
      <c r="D208" s="88" t="s">
        <v>616</v>
      </c>
      <c r="E208" s="88" t="s">
        <v>121</v>
      </c>
      <c r="F208" s="97">
        <v>44867</v>
      </c>
      <c r="G208" s="90">
        <v>2713.0397840000001</v>
      </c>
      <c r="H208" s="98">
        <v>-0.33054800000000001</v>
      </c>
      <c r="I208" s="90">
        <v>-8.9679070000000007E-3</v>
      </c>
      <c r="J208" s="91">
        <f t="shared" si="3"/>
        <v>1.8286082359570994E-5</v>
      </c>
      <c r="K208" s="91">
        <f>I208/'סכום נכסי הקרן'!$C$42</f>
        <v>-9.1023060068190215E-8</v>
      </c>
    </row>
    <row r="209" spans="2:11">
      <c r="B209" s="86" t="s">
        <v>2090</v>
      </c>
      <c r="C209" s="87" t="s">
        <v>2091</v>
      </c>
      <c r="D209" s="88" t="s">
        <v>616</v>
      </c>
      <c r="E209" s="88" t="s">
        <v>121</v>
      </c>
      <c r="F209" s="97">
        <v>44853</v>
      </c>
      <c r="G209" s="90">
        <v>3393.3445000000002</v>
      </c>
      <c r="H209" s="98">
        <v>-0.19814699999999999</v>
      </c>
      <c r="I209" s="90">
        <v>-6.7238049999999994E-3</v>
      </c>
      <c r="J209" s="91">
        <f t="shared" si="3"/>
        <v>1.3710228261699773E-5</v>
      </c>
      <c r="K209" s="91">
        <f>I209/'סכום נכסי הקרן'!$C$42</f>
        <v>-6.8245724047071149E-8</v>
      </c>
    </row>
    <row r="210" spans="2:11">
      <c r="B210" s="86" t="s">
        <v>2090</v>
      </c>
      <c r="C210" s="87" t="s">
        <v>2092</v>
      </c>
      <c r="D210" s="88" t="s">
        <v>616</v>
      </c>
      <c r="E210" s="88" t="s">
        <v>121</v>
      </c>
      <c r="F210" s="97">
        <v>44853</v>
      </c>
      <c r="G210" s="90">
        <v>3620.1482999999994</v>
      </c>
      <c r="H210" s="98">
        <v>-0.19814699999999999</v>
      </c>
      <c r="I210" s="90">
        <v>-7.173208999999999E-3</v>
      </c>
      <c r="J210" s="91">
        <f t="shared" si="3"/>
        <v>1.4626589075512923E-5</v>
      </c>
      <c r="K210" s="91">
        <f>I210/'סכום נכסי הקרן'!$C$42</f>
        <v>-7.2807114713464641E-8</v>
      </c>
    </row>
    <row r="211" spans="2:11">
      <c r="B211" s="86" t="s">
        <v>2093</v>
      </c>
      <c r="C211" s="87" t="s">
        <v>2094</v>
      </c>
      <c r="D211" s="88" t="s">
        <v>616</v>
      </c>
      <c r="E211" s="88" t="s">
        <v>121</v>
      </c>
      <c r="F211" s="97">
        <v>44853</v>
      </c>
      <c r="G211" s="90">
        <v>3733.214485</v>
      </c>
      <c r="H211" s="98">
        <v>-0.18377299999999999</v>
      </c>
      <c r="I211" s="90">
        <v>-6.8606499999999994E-3</v>
      </c>
      <c r="J211" s="91">
        <f t="shared" si="3"/>
        <v>1.3989263151389808E-5</v>
      </c>
      <c r="K211" s="91">
        <f>I211/'סכום נכסי הקרן'!$C$42</f>
        <v>-6.9634682547090321E-8</v>
      </c>
    </row>
    <row r="212" spans="2:11">
      <c r="B212" s="86" t="s">
        <v>2095</v>
      </c>
      <c r="C212" s="87" t="s">
        <v>2096</v>
      </c>
      <c r="D212" s="88" t="s">
        <v>616</v>
      </c>
      <c r="E212" s="88" t="s">
        <v>121</v>
      </c>
      <c r="F212" s="97">
        <v>44867</v>
      </c>
      <c r="G212" s="90">
        <v>2715.2208719999999</v>
      </c>
      <c r="H212" s="98">
        <v>-0.24995500000000001</v>
      </c>
      <c r="I212" s="90">
        <v>-6.7868190000000004E-3</v>
      </c>
      <c r="J212" s="91">
        <f t="shared" si="3"/>
        <v>1.3838717461443485E-5</v>
      </c>
      <c r="K212" s="91">
        <f>I212/'סכום נכסי הקרן'!$C$42</f>
        <v>-6.8885307743371414E-8</v>
      </c>
    </row>
    <row r="213" spans="2:11">
      <c r="B213" s="86" t="s">
        <v>2097</v>
      </c>
      <c r="C213" s="87" t="s">
        <v>2098</v>
      </c>
      <c r="D213" s="88" t="s">
        <v>616</v>
      </c>
      <c r="E213" s="88" t="s">
        <v>121</v>
      </c>
      <c r="F213" s="97">
        <v>44859</v>
      </c>
      <c r="G213" s="90">
        <v>1697.1591000000001</v>
      </c>
      <c r="H213" s="98">
        <v>0.11323900000000001</v>
      </c>
      <c r="I213" s="90">
        <v>1.92184E-3</v>
      </c>
      <c r="J213" s="91">
        <f t="shared" si="3"/>
        <v>-3.9187431941386009E-6</v>
      </c>
      <c r="K213" s="91">
        <f>I213/'סכום נכסי הקרן'!$C$42</f>
        <v>1.9506419698760333E-8</v>
      </c>
    </row>
    <row r="214" spans="2:11">
      <c r="B214" s="86" t="s">
        <v>2099</v>
      </c>
      <c r="C214" s="87" t="s">
        <v>2100</v>
      </c>
      <c r="D214" s="88" t="s">
        <v>616</v>
      </c>
      <c r="E214" s="88" t="s">
        <v>121</v>
      </c>
      <c r="F214" s="97">
        <v>44872</v>
      </c>
      <c r="G214" s="90">
        <v>1358.1946559999999</v>
      </c>
      <c r="H214" s="98">
        <v>-0.38034800000000002</v>
      </c>
      <c r="I214" s="90">
        <v>-5.1658679999999997E-3</v>
      </c>
      <c r="J214" s="91">
        <f t="shared" si="3"/>
        <v>1.0533504384765842E-5</v>
      </c>
      <c r="K214" s="91">
        <f>I214/'סכום נכסי הקרן'!$C$42</f>
        <v>-5.2432871267324874E-8</v>
      </c>
    </row>
    <row r="215" spans="2:11">
      <c r="B215" s="86" t="s">
        <v>2101</v>
      </c>
      <c r="C215" s="87" t="s">
        <v>2102</v>
      </c>
      <c r="D215" s="88" t="s">
        <v>616</v>
      </c>
      <c r="E215" s="88" t="s">
        <v>121</v>
      </c>
      <c r="F215" s="97">
        <v>44854</v>
      </c>
      <c r="G215" s="90">
        <v>3398.2130000000006</v>
      </c>
      <c r="H215" s="98">
        <v>-0.16111300000000001</v>
      </c>
      <c r="I215" s="90">
        <v>-5.4749519999999991E-3</v>
      </c>
      <c r="J215" s="91">
        <f t="shared" si="3"/>
        <v>1.1163744582397867E-5</v>
      </c>
      <c r="K215" s="91">
        <f>I215/'סכום נכסי הקרן'!$C$42</f>
        <v>-5.5570032647133613E-8</v>
      </c>
    </row>
    <row r="216" spans="2:11">
      <c r="B216" s="86" t="s">
        <v>2101</v>
      </c>
      <c r="C216" s="87" t="s">
        <v>2103</v>
      </c>
      <c r="D216" s="88" t="s">
        <v>616</v>
      </c>
      <c r="E216" s="88" t="s">
        <v>121</v>
      </c>
      <c r="F216" s="97">
        <v>44854</v>
      </c>
      <c r="G216" s="90">
        <v>3625.3422000000005</v>
      </c>
      <c r="H216" s="98">
        <v>-0.16111300000000001</v>
      </c>
      <c r="I216" s="90">
        <v>-5.840886E-3</v>
      </c>
      <c r="J216" s="91">
        <f t="shared" si="3"/>
        <v>1.1909905226366106E-5</v>
      </c>
      <c r="K216" s="91">
        <f>I216/'סכום נכסי הקרן'!$C$42</f>
        <v>-5.9284213945288599E-8</v>
      </c>
    </row>
    <row r="217" spans="2:11">
      <c r="B217" s="86" t="s">
        <v>2104</v>
      </c>
      <c r="C217" s="87" t="s">
        <v>2105</v>
      </c>
      <c r="D217" s="88" t="s">
        <v>616</v>
      </c>
      <c r="E217" s="88" t="s">
        <v>121</v>
      </c>
      <c r="F217" s="97">
        <v>44872</v>
      </c>
      <c r="G217" s="90">
        <v>1155.3924199999999</v>
      </c>
      <c r="H217" s="98">
        <v>-0.29981400000000002</v>
      </c>
      <c r="I217" s="90">
        <v>-3.4640249999999999E-3</v>
      </c>
      <c r="J217" s="91">
        <f t="shared" si="3"/>
        <v>7.0633478297235808E-6</v>
      </c>
      <c r="K217" s="91">
        <f>I217/'סכום נכסי הקרן'!$C$42</f>
        <v>-3.5159391779231493E-8</v>
      </c>
    </row>
    <row r="218" spans="2:11">
      <c r="B218" s="86" t="s">
        <v>2106</v>
      </c>
      <c r="C218" s="87" t="s">
        <v>2107</v>
      </c>
      <c r="D218" s="88" t="s">
        <v>616</v>
      </c>
      <c r="E218" s="88" t="s">
        <v>121</v>
      </c>
      <c r="F218" s="97">
        <v>44865</v>
      </c>
      <c r="G218" s="90">
        <v>2719.3493599999997</v>
      </c>
      <c r="H218" s="98">
        <v>-0.28478300000000001</v>
      </c>
      <c r="I218" s="90">
        <v>-7.744239E-3</v>
      </c>
      <c r="J218" s="91">
        <f t="shared" si="3"/>
        <v>1.5790952355572119E-5</v>
      </c>
      <c r="K218" s="91">
        <f>I218/'סכום נכסי הקרן'!$C$42</f>
        <v>-7.8602993059520046E-8</v>
      </c>
    </row>
    <row r="219" spans="2:11">
      <c r="B219" s="86" t="s">
        <v>2106</v>
      </c>
      <c r="C219" s="87" t="s">
        <v>2108</v>
      </c>
      <c r="D219" s="88" t="s">
        <v>616</v>
      </c>
      <c r="E219" s="88" t="s">
        <v>121</v>
      </c>
      <c r="F219" s="97">
        <v>44865</v>
      </c>
      <c r="G219" s="90">
        <v>553.56786999999997</v>
      </c>
      <c r="H219" s="98">
        <v>-0.28478300000000001</v>
      </c>
      <c r="I219" s="90">
        <v>-1.5764659999999997E-3</v>
      </c>
      <c r="J219" s="91">
        <f t="shared" si="3"/>
        <v>3.2145055823018059E-6</v>
      </c>
      <c r="K219" s="91">
        <f>I219/'סכום נכסי הקרן'!$C$42</f>
        <v>-1.6000919658673926E-8</v>
      </c>
    </row>
    <row r="220" spans="2:11">
      <c r="B220" s="86" t="s">
        <v>2109</v>
      </c>
      <c r="C220" s="87" t="s">
        <v>2110</v>
      </c>
      <c r="D220" s="88" t="s">
        <v>616</v>
      </c>
      <c r="E220" s="88" t="s">
        <v>121</v>
      </c>
      <c r="F220" s="97">
        <v>44872</v>
      </c>
      <c r="G220" s="90">
        <v>906.75106200000005</v>
      </c>
      <c r="H220" s="98">
        <v>-0.25385200000000002</v>
      </c>
      <c r="I220" s="90">
        <v>-2.3018070000000003E-3</v>
      </c>
      <c r="J220" s="91">
        <f t="shared" si="3"/>
        <v>4.6935179387829326E-6</v>
      </c>
      <c r="K220" s="91">
        <f>I220/'סכום נכסי הקרן'!$C$42</f>
        <v>-2.3363034075440427E-8</v>
      </c>
    </row>
    <row r="221" spans="2:11">
      <c r="B221" s="86" t="s">
        <v>2109</v>
      </c>
      <c r="C221" s="87" t="s">
        <v>2111</v>
      </c>
      <c r="D221" s="88" t="s">
        <v>616</v>
      </c>
      <c r="E221" s="88" t="s">
        <v>121</v>
      </c>
      <c r="F221" s="97">
        <v>44872</v>
      </c>
      <c r="G221" s="90">
        <v>3399.7709199999999</v>
      </c>
      <c r="H221" s="98">
        <v>-0.25385200000000002</v>
      </c>
      <c r="I221" s="90">
        <v>-8.6303899999999999E-3</v>
      </c>
      <c r="J221" s="91">
        <f t="shared" si="3"/>
        <v>1.7597865626306997E-5</v>
      </c>
      <c r="K221" s="91">
        <f>I221/'סכום נכסי הקרן'!$C$42</f>
        <v>-8.7597307530275251E-8</v>
      </c>
    </row>
    <row r="222" spans="2:11">
      <c r="B222" s="86" t="s">
        <v>2112</v>
      </c>
      <c r="C222" s="87" t="s">
        <v>2113</v>
      </c>
      <c r="D222" s="88" t="s">
        <v>616</v>
      </c>
      <c r="E222" s="88" t="s">
        <v>121</v>
      </c>
      <c r="F222" s="97">
        <v>44854</v>
      </c>
      <c r="G222" s="90">
        <v>3059.8814609999999</v>
      </c>
      <c r="H222" s="98">
        <v>-0.112347</v>
      </c>
      <c r="I222" s="90">
        <v>-3.4376960000000001E-3</v>
      </c>
      <c r="J222" s="91">
        <f t="shared" si="3"/>
        <v>7.0096614720879432E-6</v>
      </c>
      <c r="K222" s="91">
        <f>I222/'סכום נכסי הקרן'!$C$42</f>
        <v>-3.4892155940530739E-8</v>
      </c>
    </row>
    <row r="223" spans="2:11">
      <c r="B223" s="86" t="s">
        <v>2114</v>
      </c>
      <c r="C223" s="87" t="s">
        <v>2115</v>
      </c>
      <c r="D223" s="88" t="s">
        <v>616</v>
      </c>
      <c r="E223" s="88" t="s">
        <v>121</v>
      </c>
      <c r="F223" s="97">
        <v>44854</v>
      </c>
      <c r="G223" s="90">
        <v>2721.6083440000007</v>
      </c>
      <c r="H223" s="98">
        <v>-4.931E-2</v>
      </c>
      <c r="I223" s="90">
        <v>-1.3420179999999999E-3</v>
      </c>
      <c r="J223" s="91">
        <f t="shared" si="3"/>
        <v>2.7364525162924577E-6</v>
      </c>
      <c r="K223" s="91">
        <f>I223/'סכום נכסי הקרן'!$C$42</f>
        <v>-1.3621303725227357E-8</v>
      </c>
    </row>
    <row r="224" spans="2:11">
      <c r="B224" s="86" t="s">
        <v>2116</v>
      </c>
      <c r="C224" s="87" t="s">
        <v>2117</v>
      </c>
      <c r="D224" s="88" t="s">
        <v>616</v>
      </c>
      <c r="E224" s="88" t="s">
        <v>121</v>
      </c>
      <c r="F224" s="97">
        <v>44859</v>
      </c>
      <c r="G224" s="90">
        <v>3065.0518080000002</v>
      </c>
      <c r="H224" s="98">
        <v>-0.12973000000000001</v>
      </c>
      <c r="I224" s="90">
        <v>-3.976289E-3</v>
      </c>
      <c r="J224" s="91">
        <f t="shared" si="3"/>
        <v>8.1078838283510504E-6</v>
      </c>
      <c r="K224" s="91">
        <f>I224/'סכום נכסי הקרן'!$C$42</f>
        <v>-4.0358803062463066E-8</v>
      </c>
    </row>
    <row r="225" spans="2:11">
      <c r="B225" s="86" t="s">
        <v>2118</v>
      </c>
      <c r="C225" s="87" t="s">
        <v>2119</v>
      </c>
      <c r="D225" s="88" t="s">
        <v>616</v>
      </c>
      <c r="E225" s="88" t="s">
        <v>121</v>
      </c>
      <c r="F225" s="97">
        <v>44867</v>
      </c>
      <c r="G225" s="90">
        <v>5449.6041599999999</v>
      </c>
      <c r="H225" s="98">
        <v>0.10255400000000001</v>
      </c>
      <c r="I225" s="90">
        <v>5.588778E-3</v>
      </c>
      <c r="J225" s="91">
        <f t="shared" si="3"/>
        <v>-1.1395842396376151E-5</v>
      </c>
      <c r="K225" s="91">
        <f>I225/'סכום נכסי הקרן'!$C$42</f>
        <v>5.6725351367022423E-8</v>
      </c>
    </row>
    <row r="226" spans="2:11">
      <c r="B226" s="86" t="s">
        <v>2120</v>
      </c>
      <c r="C226" s="87" t="s">
        <v>2121</v>
      </c>
      <c r="D226" s="88" t="s">
        <v>616</v>
      </c>
      <c r="E226" s="88" t="s">
        <v>121</v>
      </c>
      <c r="F226" s="97">
        <v>44859</v>
      </c>
      <c r="G226" s="90">
        <v>908.59489699999995</v>
      </c>
      <c r="H226" s="98">
        <v>-9.8249000000000003E-2</v>
      </c>
      <c r="I226" s="90">
        <v>-8.9268400000000003E-4</v>
      </c>
      <c r="J226" s="91">
        <f t="shared" si="3"/>
        <v>1.8202344365381212E-6</v>
      </c>
      <c r="K226" s="91">
        <f>I226/'סכום נכסי הקרן'!$C$42</f>
        <v>-9.0606235494984862E-9</v>
      </c>
    </row>
    <row r="227" spans="2:11">
      <c r="B227" s="86" t="s">
        <v>2120</v>
      </c>
      <c r="C227" s="87" t="s">
        <v>2122</v>
      </c>
      <c r="D227" s="88" t="s">
        <v>616</v>
      </c>
      <c r="E227" s="88" t="s">
        <v>121</v>
      </c>
      <c r="F227" s="97">
        <v>44859</v>
      </c>
      <c r="G227" s="90">
        <v>2496.5498659999998</v>
      </c>
      <c r="H227" s="98">
        <v>-9.8249000000000003E-2</v>
      </c>
      <c r="I227" s="90">
        <v>-2.4528319999999998E-3</v>
      </c>
      <c r="J227" s="91">
        <f t="shared" si="3"/>
        <v>5.0014666706725703E-6</v>
      </c>
      <c r="K227" s="91">
        <f>I227/'סכום נכסי הקרן'!$C$42</f>
        <v>-2.4895917684380436E-8</v>
      </c>
    </row>
    <row r="228" spans="2:11">
      <c r="B228" s="86" t="s">
        <v>2123</v>
      </c>
      <c r="C228" s="87" t="s">
        <v>2124</v>
      </c>
      <c r="D228" s="88" t="s">
        <v>616</v>
      </c>
      <c r="E228" s="88" t="s">
        <v>121</v>
      </c>
      <c r="F228" s="97">
        <v>44837</v>
      </c>
      <c r="G228" s="90">
        <v>3406.9763000000003</v>
      </c>
      <c r="H228" s="98">
        <v>0.15185599999999999</v>
      </c>
      <c r="I228" s="90">
        <v>5.173689999999999E-3</v>
      </c>
      <c r="J228" s="91">
        <f t="shared" si="3"/>
        <v>-1.0549453896309232E-5</v>
      </c>
      <c r="K228" s="91">
        <f>I228/'סכום נכסי הקרן'!$C$42</f>
        <v>5.2512263524163994E-8</v>
      </c>
    </row>
    <row r="229" spans="2:11">
      <c r="B229" s="86" t="s">
        <v>2125</v>
      </c>
      <c r="C229" s="87" t="s">
        <v>2126</v>
      </c>
      <c r="D229" s="88" t="s">
        <v>616</v>
      </c>
      <c r="E229" s="88" t="s">
        <v>121</v>
      </c>
      <c r="F229" s="97">
        <v>44854</v>
      </c>
      <c r="G229" s="90">
        <v>4089.54</v>
      </c>
      <c r="H229" s="98">
        <v>-6.7902000000000004E-2</v>
      </c>
      <c r="I229" s="90">
        <v>-2.7768760000000002E-3</v>
      </c>
      <c r="J229" s="91">
        <f t="shared" si="3"/>
        <v>5.6622111757309777E-6</v>
      </c>
      <c r="K229" s="91">
        <f>I229/'סכום נכסי הקרן'!$C$42</f>
        <v>-2.8184921069087334E-8</v>
      </c>
    </row>
    <row r="230" spans="2:11">
      <c r="B230" s="86" t="s">
        <v>2127</v>
      </c>
      <c r="C230" s="87" t="s">
        <v>2128</v>
      </c>
      <c r="D230" s="88" t="s">
        <v>616</v>
      </c>
      <c r="E230" s="88" t="s">
        <v>121</v>
      </c>
      <c r="F230" s="97">
        <v>44859</v>
      </c>
      <c r="G230" s="90">
        <v>5115.7224299999998</v>
      </c>
      <c r="H230" s="98">
        <v>4.7343000000000003E-2</v>
      </c>
      <c r="I230" s="90">
        <v>2.4219319999999999E-3</v>
      </c>
      <c r="J230" s="91">
        <f t="shared" si="3"/>
        <v>-4.9384597789964248E-6</v>
      </c>
      <c r="K230" s="91">
        <f>I230/'סכום נכסי הקרן'!$C$42</f>
        <v>2.4582286805279318E-8</v>
      </c>
    </row>
    <row r="231" spans="2:11">
      <c r="B231" s="86" t="s">
        <v>2129</v>
      </c>
      <c r="C231" s="87" t="s">
        <v>2130</v>
      </c>
      <c r="D231" s="88" t="s">
        <v>616</v>
      </c>
      <c r="E231" s="88" t="s">
        <v>121</v>
      </c>
      <c r="F231" s="97">
        <v>44859</v>
      </c>
      <c r="G231" s="90">
        <v>6141.3206399999999</v>
      </c>
      <c r="H231" s="98">
        <v>8.7277999999999994E-2</v>
      </c>
      <c r="I231" s="90">
        <v>5.360043000000001E-3</v>
      </c>
      <c r="J231" s="91">
        <f t="shared" si="3"/>
        <v>-1.0929438468623951E-5</v>
      </c>
      <c r="K231" s="91">
        <f>I231/'סכום נכסי הקרן'!$C$42</f>
        <v>5.4403721621676333E-8</v>
      </c>
    </row>
    <row r="232" spans="2:11">
      <c r="B232" s="86" t="s">
        <v>2131</v>
      </c>
      <c r="C232" s="87" t="s">
        <v>2132</v>
      </c>
      <c r="D232" s="88" t="s">
        <v>616</v>
      </c>
      <c r="E232" s="88" t="s">
        <v>121</v>
      </c>
      <c r="F232" s="97">
        <v>44868</v>
      </c>
      <c r="G232" s="90">
        <v>2399.1968000000002</v>
      </c>
      <c r="H232" s="98">
        <v>0.58251799999999998</v>
      </c>
      <c r="I232" s="90">
        <v>1.3975752999999999E-2</v>
      </c>
      <c r="J232" s="91">
        <f t="shared" si="3"/>
        <v>-2.8497370723739818E-5</v>
      </c>
      <c r="K232" s="91">
        <f>I232/'סכום נכסי הקרן'!$C$42</f>
        <v>1.4185202910971193E-7</v>
      </c>
    </row>
    <row r="233" spans="2:11">
      <c r="B233" s="86" t="s">
        <v>2133</v>
      </c>
      <c r="C233" s="87" t="s">
        <v>2134</v>
      </c>
      <c r="D233" s="88" t="s">
        <v>616</v>
      </c>
      <c r="E233" s="88" t="s">
        <v>121</v>
      </c>
      <c r="F233" s="97">
        <v>44868</v>
      </c>
      <c r="G233" s="90">
        <v>3427.4240000000004</v>
      </c>
      <c r="H233" s="98">
        <v>0.58251799999999998</v>
      </c>
      <c r="I233" s="90">
        <v>1.9965361000000001E-2</v>
      </c>
      <c r="J233" s="91">
        <f t="shared" si="3"/>
        <v>-4.0710528731460607E-5</v>
      </c>
      <c r="K233" s="91">
        <f>I233/'סכום נכסי הקרן'!$C$42</f>
        <v>2.0264575152107423E-7</v>
      </c>
    </row>
    <row r="234" spans="2:11">
      <c r="B234" s="86" t="s">
        <v>2135</v>
      </c>
      <c r="C234" s="87" t="s">
        <v>2136</v>
      </c>
      <c r="D234" s="88" t="s">
        <v>616</v>
      </c>
      <c r="E234" s="88" t="s">
        <v>121</v>
      </c>
      <c r="F234" s="97">
        <v>44868</v>
      </c>
      <c r="G234" s="90">
        <v>1524.06339</v>
      </c>
      <c r="H234" s="98">
        <v>0.61639900000000003</v>
      </c>
      <c r="I234" s="90">
        <v>9.3943080000000005E-3</v>
      </c>
      <c r="J234" s="91">
        <f t="shared" si="3"/>
        <v>-1.9155538722600118E-5</v>
      </c>
      <c r="K234" s="91">
        <f>I234/'סכום נכסי הקרן'!$C$42</f>
        <v>9.5350973352319542E-8</v>
      </c>
    </row>
    <row r="235" spans="2:11">
      <c r="B235" s="86" t="s">
        <v>2135</v>
      </c>
      <c r="C235" s="87" t="s">
        <v>2137</v>
      </c>
      <c r="D235" s="88" t="s">
        <v>616</v>
      </c>
      <c r="E235" s="88" t="s">
        <v>121</v>
      </c>
      <c r="F235" s="97">
        <v>44868</v>
      </c>
      <c r="G235" s="90">
        <v>3771.4516840000001</v>
      </c>
      <c r="H235" s="98">
        <v>0.61639900000000003</v>
      </c>
      <c r="I235" s="90">
        <v>2.3247181000000002E-2</v>
      </c>
      <c r="J235" s="91">
        <f t="shared" si="3"/>
        <v>-4.7402350001383153E-5</v>
      </c>
      <c r="K235" s="91">
        <f>I235/'סכום נכסי הקרן'!$C$42</f>
        <v>2.3595578684960609E-7</v>
      </c>
    </row>
    <row r="236" spans="2:11">
      <c r="B236" s="86" t="s">
        <v>2138</v>
      </c>
      <c r="C236" s="87" t="s">
        <v>2139</v>
      </c>
      <c r="D236" s="88" t="s">
        <v>616</v>
      </c>
      <c r="E236" s="88" t="s">
        <v>121</v>
      </c>
      <c r="F236" s="97">
        <v>44868</v>
      </c>
      <c r="G236" s="90">
        <v>2400.55998</v>
      </c>
      <c r="H236" s="98">
        <v>0.63897300000000001</v>
      </c>
      <c r="I236" s="90">
        <v>1.5338933000000003E-2</v>
      </c>
      <c r="J236" s="91">
        <f t="shared" si="3"/>
        <v>-3.1276973785069517E-5</v>
      </c>
      <c r="K236" s="91">
        <f>I236/'סכום נכסי הקרן'!$C$42</f>
        <v>1.5568812431272373E-7</v>
      </c>
    </row>
    <row r="237" spans="2:11">
      <c r="B237" s="86" t="s">
        <v>2140</v>
      </c>
      <c r="C237" s="87" t="s">
        <v>2141</v>
      </c>
      <c r="D237" s="88" t="s">
        <v>616</v>
      </c>
      <c r="E237" s="88" t="s">
        <v>121</v>
      </c>
      <c r="F237" s="97">
        <v>44868</v>
      </c>
      <c r="G237" s="90">
        <v>4801.8015500000001</v>
      </c>
      <c r="H237" s="98">
        <v>0.61880400000000002</v>
      </c>
      <c r="I237" s="90">
        <v>2.9713734999999998E-2</v>
      </c>
      <c r="J237" s="91">
        <f t="shared" si="3"/>
        <v>-6.0588028557886155E-5</v>
      </c>
      <c r="K237" s="91">
        <f>I237/'סכום נכסי הקרן'!$C$42</f>
        <v>3.0159044755429394E-7</v>
      </c>
    </row>
    <row r="238" spans="2:11">
      <c r="B238" s="86" t="s">
        <v>2142</v>
      </c>
      <c r="C238" s="87" t="s">
        <v>2143</v>
      </c>
      <c r="D238" s="88" t="s">
        <v>616</v>
      </c>
      <c r="E238" s="88" t="s">
        <v>121</v>
      </c>
      <c r="F238" s="97">
        <v>44868</v>
      </c>
      <c r="G238" s="90">
        <v>2060.54394</v>
      </c>
      <c r="H238" s="98">
        <v>0.74560199999999999</v>
      </c>
      <c r="I238" s="90">
        <v>1.5363448E-2</v>
      </c>
      <c r="J238" s="91">
        <f t="shared" si="3"/>
        <v>-3.1326961291523906E-5</v>
      </c>
      <c r="K238" s="91">
        <f>I238/'סכום נכסי הקרן'!$C$42</f>
        <v>1.5593694829334389E-7</v>
      </c>
    </row>
    <row r="239" spans="2:11">
      <c r="B239" s="86" t="s">
        <v>2144</v>
      </c>
      <c r="C239" s="87" t="s">
        <v>2145</v>
      </c>
      <c r="D239" s="88" t="s">
        <v>616</v>
      </c>
      <c r="E239" s="88" t="s">
        <v>121</v>
      </c>
      <c r="F239" s="97">
        <v>44781</v>
      </c>
      <c r="G239" s="90">
        <v>2232.0313200000001</v>
      </c>
      <c r="H239" s="98">
        <v>6.634112</v>
      </c>
      <c r="I239" s="90">
        <v>0.14807545699999999</v>
      </c>
      <c r="J239" s="91">
        <f t="shared" si="3"/>
        <v>-3.0193444268914843E-4</v>
      </c>
      <c r="K239" s="91">
        <f>I239/'סכום נכסי הקרן'!$C$42</f>
        <v>1.5029461408482177E-6</v>
      </c>
    </row>
    <row r="240" spans="2:11">
      <c r="B240" s="86" t="s">
        <v>2146</v>
      </c>
      <c r="C240" s="87" t="s">
        <v>2147</v>
      </c>
      <c r="D240" s="88" t="s">
        <v>616</v>
      </c>
      <c r="E240" s="88" t="s">
        <v>121</v>
      </c>
      <c r="F240" s="97">
        <v>44781</v>
      </c>
      <c r="G240" s="90">
        <v>3083.8052699999998</v>
      </c>
      <c r="H240" s="98">
        <v>6.5284300000000002</v>
      </c>
      <c r="I240" s="90">
        <v>0.201324067</v>
      </c>
      <c r="J240" s="91">
        <f t="shared" si="3"/>
        <v>-4.1051144599579239E-4</v>
      </c>
      <c r="K240" s="91">
        <f>I240/'סכום נכסי הקרן'!$C$42</f>
        <v>2.0434124309845485E-6</v>
      </c>
    </row>
    <row r="241" spans="2:11">
      <c r="B241" s="86" t="s">
        <v>2148</v>
      </c>
      <c r="C241" s="87" t="s">
        <v>2149</v>
      </c>
      <c r="D241" s="88" t="s">
        <v>616</v>
      </c>
      <c r="E241" s="88" t="s">
        <v>121</v>
      </c>
      <c r="F241" s="97">
        <v>44781</v>
      </c>
      <c r="G241" s="90">
        <v>3220.8632819999998</v>
      </c>
      <c r="H241" s="98">
        <v>6.5174519999999996</v>
      </c>
      <c r="I241" s="90">
        <v>0.20991823099999998</v>
      </c>
      <c r="J241" s="91">
        <f t="shared" si="3"/>
        <v>-4.2803544470760554E-4</v>
      </c>
      <c r="K241" s="91">
        <f>I241/'סכום נכסי הקרן'!$C$42</f>
        <v>2.1306420494460111E-6</v>
      </c>
    </row>
    <row r="242" spans="2:11">
      <c r="B242" s="86" t="s">
        <v>2150</v>
      </c>
      <c r="C242" s="87" t="s">
        <v>2151</v>
      </c>
      <c r="D242" s="88" t="s">
        <v>616</v>
      </c>
      <c r="E242" s="88" t="s">
        <v>121</v>
      </c>
      <c r="F242" s="97">
        <v>44760</v>
      </c>
      <c r="G242" s="90">
        <v>3426.4502999999995</v>
      </c>
      <c r="H242" s="98">
        <v>3.0561039999999999</v>
      </c>
      <c r="I242" s="90">
        <v>0.104715871</v>
      </c>
      <c r="J242" s="91">
        <f t="shared" si="3"/>
        <v>-2.1352173271424558E-4</v>
      </c>
      <c r="K242" s="91">
        <f>I242/'סכום נכסי הקרן'!$C$42</f>
        <v>1.0628521254876814E-6</v>
      </c>
    </row>
    <row r="243" spans="2:11">
      <c r="B243" s="86" t="s">
        <v>2152</v>
      </c>
      <c r="C243" s="87" t="s">
        <v>2153</v>
      </c>
      <c r="D243" s="88" t="s">
        <v>616</v>
      </c>
      <c r="E243" s="88" t="s">
        <v>121</v>
      </c>
      <c r="F243" s="97">
        <v>44909</v>
      </c>
      <c r="G243" s="90">
        <v>3350.8445850000003</v>
      </c>
      <c r="H243" s="98">
        <v>2.9487950000000001</v>
      </c>
      <c r="I243" s="90">
        <v>9.8809541000000001E-2</v>
      </c>
      <c r="J243" s="91">
        <f t="shared" si="3"/>
        <v>-2.0147838337723694E-4</v>
      </c>
      <c r="K243" s="91">
        <f>I243/'סכום נכסי הקרן'!$C$42</f>
        <v>1.0029036636701634E-6</v>
      </c>
    </row>
    <row r="244" spans="2:11">
      <c r="B244" s="86" t="s">
        <v>2154</v>
      </c>
      <c r="C244" s="87" t="s">
        <v>2155</v>
      </c>
      <c r="D244" s="88" t="s">
        <v>616</v>
      </c>
      <c r="E244" s="88" t="s">
        <v>121</v>
      </c>
      <c r="F244" s="97">
        <v>44889</v>
      </c>
      <c r="G244" s="90">
        <v>105570</v>
      </c>
      <c r="H244" s="98">
        <v>2.939756</v>
      </c>
      <c r="I244" s="90">
        <v>3.1034999999999999</v>
      </c>
      <c r="J244" s="91">
        <f t="shared" si="3"/>
        <v>-6.3282164503856448E-3</v>
      </c>
      <c r="K244" s="91">
        <f>I244/'סכום נכסי הקרן'!$C$42</f>
        <v>3.150011110971917E-5</v>
      </c>
    </row>
    <row r="245" spans="2:11">
      <c r="B245" s="86" t="s">
        <v>2156</v>
      </c>
      <c r="C245" s="87" t="s">
        <v>2157</v>
      </c>
      <c r="D245" s="88" t="s">
        <v>616</v>
      </c>
      <c r="E245" s="88" t="s">
        <v>121</v>
      </c>
      <c r="F245" s="97">
        <v>44749</v>
      </c>
      <c r="G245" s="90">
        <v>2741.1602400000002</v>
      </c>
      <c r="H245" s="98">
        <v>2.3224369999999999</v>
      </c>
      <c r="I245" s="90">
        <v>6.366173E-2</v>
      </c>
      <c r="J245" s="91">
        <f t="shared" si="3"/>
        <v>-1.2980995877106793E-4</v>
      </c>
      <c r="K245" s="91">
        <f>I245/'סכום נכסי הקרן'!$C$42</f>
        <v>6.4615806941741328E-7</v>
      </c>
    </row>
    <row r="246" spans="2:11">
      <c r="B246" s="86" t="s">
        <v>2158</v>
      </c>
      <c r="C246" s="87" t="s">
        <v>2159</v>
      </c>
      <c r="D246" s="88" t="s">
        <v>616</v>
      </c>
      <c r="E246" s="88" t="s">
        <v>121</v>
      </c>
      <c r="F246" s="97">
        <v>44746</v>
      </c>
      <c r="G246" s="90">
        <v>5139.6754499999997</v>
      </c>
      <c r="H246" s="98">
        <v>1.819957</v>
      </c>
      <c r="I246" s="90">
        <v>9.3539881999999991E-2</v>
      </c>
      <c r="J246" s="91">
        <f t="shared" si="3"/>
        <v>-1.9073324312535267E-4</v>
      </c>
      <c r="K246" s="91">
        <f>I246/'סכום נכסי הקרן'!$C$42</f>
        <v>9.4941732759465761E-7</v>
      </c>
    </row>
    <row r="247" spans="2:11">
      <c r="B247" s="86" t="s">
        <v>2160</v>
      </c>
      <c r="C247" s="87" t="s">
        <v>2161</v>
      </c>
      <c r="D247" s="88" t="s">
        <v>616</v>
      </c>
      <c r="E247" s="88" t="s">
        <v>121</v>
      </c>
      <c r="F247" s="97">
        <v>44922</v>
      </c>
      <c r="G247" s="90">
        <v>2232.0313200000001</v>
      </c>
      <c r="H247" s="98">
        <v>0.15354200000000001</v>
      </c>
      <c r="I247" s="90">
        <v>3.4271060000000001E-3</v>
      </c>
      <c r="J247" s="91">
        <f t="shared" si="3"/>
        <v>-6.9880678480474774E-6</v>
      </c>
      <c r="K247" s="91">
        <f>I247/'סכום נכסי הקרן'!$C$42</f>
        <v>3.4784668852838806E-8</v>
      </c>
    </row>
    <row r="248" spans="2:11">
      <c r="B248" s="92"/>
      <c r="C248" s="87"/>
      <c r="D248" s="87"/>
      <c r="E248" s="87"/>
      <c r="F248" s="87"/>
      <c r="G248" s="90"/>
      <c r="H248" s="98"/>
      <c r="I248" s="87"/>
      <c r="J248" s="91"/>
      <c r="K248" s="87"/>
    </row>
    <row r="249" spans="2:11">
      <c r="B249" s="85" t="s">
        <v>182</v>
      </c>
      <c r="C249" s="80"/>
      <c r="D249" s="81"/>
      <c r="E249" s="81"/>
      <c r="F249" s="99"/>
      <c r="G249" s="83"/>
      <c r="H249" s="100"/>
      <c r="I249" s="83">
        <v>1.1433991390000002</v>
      </c>
      <c r="J249" s="84">
        <f t="shared" si="3"/>
        <v>-2.3314571421867518E-3</v>
      </c>
      <c r="K249" s="84">
        <f>I249/'סכום נכסי הקרן'!$C$42</f>
        <v>1.1605348774369982E-5</v>
      </c>
    </row>
    <row r="250" spans="2:11">
      <c r="B250" s="86" t="s">
        <v>2162</v>
      </c>
      <c r="C250" s="87" t="s">
        <v>2163</v>
      </c>
      <c r="D250" s="88" t="s">
        <v>616</v>
      </c>
      <c r="E250" s="88" t="s">
        <v>125</v>
      </c>
      <c r="F250" s="97">
        <v>44917</v>
      </c>
      <c r="G250" s="90">
        <v>1862.727048</v>
      </c>
      <c r="H250" s="98">
        <v>0.88697400000000004</v>
      </c>
      <c r="I250" s="90">
        <v>1.6521909999999997E-2</v>
      </c>
      <c r="J250" s="91">
        <f t="shared" si="3"/>
        <v>-3.3689132480680223E-5</v>
      </c>
      <c r="K250" s="91">
        <f>I250/'סכום נכסי הקרן'!$C$42</f>
        <v>1.6769518309804419E-7</v>
      </c>
    </row>
    <row r="251" spans="2:11">
      <c r="B251" s="86" t="s">
        <v>2164</v>
      </c>
      <c r="C251" s="87" t="s">
        <v>2165</v>
      </c>
      <c r="D251" s="88" t="s">
        <v>616</v>
      </c>
      <c r="E251" s="88" t="s">
        <v>125</v>
      </c>
      <c r="F251" s="97">
        <v>44922</v>
      </c>
      <c r="G251" s="90">
        <v>1207.4662410000001</v>
      </c>
      <c r="H251" s="98">
        <v>0.80015099999999995</v>
      </c>
      <c r="I251" s="90">
        <v>9.6615509999999991E-3</v>
      </c>
      <c r="J251" s="91">
        <f t="shared" si="3"/>
        <v>-1.9700462695163485E-5</v>
      </c>
      <c r="K251" s="91">
        <f>I251/'סכום נכסי הקרן'!$C$42</f>
        <v>9.8063454162145428E-8</v>
      </c>
    </row>
    <row r="252" spans="2:11">
      <c r="B252" s="86" t="s">
        <v>2166</v>
      </c>
      <c r="C252" s="87" t="s">
        <v>2167</v>
      </c>
      <c r="D252" s="88" t="s">
        <v>616</v>
      </c>
      <c r="E252" s="88" t="s">
        <v>125</v>
      </c>
      <c r="F252" s="97">
        <v>44889</v>
      </c>
      <c r="G252" s="90">
        <v>2471.7922250000001</v>
      </c>
      <c r="H252" s="98">
        <v>0.62356100000000003</v>
      </c>
      <c r="I252" s="90">
        <v>1.5413124E-2</v>
      </c>
      <c r="J252" s="91">
        <f t="shared" si="3"/>
        <v>-3.1428253535889736E-5</v>
      </c>
      <c r="K252" s="91">
        <f>I252/'סכום נכסי הקרן'!$C$42</f>
        <v>1.5644115306843215E-7</v>
      </c>
    </row>
    <row r="253" spans="2:11">
      <c r="B253" s="86" t="s">
        <v>2168</v>
      </c>
      <c r="C253" s="87" t="s">
        <v>2169</v>
      </c>
      <c r="D253" s="88" t="s">
        <v>616</v>
      </c>
      <c r="E253" s="88" t="s">
        <v>125</v>
      </c>
      <c r="F253" s="97">
        <v>44910</v>
      </c>
      <c r="G253" s="90">
        <v>931.36352399999998</v>
      </c>
      <c r="H253" s="98">
        <v>0.31452799999999997</v>
      </c>
      <c r="I253" s="90">
        <v>2.9293980000000002E-3</v>
      </c>
      <c r="J253" s="91">
        <f t="shared" si="3"/>
        <v>-5.9732123774212373E-6</v>
      </c>
      <c r="K253" s="91">
        <f>I253/'סכום נכסי הקרן'!$C$42</f>
        <v>2.9732999028383801E-8</v>
      </c>
    </row>
    <row r="254" spans="2:11">
      <c r="B254" s="86" t="s">
        <v>2170</v>
      </c>
      <c r="C254" s="87" t="s">
        <v>2171</v>
      </c>
      <c r="D254" s="88" t="s">
        <v>616</v>
      </c>
      <c r="E254" s="88" t="s">
        <v>125</v>
      </c>
      <c r="F254" s="97">
        <v>44909</v>
      </c>
      <c r="G254" s="90">
        <v>931.36352399999998</v>
      </c>
      <c r="H254" s="98">
        <v>-1.170301</v>
      </c>
      <c r="I254" s="90">
        <v>-1.0899755000000001E-2</v>
      </c>
      <c r="J254" s="91">
        <f t="shared" si="3"/>
        <v>2.2225232446003927E-5</v>
      </c>
      <c r="K254" s="91">
        <f>I254/'סכום נכסי הקרן'!$C$42</f>
        <v>-1.1063105963225941E-7</v>
      </c>
    </row>
    <row r="255" spans="2:11">
      <c r="B255" s="86" t="s">
        <v>2172</v>
      </c>
      <c r="C255" s="87" t="s">
        <v>2173</v>
      </c>
      <c r="D255" s="88" t="s">
        <v>616</v>
      </c>
      <c r="E255" s="88" t="s">
        <v>121</v>
      </c>
      <c r="F255" s="97">
        <v>44753</v>
      </c>
      <c r="G255" s="90">
        <v>1704.8446550000001</v>
      </c>
      <c r="H255" s="98">
        <v>-4.2522460000000004</v>
      </c>
      <c r="I255" s="90">
        <v>-7.2494193999999998E-2</v>
      </c>
      <c r="J255" s="91">
        <f t="shared" si="3"/>
        <v>1.4781986500024113E-4</v>
      </c>
      <c r="K255" s="91">
        <f>I255/'סכום נכסי הקרן'!$C$42</f>
        <v>-7.3580640109861024E-7</v>
      </c>
    </row>
    <row r="256" spans="2:11">
      <c r="B256" s="86" t="s">
        <v>2174</v>
      </c>
      <c r="C256" s="87" t="s">
        <v>2175</v>
      </c>
      <c r="D256" s="88" t="s">
        <v>616</v>
      </c>
      <c r="E256" s="88" t="s">
        <v>121</v>
      </c>
      <c r="F256" s="97">
        <v>44889</v>
      </c>
      <c r="G256" s="90">
        <v>1243.9282350000001</v>
      </c>
      <c r="H256" s="98">
        <v>-1.634639</v>
      </c>
      <c r="I256" s="90">
        <v>-2.0333738000000001E-2</v>
      </c>
      <c r="J256" s="91">
        <f t="shared" si="3"/>
        <v>4.1461670794081429E-5</v>
      </c>
      <c r="K256" s="91">
        <f>I256/'סכום נכסי הקרן'!$C$42</f>
        <v>-2.0638472894342482E-7</v>
      </c>
    </row>
    <row r="257" spans="2:11">
      <c r="B257" s="86" t="s">
        <v>2176</v>
      </c>
      <c r="C257" s="87" t="s">
        <v>2177</v>
      </c>
      <c r="D257" s="88" t="s">
        <v>616</v>
      </c>
      <c r="E257" s="88" t="s">
        <v>121</v>
      </c>
      <c r="F257" s="97">
        <v>44907</v>
      </c>
      <c r="G257" s="90">
        <v>505.66188399999999</v>
      </c>
      <c r="H257" s="98">
        <v>0.81554499999999996</v>
      </c>
      <c r="I257" s="90">
        <v>4.1238989999999994E-3</v>
      </c>
      <c r="J257" s="91">
        <f t="shared" si="3"/>
        <v>-8.4088691772285832E-6</v>
      </c>
      <c r="K257" s="91">
        <f>I257/'סכום נכסי הקרן'!$C$42</f>
        <v>4.1857024876835752E-8</v>
      </c>
    </row>
    <row r="258" spans="2:11">
      <c r="B258" s="86" t="s">
        <v>2178</v>
      </c>
      <c r="C258" s="87" t="s">
        <v>2179</v>
      </c>
      <c r="D258" s="88" t="s">
        <v>616</v>
      </c>
      <c r="E258" s="88" t="s">
        <v>121</v>
      </c>
      <c r="F258" s="97">
        <v>44852</v>
      </c>
      <c r="G258" s="90">
        <v>2351.176062</v>
      </c>
      <c r="H258" s="98">
        <v>1.2457130000000001</v>
      </c>
      <c r="I258" s="90">
        <v>2.9288900000000003E-2</v>
      </c>
      <c r="J258" s="91">
        <f t="shared" si="3"/>
        <v>-5.9721765359658496E-5</v>
      </c>
      <c r="K258" s="91">
        <f>I258/'סכום נכסי הקרן'!$C$42</f>
        <v>2.9727842896131912E-7</v>
      </c>
    </row>
    <row r="259" spans="2:11">
      <c r="B259" s="86" t="s">
        <v>2180</v>
      </c>
      <c r="C259" s="87" t="s">
        <v>2181</v>
      </c>
      <c r="D259" s="88" t="s">
        <v>616</v>
      </c>
      <c r="E259" s="88" t="s">
        <v>121</v>
      </c>
      <c r="F259" s="97">
        <v>44858</v>
      </c>
      <c r="G259" s="90">
        <v>1289.5895029999999</v>
      </c>
      <c r="H259" s="98">
        <v>1.2529110000000001</v>
      </c>
      <c r="I259" s="90">
        <v>1.6157402999999997E-2</v>
      </c>
      <c r="J259" s="91">
        <f t="shared" si="3"/>
        <v>-3.2945881572453794E-5</v>
      </c>
      <c r="K259" s="91">
        <f>I259/'סכום נכסי הקרן'!$C$42</f>
        <v>1.6399548565958105E-7</v>
      </c>
    </row>
    <row r="260" spans="2:11">
      <c r="B260" s="86" t="s">
        <v>2182</v>
      </c>
      <c r="C260" s="87" t="s">
        <v>2183</v>
      </c>
      <c r="D260" s="88" t="s">
        <v>616</v>
      </c>
      <c r="E260" s="88" t="s">
        <v>123</v>
      </c>
      <c r="F260" s="97">
        <v>44896</v>
      </c>
      <c r="G260" s="90">
        <v>1096.28883</v>
      </c>
      <c r="H260" s="98">
        <v>1.851761</v>
      </c>
      <c r="I260" s="90">
        <v>2.0300653000000002E-2</v>
      </c>
      <c r="J260" s="91">
        <f t="shared" si="3"/>
        <v>-4.1394208560712324E-5</v>
      </c>
      <c r="K260" s="91">
        <f>I260/'סכום נכסי הקרן'!$C$42</f>
        <v>2.0604892060572059E-7</v>
      </c>
    </row>
    <row r="261" spans="2:11">
      <c r="B261" s="86" t="s">
        <v>2184</v>
      </c>
      <c r="C261" s="87" t="s">
        <v>2185</v>
      </c>
      <c r="D261" s="88" t="s">
        <v>616</v>
      </c>
      <c r="E261" s="88" t="s">
        <v>123</v>
      </c>
      <c r="F261" s="97">
        <v>44924</v>
      </c>
      <c r="G261" s="90">
        <v>131355</v>
      </c>
      <c r="H261" s="98">
        <v>0.12159399999999999</v>
      </c>
      <c r="I261" s="90">
        <v>0.15972</v>
      </c>
      <c r="J261" s="91">
        <f t="shared" si="3"/>
        <v>-3.2567834105222979E-4</v>
      </c>
      <c r="K261" s="91">
        <f>I261/'סכום נכסי הקרן'!$C$42</f>
        <v>1.6211366993537445E-6</v>
      </c>
    </row>
    <row r="262" spans="2:11">
      <c r="B262" s="86" t="s">
        <v>2186</v>
      </c>
      <c r="C262" s="87" t="s">
        <v>2187</v>
      </c>
      <c r="D262" s="88" t="s">
        <v>616</v>
      </c>
      <c r="E262" s="88" t="s">
        <v>123</v>
      </c>
      <c r="F262" s="97">
        <v>44922</v>
      </c>
      <c r="G262" s="90">
        <v>1096.28883</v>
      </c>
      <c r="H262" s="98">
        <v>3.882E-2</v>
      </c>
      <c r="I262" s="90">
        <v>4.2558E-4</v>
      </c>
      <c r="J262" s="91">
        <f t="shared" si="3"/>
        <v>-8.6778229642504359E-7</v>
      </c>
      <c r="K262" s="91">
        <f>I262/'סכום נכסי הקרן'!$C$42</f>
        <v>4.3195802436198759E-9</v>
      </c>
    </row>
    <row r="263" spans="2:11">
      <c r="B263" s="86" t="s">
        <v>2188</v>
      </c>
      <c r="C263" s="87" t="s">
        <v>2189</v>
      </c>
      <c r="D263" s="88" t="s">
        <v>616</v>
      </c>
      <c r="E263" s="88" t="s">
        <v>123</v>
      </c>
      <c r="F263" s="97">
        <v>44910</v>
      </c>
      <c r="G263" s="90">
        <v>3654.2961</v>
      </c>
      <c r="H263" s="98">
        <v>-0.66090300000000002</v>
      </c>
      <c r="I263" s="90">
        <v>-2.4151345000000001E-2</v>
      </c>
      <c r="J263" s="91">
        <f t="shared" si="3"/>
        <v>4.9245992823566652E-5</v>
      </c>
      <c r="K263" s="91">
        <f>I263/'סכום נכסי הקרן'!$C$42</f>
        <v>-2.4513293086810396E-7</v>
      </c>
    </row>
    <row r="264" spans="2:11">
      <c r="B264" s="86" t="s">
        <v>2190</v>
      </c>
      <c r="C264" s="87" t="s">
        <v>2191</v>
      </c>
      <c r="D264" s="88" t="s">
        <v>616</v>
      </c>
      <c r="E264" s="88" t="s">
        <v>124</v>
      </c>
      <c r="F264" s="97">
        <v>44896</v>
      </c>
      <c r="G264" s="90">
        <v>2475.6906720000002</v>
      </c>
      <c r="H264" s="98">
        <v>-1.2577590000000001</v>
      </c>
      <c r="I264" s="90">
        <v>-3.1138229999999999E-2</v>
      </c>
      <c r="J264" s="91">
        <f t="shared" si="3"/>
        <v>6.3492656459446367E-5</v>
      </c>
      <c r="K264" s="91">
        <f>I264/'סכום נכסי הקרן'!$C$42</f>
        <v>-3.1604888183018874E-7</v>
      </c>
    </row>
    <row r="265" spans="2:11">
      <c r="B265" s="86" t="s">
        <v>2192</v>
      </c>
      <c r="C265" s="87" t="s">
        <v>2193</v>
      </c>
      <c r="D265" s="88" t="s">
        <v>616</v>
      </c>
      <c r="E265" s="88" t="s">
        <v>121</v>
      </c>
      <c r="F265" s="97">
        <v>44917</v>
      </c>
      <c r="G265" s="90">
        <v>6751.8305399999999</v>
      </c>
      <c r="H265" s="98">
        <v>-1.7715000000000002E-2</v>
      </c>
      <c r="I265" s="90">
        <v>-1.1960619999999999E-3</v>
      </c>
      <c r="J265" s="91">
        <f t="shared" si="3"/>
        <v>2.4388397693188833E-6</v>
      </c>
      <c r="K265" s="91">
        <f>I265/'סכום נכסי הקרן'!$C$42</f>
        <v>-1.2139869790273216E-8</v>
      </c>
    </row>
    <row r="266" spans="2:11">
      <c r="B266" s="86" t="s">
        <v>2194</v>
      </c>
      <c r="C266" s="87" t="s">
        <v>2195</v>
      </c>
      <c r="D266" s="88" t="s">
        <v>616</v>
      </c>
      <c r="E266" s="88" t="s">
        <v>121</v>
      </c>
      <c r="F266" s="97">
        <v>44917</v>
      </c>
      <c r="G266" s="90">
        <v>4830.155694</v>
      </c>
      <c r="H266" s="98">
        <v>3.7190000000000001E-2</v>
      </c>
      <c r="I266" s="90">
        <v>1.7963290000000002E-3</v>
      </c>
      <c r="J266" s="91">
        <f t="shared" si="3"/>
        <v>-3.6628189876284182E-6</v>
      </c>
      <c r="K266" s="91">
        <f>I266/'סכום נכסי הקרן'!$C$42</f>
        <v>1.8232499787211448E-8</v>
      </c>
    </row>
    <row r="267" spans="2:11">
      <c r="B267" s="86" t="s">
        <v>2196</v>
      </c>
      <c r="C267" s="87" t="s">
        <v>2197</v>
      </c>
      <c r="D267" s="88" t="s">
        <v>616</v>
      </c>
      <c r="E267" s="88" t="s">
        <v>121</v>
      </c>
      <c r="F267" s="97">
        <v>44922</v>
      </c>
      <c r="G267" s="90">
        <v>3635.6010599999995</v>
      </c>
      <c r="H267" s="98">
        <v>0.61936400000000003</v>
      </c>
      <c r="I267" s="90">
        <v>2.2517593000000002E-2</v>
      </c>
      <c r="J267" s="91">
        <f t="shared" si="3"/>
        <v>-4.5914677765648029E-5</v>
      </c>
      <c r="K267" s="91">
        <f>I267/'סכום נכסי הקרן'!$C$42</f>
        <v>2.285505659492298E-7</v>
      </c>
    </row>
    <row r="268" spans="2:11">
      <c r="B268" s="86" t="s">
        <v>2198</v>
      </c>
      <c r="C268" s="87" t="s">
        <v>2199</v>
      </c>
      <c r="D268" s="88" t="s">
        <v>616</v>
      </c>
      <c r="E268" s="88" t="s">
        <v>121</v>
      </c>
      <c r="F268" s="97">
        <v>44917</v>
      </c>
      <c r="G268" s="90">
        <v>3635.5491229999998</v>
      </c>
      <c r="H268" s="98">
        <v>0.29716500000000001</v>
      </c>
      <c r="I268" s="90">
        <v>1.0803588999999999E-2</v>
      </c>
      <c r="J268" s="91">
        <f t="shared" ref="J268:J331" si="4">IFERROR(I268/$I$11,0)</f>
        <v>-2.2029144396006249E-5</v>
      </c>
      <c r="K268" s="91">
        <f>I268/'סכום נכסי הקרן'!$C$42</f>
        <v>1.096549875571902E-7</v>
      </c>
    </row>
    <row r="269" spans="2:11">
      <c r="B269" s="86" t="s">
        <v>2200</v>
      </c>
      <c r="C269" s="87" t="s">
        <v>2201</v>
      </c>
      <c r="D269" s="88" t="s">
        <v>616</v>
      </c>
      <c r="E269" s="88" t="s">
        <v>121</v>
      </c>
      <c r="F269" s="97">
        <v>44922</v>
      </c>
      <c r="G269" s="90">
        <v>3052.3467759999999</v>
      </c>
      <c r="H269" s="98">
        <v>0.94197399999999998</v>
      </c>
      <c r="I269" s="90">
        <v>2.8752320000000001E-2</v>
      </c>
      <c r="J269" s="91">
        <f t="shared" si="4"/>
        <v>-5.8627647627115258E-5</v>
      </c>
      <c r="K269" s="91">
        <f>I269/'סכום נכסי הקרן'!$C$42</f>
        <v>2.9183221352092825E-7</v>
      </c>
    </row>
    <row r="270" spans="2:11">
      <c r="B270" s="86" t="s">
        <v>2202</v>
      </c>
      <c r="C270" s="87" t="s">
        <v>2203</v>
      </c>
      <c r="D270" s="88" t="s">
        <v>616</v>
      </c>
      <c r="E270" s="88" t="s">
        <v>121</v>
      </c>
      <c r="F270" s="97">
        <v>44909</v>
      </c>
      <c r="G270" s="90">
        <v>2596.8579</v>
      </c>
      <c r="H270" s="98">
        <v>1.9069119999999999</v>
      </c>
      <c r="I270" s="90">
        <v>4.9519787999999995E-2</v>
      </c>
      <c r="J270" s="91">
        <f t="shared" si="4"/>
        <v>-1.0097371904018354E-4</v>
      </c>
      <c r="K270" s="91">
        <f>I270/'סכום נכסי הקרן'!$C$42</f>
        <v>5.0261924412106906E-7</v>
      </c>
    </row>
    <row r="271" spans="2:11">
      <c r="B271" s="86" t="s">
        <v>2204</v>
      </c>
      <c r="C271" s="87" t="s">
        <v>2205</v>
      </c>
      <c r="D271" s="88" t="s">
        <v>616</v>
      </c>
      <c r="E271" s="88" t="s">
        <v>121</v>
      </c>
      <c r="F271" s="97">
        <v>44910</v>
      </c>
      <c r="G271" s="90">
        <v>2992.0996719999994</v>
      </c>
      <c r="H271" s="98">
        <v>3.2096640000000001</v>
      </c>
      <c r="I271" s="90">
        <v>9.6036335E-2</v>
      </c>
      <c r="J271" s="91">
        <f t="shared" si="4"/>
        <v>-1.9582365554430373E-4</v>
      </c>
      <c r="K271" s="91">
        <f>I271/'סכום נכסי הקרן'!$C$42</f>
        <v>9.7475599261163592E-7</v>
      </c>
    </row>
    <row r="272" spans="2:11">
      <c r="B272" s="86" t="s">
        <v>2206</v>
      </c>
      <c r="C272" s="87" t="s">
        <v>2207</v>
      </c>
      <c r="D272" s="88" t="s">
        <v>616</v>
      </c>
      <c r="E272" s="88" t="s">
        <v>125</v>
      </c>
      <c r="F272" s="97">
        <v>44860</v>
      </c>
      <c r="G272" s="90">
        <v>154.52846400000001</v>
      </c>
      <c r="H272" s="98">
        <v>-4.8083340000000003</v>
      </c>
      <c r="I272" s="90">
        <v>-7.4302450000000003E-3</v>
      </c>
      <c r="J272" s="91">
        <f t="shared" si="4"/>
        <v>1.5150700383243334E-5</v>
      </c>
      <c r="K272" s="91">
        <f>I272/'סכום נכסי הקרן'!$C$42</f>
        <v>-7.5415995834520802E-8</v>
      </c>
    </row>
    <row r="273" spans="2:11">
      <c r="B273" s="86" t="s">
        <v>2208</v>
      </c>
      <c r="C273" s="87" t="s">
        <v>2209</v>
      </c>
      <c r="D273" s="88" t="s">
        <v>616</v>
      </c>
      <c r="E273" s="88" t="s">
        <v>125</v>
      </c>
      <c r="F273" s="97">
        <v>44763</v>
      </c>
      <c r="G273" s="90">
        <v>11081.816194000003</v>
      </c>
      <c r="H273" s="98">
        <v>0.96040099999999995</v>
      </c>
      <c r="I273" s="90">
        <v>0.106429828</v>
      </c>
      <c r="J273" s="91">
        <f t="shared" si="4"/>
        <v>-2.1701659041769447E-4</v>
      </c>
      <c r="K273" s="91">
        <f>I273/'סכום נכסי הקרן'!$C$42</f>
        <v>1.0802485604602225E-6</v>
      </c>
    </row>
    <row r="274" spans="2:11">
      <c r="B274" s="86" t="s">
        <v>2210</v>
      </c>
      <c r="C274" s="87" t="s">
        <v>2211</v>
      </c>
      <c r="D274" s="88" t="s">
        <v>616</v>
      </c>
      <c r="E274" s="88" t="s">
        <v>121</v>
      </c>
      <c r="F274" s="97">
        <v>44768</v>
      </c>
      <c r="G274" s="90">
        <v>3729.1507980000001</v>
      </c>
      <c r="H274" s="98">
        <v>5.0507939999999998</v>
      </c>
      <c r="I274" s="90">
        <v>0.188351728</v>
      </c>
      <c r="J274" s="91">
        <f t="shared" si="4"/>
        <v>-3.840600945990535E-4</v>
      </c>
      <c r="K274" s="91">
        <f>I274/'סכום נכסי הקרן'!$C$42</f>
        <v>1.9117449201571142E-6</v>
      </c>
    </row>
    <row r="275" spans="2:11">
      <c r="B275" s="86" t="s">
        <v>2212</v>
      </c>
      <c r="C275" s="87" t="s">
        <v>2213</v>
      </c>
      <c r="D275" s="88" t="s">
        <v>616</v>
      </c>
      <c r="E275" s="88" t="s">
        <v>121</v>
      </c>
      <c r="F275" s="97">
        <v>44768</v>
      </c>
      <c r="G275" s="90">
        <v>1595.9246859999998</v>
      </c>
      <c r="H275" s="98">
        <v>4.9150239999999998</v>
      </c>
      <c r="I275" s="90">
        <v>7.8440083999999993E-2</v>
      </c>
      <c r="J275" s="91">
        <f t="shared" si="4"/>
        <v>-1.5994387947105906E-4</v>
      </c>
      <c r="K275" s="91">
        <f>I275/'סכום נכסי הקרן'!$C$42</f>
        <v>7.9615639164031084E-7</v>
      </c>
    </row>
    <row r="276" spans="2:11">
      <c r="B276" s="86" t="s">
        <v>2214</v>
      </c>
      <c r="C276" s="87" t="s">
        <v>2215</v>
      </c>
      <c r="D276" s="88" t="s">
        <v>616</v>
      </c>
      <c r="E276" s="88" t="s">
        <v>121</v>
      </c>
      <c r="F276" s="97">
        <v>44749</v>
      </c>
      <c r="G276" s="90">
        <v>527.28816300000005</v>
      </c>
      <c r="H276" s="98">
        <v>4.0701510000000001</v>
      </c>
      <c r="I276" s="90">
        <v>2.1461427000000002E-2</v>
      </c>
      <c r="J276" s="91">
        <f t="shared" si="4"/>
        <v>-4.3761094051925458E-5</v>
      </c>
      <c r="K276" s="91">
        <f>I276/'סכום נכסי הקרן'!$C$42</f>
        <v>2.1783062190208701E-7</v>
      </c>
    </row>
    <row r="277" spans="2:11">
      <c r="B277" s="86" t="s">
        <v>2216</v>
      </c>
      <c r="C277" s="87" t="s">
        <v>2217</v>
      </c>
      <c r="D277" s="88" t="s">
        <v>616</v>
      </c>
      <c r="E277" s="88" t="s">
        <v>121</v>
      </c>
      <c r="F277" s="97">
        <v>44749</v>
      </c>
      <c r="G277" s="90">
        <v>527.00431400000002</v>
      </c>
      <c r="H277" s="98">
        <v>4.0185000000000004</v>
      </c>
      <c r="I277" s="90">
        <v>2.1177667999999997E-2</v>
      </c>
      <c r="J277" s="91">
        <f t="shared" si="4"/>
        <v>-4.3182492997714078E-5</v>
      </c>
      <c r="K277" s="91">
        <f>I277/'סכום נכסי הקרן'!$C$42</f>
        <v>2.1495050589487483E-7</v>
      </c>
    </row>
    <row r="278" spans="2:11">
      <c r="B278" s="86" t="s">
        <v>2218</v>
      </c>
      <c r="C278" s="87" t="s">
        <v>2219</v>
      </c>
      <c r="D278" s="88" t="s">
        <v>616</v>
      </c>
      <c r="E278" s="88" t="s">
        <v>121</v>
      </c>
      <c r="F278" s="97">
        <v>44749</v>
      </c>
      <c r="G278" s="90">
        <v>18487.275479</v>
      </c>
      <c r="H278" s="98">
        <v>3.9991669999999999</v>
      </c>
      <c r="I278" s="90">
        <v>0.73933709400000003</v>
      </c>
      <c r="J278" s="91">
        <f t="shared" si="4"/>
        <v>-1.5075512036832989E-3</v>
      </c>
      <c r="K278" s="91">
        <f>I278/'סכום נכסי הקרן'!$C$42</f>
        <v>7.504172904313481E-6</v>
      </c>
    </row>
    <row r="279" spans="2:11">
      <c r="B279" s="86" t="s">
        <v>2220</v>
      </c>
      <c r="C279" s="87" t="s">
        <v>2221</v>
      </c>
      <c r="D279" s="88" t="s">
        <v>616</v>
      </c>
      <c r="E279" s="88" t="s">
        <v>121</v>
      </c>
      <c r="F279" s="97">
        <v>44749</v>
      </c>
      <c r="G279" s="90">
        <v>1580.6239699999999</v>
      </c>
      <c r="H279" s="98">
        <v>3.994888</v>
      </c>
      <c r="I279" s="90">
        <v>6.3144153000000008E-2</v>
      </c>
      <c r="J279" s="91">
        <f t="shared" si="4"/>
        <v>-1.2875458925737656E-4</v>
      </c>
      <c r="K279" s="91">
        <f>I279/'סכום נכסי הקרן'!$C$42</f>
        <v>6.4090473189273639E-7</v>
      </c>
    </row>
    <row r="280" spans="2:11">
      <c r="B280" s="86" t="s">
        <v>2222</v>
      </c>
      <c r="C280" s="87" t="s">
        <v>2223</v>
      </c>
      <c r="D280" s="88" t="s">
        <v>616</v>
      </c>
      <c r="E280" s="88" t="s">
        <v>121</v>
      </c>
      <c r="F280" s="97">
        <v>44804</v>
      </c>
      <c r="G280" s="90">
        <v>1262.275954</v>
      </c>
      <c r="H280" s="98">
        <v>3.2850470000000001</v>
      </c>
      <c r="I280" s="90">
        <v>4.1466358999999987E-2</v>
      </c>
      <c r="J280" s="91">
        <f t="shared" si="4"/>
        <v>-8.4552310346833179E-5</v>
      </c>
      <c r="K280" s="91">
        <f>I280/'סכום נכסי הקרן'!$C$42</f>
        <v>4.2087801379587664E-7</v>
      </c>
    </row>
    <row r="281" spans="2:11">
      <c r="B281" s="86" t="s">
        <v>2224</v>
      </c>
      <c r="C281" s="87" t="s">
        <v>2225</v>
      </c>
      <c r="D281" s="88" t="s">
        <v>616</v>
      </c>
      <c r="E281" s="88" t="s">
        <v>121</v>
      </c>
      <c r="F281" s="97">
        <v>44909</v>
      </c>
      <c r="G281" s="90">
        <v>1011.61023</v>
      </c>
      <c r="H281" s="98">
        <v>-2.947E-3</v>
      </c>
      <c r="I281" s="90">
        <v>-2.9808000000000003E-5</v>
      </c>
      <c r="J281" s="91">
        <f t="shared" si="4"/>
        <v>6.0780240358658078E-8</v>
      </c>
      <c r="K281" s="91">
        <f>I281/'סכום נכסי הקרן'!$C$42</f>
        <v>-3.0254722473288518E-10</v>
      </c>
    </row>
    <row r="282" spans="2:11">
      <c r="B282" s="86" t="s">
        <v>2226</v>
      </c>
      <c r="C282" s="87" t="s">
        <v>2227</v>
      </c>
      <c r="D282" s="88" t="s">
        <v>616</v>
      </c>
      <c r="E282" s="88" t="s">
        <v>123</v>
      </c>
      <c r="F282" s="97">
        <v>44832</v>
      </c>
      <c r="G282" s="90">
        <v>670.57578599999988</v>
      </c>
      <c r="H282" s="98">
        <v>-10.748732</v>
      </c>
      <c r="I282" s="90">
        <v>-7.2078393000000004E-2</v>
      </c>
      <c r="J282" s="91">
        <f t="shared" si="4"/>
        <v>1.469720226518323E-4</v>
      </c>
      <c r="K282" s="91">
        <f>I282/'סכום נכסי הקרן'!$C$42</f>
        <v>-7.3158607640083929E-7</v>
      </c>
    </row>
    <row r="283" spans="2:11">
      <c r="B283" s="86" t="s">
        <v>2228</v>
      </c>
      <c r="C283" s="87" t="s">
        <v>2229</v>
      </c>
      <c r="D283" s="88" t="s">
        <v>616</v>
      </c>
      <c r="E283" s="88" t="s">
        <v>123</v>
      </c>
      <c r="F283" s="97">
        <v>44845</v>
      </c>
      <c r="G283" s="90">
        <v>1147.5182050000001</v>
      </c>
      <c r="H283" s="98">
        <v>-9.1412250000000004</v>
      </c>
      <c r="I283" s="90">
        <v>-0.104897218</v>
      </c>
      <c r="J283" s="91">
        <f t="shared" si="4"/>
        <v>2.1389150976229714E-4</v>
      </c>
      <c r="K283" s="91">
        <f>I283/'סכום נכסי הקרן'!$C$42</f>
        <v>-1.064692773352806E-6</v>
      </c>
    </row>
    <row r="284" spans="2:11">
      <c r="B284" s="86" t="s">
        <v>2230</v>
      </c>
      <c r="C284" s="87" t="s">
        <v>2231</v>
      </c>
      <c r="D284" s="88" t="s">
        <v>616</v>
      </c>
      <c r="E284" s="88" t="s">
        <v>123</v>
      </c>
      <c r="F284" s="97">
        <v>44837</v>
      </c>
      <c r="G284" s="90">
        <v>2341.7857680000002</v>
      </c>
      <c r="H284" s="98">
        <v>-8.3659789999999994</v>
      </c>
      <c r="I284" s="90">
        <v>-0.19591331400000001</v>
      </c>
      <c r="J284" s="91">
        <f t="shared" si="4"/>
        <v>3.9947860689684819E-4</v>
      </c>
      <c r="K284" s="91">
        <f>I284/'סכום נכסי הקרן'!$C$42</f>
        <v>-1.9884940096256807E-6</v>
      </c>
    </row>
    <row r="285" spans="2:11">
      <c r="B285" s="86" t="s">
        <v>2232</v>
      </c>
      <c r="C285" s="87" t="s">
        <v>2233</v>
      </c>
      <c r="D285" s="88" t="s">
        <v>616</v>
      </c>
      <c r="E285" s="88" t="s">
        <v>123</v>
      </c>
      <c r="F285" s="97">
        <v>44854</v>
      </c>
      <c r="G285" s="90">
        <v>1617.0956759999999</v>
      </c>
      <c r="H285" s="98">
        <v>-8.2455890000000007</v>
      </c>
      <c r="I285" s="90">
        <v>-0.13333905799999998</v>
      </c>
      <c r="J285" s="91">
        <f t="shared" si="4"/>
        <v>2.7188607066683598E-4</v>
      </c>
      <c r="K285" s="91">
        <f>I285/'סכום נכסי הקרן'!$C$42</f>
        <v>-1.3533736562800994E-6</v>
      </c>
    </row>
    <row r="286" spans="2:11">
      <c r="B286" s="86" t="s">
        <v>2234</v>
      </c>
      <c r="C286" s="87" t="s">
        <v>2235</v>
      </c>
      <c r="D286" s="88" t="s">
        <v>616</v>
      </c>
      <c r="E286" s="88" t="s">
        <v>123</v>
      </c>
      <c r="F286" s="97">
        <v>44825</v>
      </c>
      <c r="G286" s="90">
        <v>2545.994428</v>
      </c>
      <c r="H286" s="98">
        <v>-6.69991</v>
      </c>
      <c r="I286" s="90">
        <v>-0.17057933</v>
      </c>
      <c r="J286" s="91">
        <f t="shared" si="4"/>
        <v>3.4782114457926908E-4</v>
      </c>
      <c r="K286" s="91">
        <f>I286/'סכום נכסי הקרן'!$C$42</f>
        <v>-1.7313574506271799E-6</v>
      </c>
    </row>
    <row r="287" spans="2:11">
      <c r="B287" s="86" t="s">
        <v>2236</v>
      </c>
      <c r="C287" s="87" t="s">
        <v>2237</v>
      </c>
      <c r="D287" s="88" t="s">
        <v>616</v>
      </c>
      <c r="E287" s="88" t="s">
        <v>123</v>
      </c>
      <c r="F287" s="97">
        <v>44811</v>
      </c>
      <c r="G287" s="90">
        <v>2065.8411500000002</v>
      </c>
      <c r="H287" s="98">
        <v>-6.9852280000000002</v>
      </c>
      <c r="I287" s="90">
        <v>-0.144303715</v>
      </c>
      <c r="J287" s="91">
        <f t="shared" si="4"/>
        <v>2.9424364205405567E-4</v>
      </c>
      <c r="K287" s="91">
        <f>I287/'סכום נכסי הקרן'!$C$42</f>
        <v>-1.464663462556871E-6</v>
      </c>
    </row>
    <row r="288" spans="2:11">
      <c r="B288" s="86" t="s">
        <v>2238</v>
      </c>
      <c r="C288" s="87" t="s">
        <v>2239</v>
      </c>
      <c r="D288" s="88" t="s">
        <v>616</v>
      </c>
      <c r="E288" s="88" t="s">
        <v>123</v>
      </c>
      <c r="F288" s="97">
        <v>44811</v>
      </c>
      <c r="G288" s="90">
        <v>5442.4845690000002</v>
      </c>
      <c r="H288" s="98">
        <v>-6.9373389999999997</v>
      </c>
      <c r="I288" s="90">
        <v>-0.37756357800000001</v>
      </c>
      <c r="J288" s="91">
        <f t="shared" si="4"/>
        <v>7.6987402782860111E-4</v>
      </c>
      <c r="K288" s="91">
        <f>I288/'סכום נכסי הקרן'!$C$42</f>
        <v>-3.8322199639062736E-6</v>
      </c>
    </row>
    <row r="289" spans="2:11">
      <c r="B289" s="86" t="s">
        <v>2240</v>
      </c>
      <c r="C289" s="87" t="s">
        <v>2241</v>
      </c>
      <c r="D289" s="88" t="s">
        <v>616</v>
      </c>
      <c r="E289" s="88" t="s">
        <v>123</v>
      </c>
      <c r="F289" s="97">
        <v>44804</v>
      </c>
      <c r="G289" s="90">
        <v>3671.8081269999993</v>
      </c>
      <c r="H289" s="98">
        <v>-5.8362429999999996</v>
      </c>
      <c r="I289" s="90">
        <v>-0.21429563900000001</v>
      </c>
      <c r="J289" s="91">
        <f t="shared" si="4"/>
        <v>4.3696123343505837E-4</v>
      </c>
      <c r="K289" s="91">
        <f>I289/'סכום נכסי הקרן'!$C$42</f>
        <v>-2.1750721568642721E-6</v>
      </c>
    </row>
    <row r="290" spans="2:11">
      <c r="B290" s="86" t="s">
        <v>2242</v>
      </c>
      <c r="C290" s="87" t="s">
        <v>2243</v>
      </c>
      <c r="D290" s="88" t="s">
        <v>616</v>
      </c>
      <c r="E290" s="88" t="s">
        <v>123</v>
      </c>
      <c r="F290" s="97">
        <v>44860</v>
      </c>
      <c r="G290" s="90">
        <v>1242.906919</v>
      </c>
      <c r="H290" s="98">
        <v>-5.7143620000000004</v>
      </c>
      <c r="I290" s="90">
        <v>-7.1024203999999994E-2</v>
      </c>
      <c r="J290" s="91">
        <f t="shared" si="4"/>
        <v>1.4482247015574218E-4</v>
      </c>
      <c r="K290" s="91">
        <f>I290/'סכום נכסי הקרן'!$C$42</f>
        <v>-7.2088619864003881E-7</v>
      </c>
    </row>
    <row r="291" spans="2:11">
      <c r="B291" s="86" t="s">
        <v>2244</v>
      </c>
      <c r="C291" s="87" t="s">
        <v>2245</v>
      </c>
      <c r="D291" s="88" t="s">
        <v>616</v>
      </c>
      <c r="E291" s="88" t="s">
        <v>123</v>
      </c>
      <c r="F291" s="97">
        <v>44861</v>
      </c>
      <c r="G291" s="90">
        <v>1257.1440560000001</v>
      </c>
      <c r="H291" s="98">
        <v>-5.3425859999999998</v>
      </c>
      <c r="I291" s="90">
        <v>-6.7164001000000001E-2</v>
      </c>
      <c r="J291" s="91">
        <f t="shared" si="4"/>
        <v>1.3695129241241111E-4</v>
      </c>
      <c r="K291" s="91">
        <f>I291/'סכום נכסי הקרן'!$C$42</f>
        <v>-6.8170565299606557E-7</v>
      </c>
    </row>
    <row r="292" spans="2:11">
      <c r="B292" s="86" t="s">
        <v>2246</v>
      </c>
      <c r="C292" s="87" t="s">
        <v>2247</v>
      </c>
      <c r="D292" s="88" t="s">
        <v>616</v>
      </c>
      <c r="E292" s="88" t="s">
        <v>123</v>
      </c>
      <c r="F292" s="97">
        <v>44755</v>
      </c>
      <c r="G292" s="90">
        <v>2074.5377899999999</v>
      </c>
      <c r="H292" s="98">
        <v>-4.4255389999999997</v>
      </c>
      <c r="I292" s="90">
        <v>-9.1809473999999988E-2</v>
      </c>
      <c r="J292" s="91">
        <f t="shared" si="4"/>
        <v>1.8720484087902467E-4</v>
      </c>
      <c r="K292" s="91">
        <f>I292/'סכום נכסי הקרן'!$C$42</f>
        <v>-9.3185391716606191E-7</v>
      </c>
    </row>
    <row r="293" spans="2:11">
      <c r="B293" s="86" t="s">
        <v>2248</v>
      </c>
      <c r="C293" s="87" t="s">
        <v>2249</v>
      </c>
      <c r="D293" s="88" t="s">
        <v>616</v>
      </c>
      <c r="E293" s="88" t="s">
        <v>123</v>
      </c>
      <c r="F293" s="97">
        <v>44753</v>
      </c>
      <c r="G293" s="90">
        <v>2821.2843540000003</v>
      </c>
      <c r="H293" s="98">
        <v>-4.3108890000000004</v>
      </c>
      <c r="I293" s="90">
        <v>-0.12162244000000001</v>
      </c>
      <c r="J293" s="91">
        <f t="shared" si="4"/>
        <v>2.4799520719962658E-4</v>
      </c>
      <c r="K293" s="91">
        <f>I293/'סכום נכסי הקרן'!$C$42</f>
        <v>-1.2344515461366694E-6</v>
      </c>
    </row>
    <row r="294" spans="2:11">
      <c r="B294" s="86" t="s">
        <v>2250</v>
      </c>
      <c r="C294" s="87" t="s">
        <v>2251</v>
      </c>
      <c r="D294" s="88" t="s">
        <v>616</v>
      </c>
      <c r="E294" s="88" t="s">
        <v>123</v>
      </c>
      <c r="F294" s="97">
        <v>44769</v>
      </c>
      <c r="G294" s="90">
        <v>7914.7465830000001</v>
      </c>
      <c r="H294" s="98">
        <v>-3.8153990000000002</v>
      </c>
      <c r="I294" s="90">
        <v>-0.30197915999999997</v>
      </c>
      <c r="J294" s="91">
        <f t="shared" si="4"/>
        <v>6.1575301691175718E-4</v>
      </c>
      <c r="K294" s="91">
        <f>I294/'סכום נכסי הקרן'!$C$42</f>
        <v>-3.0650482013274245E-6</v>
      </c>
    </row>
    <row r="295" spans="2:11">
      <c r="B295" s="86" t="s">
        <v>2252</v>
      </c>
      <c r="C295" s="87" t="s">
        <v>2253</v>
      </c>
      <c r="D295" s="88" t="s">
        <v>616</v>
      </c>
      <c r="E295" s="88" t="s">
        <v>123</v>
      </c>
      <c r="F295" s="97">
        <v>44763</v>
      </c>
      <c r="G295" s="90">
        <v>1702.5894479999999</v>
      </c>
      <c r="H295" s="98">
        <v>-3.4954079999999998</v>
      </c>
      <c r="I295" s="90">
        <v>-5.9512447999999989E-2</v>
      </c>
      <c r="J295" s="91">
        <f t="shared" si="4"/>
        <v>1.2134933218505565E-4</v>
      </c>
      <c r="K295" s="91">
        <f>I295/'סכום נכסי הקרן'!$C$42</f>
        <v>-6.0404341047571581E-7</v>
      </c>
    </row>
    <row r="296" spans="2:11">
      <c r="B296" s="86" t="s">
        <v>2254</v>
      </c>
      <c r="C296" s="87" t="s">
        <v>2255</v>
      </c>
      <c r="D296" s="88" t="s">
        <v>616</v>
      </c>
      <c r="E296" s="88" t="s">
        <v>123</v>
      </c>
      <c r="F296" s="97">
        <v>44769</v>
      </c>
      <c r="G296" s="90">
        <v>8742.0372650000008</v>
      </c>
      <c r="H296" s="98">
        <v>-3.765266</v>
      </c>
      <c r="I296" s="90">
        <v>-0.32916095500000003</v>
      </c>
      <c r="J296" s="91">
        <f t="shared" si="4"/>
        <v>6.7117827300004805E-4</v>
      </c>
      <c r="K296" s="91">
        <f>I296/'סכום נכסי הקרן'!$C$42</f>
        <v>-3.3409397955473731E-6</v>
      </c>
    </row>
    <row r="297" spans="2:11">
      <c r="B297" s="86" t="s">
        <v>2256</v>
      </c>
      <c r="C297" s="87" t="s">
        <v>2257</v>
      </c>
      <c r="D297" s="88" t="s">
        <v>616</v>
      </c>
      <c r="E297" s="88" t="s">
        <v>123</v>
      </c>
      <c r="F297" s="97">
        <v>44777</v>
      </c>
      <c r="G297" s="90">
        <v>924.374056</v>
      </c>
      <c r="H297" s="98">
        <v>-3.4096000000000002</v>
      </c>
      <c r="I297" s="90">
        <v>-3.1517462000000003E-2</v>
      </c>
      <c r="J297" s="91">
        <f t="shared" si="4"/>
        <v>6.4265932496473168E-5</v>
      </c>
      <c r="K297" s="91">
        <f>I297/'סכום נכסי הקרן'!$C$42</f>
        <v>-3.1989803605489024E-7</v>
      </c>
    </row>
    <row r="298" spans="2:11">
      <c r="B298" s="86" t="s">
        <v>2258</v>
      </c>
      <c r="C298" s="87" t="s">
        <v>2259</v>
      </c>
      <c r="D298" s="88" t="s">
        <v>616</v>
      </c>
      <c r="E298" s="88" t="s">
        <v>123</v>
      </c>
      <c r="F298" s="97">
        <v>44784</v>
      </c>
      <c r="G298" s="90">
        <v>3601.8845549999996</v>
      </c>
      <c r="H298" s="98">
        <v>-2.1307990000000001</v>
      </c>
      <c r="I298" s="90">
        <v>-7.6748937000000003E-2</v>
      </c>
      <c r="J298" s="91">
        <f t="shared" si="4"/>
        <v>1.5649553268020348E-4</v>
      </c>
      <c r="K298" s="91">
        <f>I298/'סכום נכסי הקרן'!$C$42</f>
        <v>-7.7899147512577314E-7</v>
      </c>
    </row>
    <row r="299" spans="2:11">
      <c r="B299" s="86" t="s">
        <v>2260</v>
      </c>
      <c r="C299" s="87" t="s">
        <v>2261</v>
      </c>
      <c r="D299" s="88" t="s">
        <v>616</v>
      </c>
      <c r="E299" s="88" t="s">
        <v>123</v>
      </c>
      <c r="F299" s="97">
        <v>44880</v>
      </c>
      <c r="G299" s="90">
        <v>3971.3072940000002</v>
      </c>
      <c r="H299" s="98">
        <v>-2.1192959999999998</v>
      </c>
      <c r="I299" s="90">
        <v>-8.4163763000000003E-2</v>
      </c>
      <c r="J299" s="91">
        <f t="shared" si="4"/>
        <v>1.7161479282840623E-4</v>
      </c>
      <c r="K299" s="91">
        <f>I299/'סכום נכסי הקרן'!$C$42</f>
        <v>-8.5425097016660909E-7</v>
      </c>
    </row>
    <row r="300" spans="2:11">
      <c r="B300" s="86" t="s">
        <v>2262</v>
      </c>
      <c r="C300" s="87" t="s">
        <v>2263</v>
      </c>
      <c r="D300" s="88" t="s">
        <v>616</v>
      </c>
      <c r="E300" s="88" t="s">
        <v>123</v>
      </c>
      <c r="F300" s="97">
        <v>44880</v>
      </c>
      <c r="G300" s="90">
        <v>1444.8655630000001</v>
      </c>
      <c r="H300" s="98">
        <v>-2.0660180000000001</v>
      </c>
      <c r="I300" s="90">
        <v>-2.9851185999999998E-2</v>
      </c>
      <c r="J300" s="91">
        <f t="shared" si="4"/>
        <v>6.0868299116713922E-5</v>
      </c>
      <c r="K300" s="91">
        <f>I300/'סכום נכסי הקרן'!$C$42</f>
        <v>-3.0298555687349549E-7</v>
      </c>
    </row>
    <row r="301" spans="2:11">
      <c r="B301" s="86" t="s">
        <v>2264</v>
      </c>
      <c r="C301" s="87" t="s">
        <v>2265</v>
      </c>
      <c r="D301" s="88" t="s">
        <v>616</v>
      </c>
      <c r="E301" s="88" t="s">
        <v>123</v>
      </c>
      <c r="F301" s="97">
        <v>44880</v>
      </c>
      <c r="G301" s="90">
        <v>7877.1316969999998</v>
      </c>
      <c r="H301" s="98">
        <v>-2.032143</v>
      </c>
      <c r="I301" s="90">
        <v>-0.16007457999999999</v>
      </c>
      <c r="J301" s="91">
        <f t="shared" si="4"/>
        <v>3.2640135023185852E-4</v>
      </c>
      <c r="K301" s="91">
        <f>I301/'סכום נכסי הקרן'!$C$42</f>
        <v>-1.6247356390660964E-6</v>
      </c>
    </row>
    <row r="302" spans="2:11">
      <c r="B302" s="86" t="s">
        <v>2264</v>
      </c>
      <c r="C302" s="87" t="s">
        <v>2266</v>
      </c>
      <c r="D302" s="88" t="s">
        <v>616</v>
      </c>
      <c r="E302" s="88" t="s">
        <v>123</v>
      </c>
      <c r="F302" s="97">
        <v>44880</v>
      </c>
      <c r="G302" s="90">
        <v>72.379000000000005</v>
      </c>
      <c r="H302" s="98">
        <v>-2.032143</v>
      </c>
      <c r="I302" s="90">
        <v>-1.4708449999999999E-3</v>
      </c>
      <c r="J302" s="91">
        <f t="shared" si="4"/>
        <v>2.9991382390744234E-6</v>
      </c>
      <c r="K302" s="91">
        <f>I302/'סכום נכסי הקרן'!$C$42</f>
        <v>-1.4928880594546444E-8</v>
      </c>
    </row>
    <row r="303" spans="2:11">
      <c r="B303" s="86" t="s">
        <v>2267</v>
      </c>
      <c r="C303" s="87" t="s">
        <v>2268</v>
      </c>
      <c r="D303" s="88" t="s">
        <v>616</v>
      </c>
      <c r="E303" s="88" t="s">
        <v>123</v>
      </c>
      <c r="F303" s="97">
        <v>44903</v>
      </c>
      <c r="G303" s="90">
        <v>2618.224686</v>
      </c>
      <c r="H303" s="98">
        <v>-1.160765</v>
      </c>
      <c r="I303" s="90">
        <v>-3.0391428999999998E-2</v>
      </c>
      <c r="J303" s="91">
        <f t="shared" si="4"/>
        <v>6.1969885918649058E-5</v>
      </c>
      <c r="K303" s="91">
        <f>I303/'סכום נכסי הקרן'!$C$42</f>
        <v>-3.0846895127537985E-7</v>
      </c>
    </row>
    <row r="304" spans="2:11">
      <c r="B304" s="86" t="s">
        <v>2269</v>
      </c>
      <c r="C304" s="87" t="s">
        <v>2270</v>
      </c>
      <c r="D304" s="88" t="s">
        <v>616</v>
      </c>
      <c r="E304" s="88" t="s">
        <v>123</v>
      </c>
      <c r="F304" s="97">
        <v>44728</v>
      </c>
      <c r="G304" s="90">
        <v>1824.6704460000003</v>
      </c>
      <c r="H304" s="98">
        <v>-0.59475699999999998</v>
      </c>
      <c r="I304" s="90">
        <v>-1.0852363E-2</v>
      </c>
      <c r="J304" s="91">
        <f t="shared" si="4"/>
        <v>2.2128597410071376E-5</v>
      </c>
      <c r="K304" s="91">
        <f>I304/'סכום נכסי הקרן'!$C$42</f>
        <v>-1.1015003715257138E-7</v>
      </c>
    </row>
    <row r="305" spans="2:11">
      <c r="B305" s="86" t="s">
        <v>2271</v>
      </c>
      <c r="C305" s="87" t="s">
        <v>2272</v>
      </c>
      <c r="D305" s="88" t="s">
        <v>616</v>
      </c>
      <c r="E305" s="88" t="s">
        <v>123</v>
      </c>
      <c r="F305" s="97">
        <v>44907</v>
      </c>
      <c r="G305" s="90">
        <v>2266.5214919999999</v>
      </c>
      <c r="H305" s="98">
        <v>-0.70161799999999996</v>
      </c>
      <c r="I305" s="90">
        <v>-1.5902326000000001E-2</v>
      </c>
      <c r="J305" s="91">
        <f t="shared" si="4"/>
        <v>3.2425764779312181E-5</v>
      </c>
      <c r="K305" s="91">
        <f>I305/'סכום נכסי הקרן'!$C$42</f>
        <v>-1.6140648812726795E-7</v>
      </c>
    </row>
    <row r="306" spans="2:11">
      <c r="B306" s="86" t="s">
        <v>2273</v>
      </c>
      <c r="C306" s="87" t="s">
        <v>2274</v>
      </c>
      <c r="D306" s="88" t="s">
        <v>616</v>
      </c>
      <c r="E306" s="88" t="s">
        <v>123</v>
      </c>
      <c r="F306" s="97">
        <v>44900</v>
      </c>
      <c r="G306" s="90">
        <v>1464.1222130000001</v>
      </c>
      <c r="H306" s="98">
        <v>-0.63571900000000003</v>
      </c>
      <c r="I306" s="90">
        <v>-9.3076969999999985E-3</v>
      </c>
      <c r="J306" s="91">
        <f t="shared" si="4"/>
        <v>1.8978933871630451E-5</v>
      </c>
      <c r="K306" s="91">
        <f>I306/'סכום נכסי הקרן'!$C$42</f>
        <v>-9.4471883252972371E-8</v>
      </c>
    </row>
    <row r="307" spans="2:11">
      <c r="B307" s="86" t="s">
        <v>2275</v>
      </c>
      <c r="C307" s="87" t="s">
        <v>2276</v>
      </c>
      <c r="D307" s="88" t="s">
        <v>616</v>
      </c>
      <c r="E307" s="88" t="s">
        <v>123</v>
      </c>
      <c r="F307" s="97">
        <v>44907</v>
      </c>
      <c r="G307" s="90">
        <v>7110.2325000000001</v>
      </c>
      <c r="H307" s="98">
        <v>-0.74277899999999997</v>
      </c>
      <c r="I307" s="90">
        <v>-5.2813332000000004E-2</v>
      </c>
      <c r="J307" s="91">
        <f t="shared" si="4"/>
        <v>1.0768944622589935E-4</v>
      </c>
      <c r="K307" s="91">
        <f>I307/'סכום נכסי הקרן'!$C$42</f>
        <v>-5.3604827648605994E-7</v>
      </c>
    </row>
    <row r="308" spans="2:11">
      <c r="B308" s="86" t="s">
        <v>2277</v>
      </c>
      <c r="C308" s="87" t="s">
        <v>2278</v>
      </c>
      <c r="D308" s="88" t="s">
        <v>616</v>
      </c>
      <c r="E308" s="88" t="s">
        <v>123</v>
      </c>
      <c r="F308" s="97">
        <v>44907</v>
      </c>
      <c r="G308" s="90">
        <v>1833.37363</v>
      </c>
      <c r="H308" s="98">
        <v>-0.69664999999999999</v>
      </c>
      <c r="I308" s="90">
        <v>-1.2772202999999999E-2</v>
      </c>
      <c r="J308" s="91">
        <f t="shared" si="4"/>
        <v>2.604326248824388E-5</v>
      </c>
      <c r="K308" s="91">
        <f>I308/'סכום נכסי הקרן'!$C$42</f>
        <v>-1.2963615711805654E-7</v>
      </c>
    </row>
    <row r="309" spans="2:11">
      <c r="B309" s="86" t="s">
        <v>2279</v>
      </c>
      <c r="C309" s="87" t="s">
        <v>2280</v>
      </c>
      <c r="D309" s="88" t="s">
        <v>616</v>
      </c>
      <c r="E309" s="88" t="s">
        <v>123</v>
      </c>
      <c r="F309" s="97">
        <v>44732</v>
      </c>
      <c r="G309" s="90">
        <v>3103.5153090000003</v>
      </c>
      <c r="H309" s="98">
        <v>7.1401999999999993E-2</v>
      </c>
      <c r="I309" s="90">
        <v>2.2159699999999998E-3</v>
      </c>
      <c r="J309" s="91">
        <f t="shared" si="4"/>
        <v>-4.5184913186921463E-6</v>
      </c>
      <c r="K309" s="91">
        <f>I309/'סכום נכסי הקרן'!$C$42</f>
        <v>2.2491799972870755E-8</v>
      </c>
    </row>
    <row r="310" spans="2:11">
      <c r="B310" s="86" t="s">
        <v>2281</v>
      </c>
      <c r="C310" s="87" t="s">
        <v>2282</v>
      </c>
      <c r="D310" s="88" t="s">
        <v>616</v>
      </c>
      <c r="E310" s="88" t="s">
        <v>123</v>
      </c>
      <c r="F310" s="97">
        <v>44732</v>
      </c>
      <c r="G310" s="90">
        <v>3308.2754560000003</v>
      </c>
      <c r="H310" s="98">
        <v>0.13101699999999999</v>
      </c>
      <c r="I310" s="90">
        <v>4.3343990000000001E-3</v>
      </c>
      <c r="J310" s="91">
        <f t="shared" si="4"/>
        <v>-8.8380908826599292E-6</v>
      </c>
      <c r="K310" s="91">
        <f>I310/'סכום נכסי הקרן'!$C$42</f>
        <v>4.399357180404565E-8</v>
      </c>
    </row>
    <row r="311" spans="2:11">
      <c r="B311" s="86" t="s">
        <v>2283</v>
      </c>
      <c r="C311" s="87" t="s">
        <v>2284</v>
      </c>
      <c r="D311" s="88" t="s">
        <v>616</v>
      </c>
      <c r="E311" s="88" t="s">
        <v>123</v>
      </c>
      <c r="F311" s="97">
        <v>44732</v>
      </c>
      <c r="G311" s="90">
        <v>1837.982205</v>
      </c>
      <c r="H311" s="98">
        <v>0.13381000000000001</v>
      </c>
      <c r="I311" s="90">
        <v>2.459396E-3</v>
      </c>
      <c r="J311" s="91">
        <f t="shared" si="4"/>
        <v>-5.0148510472732893E-6</v>
      </c>
      <c r="K311" s="91">
        <f>I311/'סכום נכסי הקרן'!$C$42</f>
        <v>2.4962541408989494E-8</v>
      </c>
    </row>
    <row r="312" spans="2:11">
      <c r="B312" s="86" t="s">
        <v>2285</v>
      </c>
      <c r="C312" s="87" t="s">
        <v>2286</v>
      </c>
      <c r="D312" s="88" t="s">
        <v>616</v>
      </c>
      <c r="E312" s="88" t="s">
        <v>123</v>
      </c>
      <c r="F312" s="97">
        <v>44909</v>
      </c>
      <c r="G312" s="90">
        <v>5957.7267529999999</v>
      </c>
      <c r="H312" s="98">
        <v>0.03</v>
      </c>
      <c r="I312" s="90">
        <v>1.7872960000000001E-3</v>
      </c>
      <c r="J312" s="91">
        <f t="shared" si="4"/>
        <v>-3.6444001768675566E-6</v>
      </c>
      <c r="K312" s="91">
        <f>I312/'סכום נכסי הקרן'!$C$42</f>
        <v>1.814081604187422E-8</v>
      </c>
    </row>
    <row r="313" spans="2:11">
      <c r="B313" s="86" t="s">
        <v>2287</v>
      </c>
      <c r="C313" s="87" t="s">
        <v>2288</v>
      </c>
      <c r="D313" s="88" t="s">
        <v>616</v>
      </c>
      <c r="E313" s="88" t="s">
        <v>123</v>
      </c>
      <c r="F313" s="97">
        <v>44732</v>
      </c>
      <c r="G313" s="90">
        <v>1471.3862880000001</v>
      </c>
      <c r="H313" s="98">
        <v>5.3280000000000001E-2</v>
      </c>
      <c r="I313" s="90">
        <v>7.8395299999999999E-4</v>
      </c>
      <c r="J313" s="91">
        <f t="shared" si="4"/>
        <v>-1.5985256229834631E-6</v>
      </c>
      <c r="K313" s="91">
        <f>I313/'סכום נכסי הקרן'!$C$42</f>
        <v>7.9570184001281375E-9</v>
      </c>
    </row>
    <row r="314" spans="2:11">
      <c r="B314" s="86" t="s">
        <v>2289</v>
      </c>
      <c r="C314" s="87" t="s">
        <v>2290</v>
      </c>
      <c r="D314" s="88" t="s">
        <v>616</v>
      </c>
      <c r="E314" s="88" t="s">
        <v>123</v>
      </c>
      <c r="F314" s="97">
        <v>44732</v>
      </c>
      <c r="G314" s="90">
        <v>2207.2027840000001</v>
      </c>
      <c r="H314" s="98">
        <v>5.8866000000000002E-2</v>
      </c>
      <c r="I314" s="90">
        <v>1.299281E-3</v>
      </c>
      <c r="J314" s="91">
        <f t="shared" si="4"/>
        <v>-2.649309295270988E-6</v>
      </c>
      <c r="K314" s="91">
        <f>I314/'סכום נכסי הקרן'!$C$42</f>
        <v>1.3187528874737243E-8</v>
      </c>
    </row>
    <row r="315" spans="2:11">
      <c r="B315" s="86" t="s">
        <v>2291</v>
      </c>
      <c r="C315" s="87" t="s">
        <v>2292</v>
      </c>
      <c r="D315" s="88" t="s">
        <v>616</v>
      </c>
      <c r="E315" s="88" t="s">
        <v>123</v>
      </c>
      <c r="F315" s="97">
        <v>44910</v>
      </c>
      <c r="G315" s="90">
        <v>3242.6280940000001</v>
      </c>
      <c r="H315" s="98">
        <v>-0.20318600000000001</v>
      </c>
      <c r="I315" s="90">
        <v>-6.588572E-3</v>
      </c>
      <c r="J315" s="91">
        <f t="shared" si="4"/>
        <v>1.3434480333478411E-5</v>
      </c>
      <c r="K315" s="91">
        <f>I315/'סכום נכסי הקרן'!$C$42</f>
        <v>-6.687312713207175E-8</v>
      </c>
    </row>
    <row r="316" spans="2:11">
      <c r="B316" s="86" t="s">
        <v>2293</v>
      </c>
      <c r="C316" s="87" t="s">
        <v>2294</v>
      </c>
      <c r="D316" s="88" t="s">
        <v>616</v>
      </c>
      <c r="E316" s="88" t="s">
        <v>123</v>
      </c>
      <c r="F316" s="97">
        <v>44732</v>
      </c>
      <c r="G316" s="90">
        <v>5306.8588129999998</v>
      </c>
      <c r="H316" s="98">
        <v>0.23913200000000001</v>
      </c>
      <c r="I316" s="90">
        <v>1.2690406000000001E-2</v>
      </c>
      <c r="J316" s="91">
        <f t="shared" si="4"/>
        <v>-2.5876473662404608E-5</v>
      </c>
      <c r="K316" s="91">
        <f>I316/'סכום נכסי הקרן'!$C$42</f>
        <v>1.288059284767027E-7</v>
      </c>
    </row>
    <row r="317" spans="2:11">
      <c r="B317" s="86" t="s">
        <v>2295</v>
      </c>
      <c r="C317" s="87" t="s">
        <v>2296</v>
      </c>
      <c r="D317" s="88" t="s">
        <v>616</v>
      </c>
      <c r="E317" s="88" t="s">
        <v>123</v>
      </c>
      <c r="F317" s="97">
        <v>44733</v>
      </c>
      <c r="G317" s="90">
        <v>751917.01</v>
      </c>
      <c r="H317" s="98">
        <v>0.32836700000000002</v>
      </c>
      <c r="I317" s="90">
        <v>2.4690500000000002</v>
      </c>
      <c r="J317" s="91">
        <f t="shared" si="4"/>
        <v>-5.034536113041623E-3</v>
      </c>
      <c r="K317" s="91">
        <f>I317/'סכום נכסי הקרן'!$C$42</f>
        <v>2.5060528221508658E-5</v>
      </c>
    </row>
    <row r="318" spans="2:11">
      <c r="B318" s="86" t="s">
        <v>2297</v>
      </c>
      <c r="C318" s="87" t="s">
        <v>2298</v>
      </c>
      <c r="D318" s="88" t="s">
        <v>616</v>
      </c>
      <c r="E318" s="88" t="s">
        <v>123</v>
      </c>
      <c r="F318" s="97">
        <v>44740</v>
      </c>
      <c r="G318" s="90">
        <v>1382.1641910000001</v>
      </c>
      <c r="H318" s="98">
        <v>0.648922</v>
      </c>
      <c r="I318" s="90">
        <v>8.9691709999999997E-3</v>
      </c>
      <c r="J318" s="91">
        <f t="shared" si="4"/>
        <v>-1.8288659728861562E-5</v>
      </c>
      <c r="K318" s="91">
        <f>I318/'סכום נכסי הקרן'!$C$42</f>
        <v>9.1035889499620111E-8</v>
      </c>
    </row>
    <row r="319" spans="2:11">
      <c r="B319" s="86" t="s">
        <v>2299</v>
      </c>
      <c r="C319" s="87" t="s">
        <v>2300</v>
      </c>
      <c r="D319" s="88" t="s">
        <v>616</v>
      </c>
      <c r="E319" s="88" t="s">
        <v>124</v>
      </c>
      <c r="F319" s="97">
        <v>44860</v>
      </c>
      <c r="G319" s="90">
        <v>351.84655700000002</v>
      </c>
      <c r="H319" s="98">
        <v>-3.7925270000000002</v>
      </c>
      <c r="I319" s="90">
        <v>-1.3343875E-2</v>
      </c>
      <c r="J319" s="91">
        <f t="shared" si="4"/>
        <v>2.7208934843528192E-5</v>
      </c>
      <c r="K319" s="91">
        <f>I319/'סכום נכסי הקרן'!$C$42</f>
        <v>-1.3543855167849328E-7</v>
      </c>
    </row>
    <row r="320" spans="2:11">
      <c r="B320" s="86" t="s">
        <v>2301</v>
      </c>
      <c r="C320" s="87" t="s">
        <v>2302</v>
      </c>
      <c r="D320" s="88" t="s">
        <v>616</v>
      </c>
      <c r="E320" s="88" t="s">
        <v>124</v>
      </c>
      <c r="F320" s="97">
        <v>44888</v>
      </c>
      <c r="G320" s="90">
        <v>155561.62</v>
      </c>
      <c r="H320" s="98">
        <v>-0.84896300000000002</v>
      </c>
      <c r="I320" s="90">
        <v>-1.3206600000000002</v>
      </c>
      <c r="J320" s="91">
        <f t="shared" si="4"/>
        <v>2.6929023158905451E-3</v>
      </c>
      <c r="K320" s="91">
        <f>I320/'סכום נכסי הקרן'!$C$42</f>
        <v>-1.3404522873581996E-5</v>
      </c>
    </row>
    <row r="321" spans="2:11">
      <c r="B321" s="86" t="s">
        <v>2301</v>
      </c>
      <c r="C321" s="87" t="s">
        <v>2303</v>
      </c>
      <c r="D321" s="88" t="s">
        <v>616</v>
      </c>
      <c r="E321" s="88" t="s">
        <v>124</v>
      </c>
      <c r="F321" s="97">
        <v>44888</v>
      </c>
      <c r="G321" s="90">
        <v>3530.203215</v>
      </c>
      <c r="H321" s="98">
        <v>-0.848966</v>
      </c>
      <c r="I321" s="90">
        <v>-2.9970207999999998E-2</v>
      </c>
      <c r="J321" s="91">
        <f t="shared" si="4"/>
        <v>6.1110991875972106E-5</v>
      </c>
      <c r="K321" s="91">
        <f>I321/'סכום נכסי הקרן'!$C$42</f>
        <v>-3.0419361430043317E-7</v>
      </c>
    </row>
    <row r="322" spans="2:11">
      <c r="B322" s="86" t="s">
        <v>2304</v>
      </c>
      <c r="C322" s="87" t="s">
        <v>2305</v>
      </c>
      <c r="D322" s="88" t="s">
        <v>616</v>
      </c>
      <c r="E322" s="88" t="s">
        <v>124</v>
      </c>
      <c r="F322" s="97">
        <v>44888</v>
      </c>
      <c r="G322" s="90">
        <v>1641.9549839999997</v>
      </c>
      <c r="H322" s="98">
        <v>-0.848966</v>
      </c>
      <c r="I322" s="90">
        <v>-1.3939632E-2</v>
      </c>
      <c r="J322" s="91">
        <f t="shared" si="4"/>
        <v>2.8423717910334186E-5</v>
      </c>
      <c r="K322" s="91">
        <f>I322/'סכום נכסי הקרן'!$C$42</f>
        <v>-1.4148540577689604E-7</v>
      </c>
    </row>
    <row r="323" spans="2:11">
      <c r="B323" s="86" t="s">
        <v>2306</v>
      </c>
      <c r="C323" s="87" t="s">
        <v>2307</v>
      </c>
      <c r="D323" s="88" t="s">
        <v>616</v>
      </c>
      <c r="E323" s="88" t="s">
        <v>124</v>
      </c>
      <c r="F323" s="97">
        <v>44888</v>
      </c>
      <c r="G323" s="90">
        <v>2874.6204790000002</v>
      </c>
      <c r="H323" s="98">
        <v>-0.80689299999999997</v>
      </c>
      <c r="I323" s="90">
        <v>-2.3195098000000001E-2</v>
      </c>
      <c r="J323" s="91">
        <f t="shared" si="4"/>
        <v>4.7296149744452124E-5</v>
      </c>
      <c r="K323" s="91">
        <f>I323/'סכום נכסי הקרן'!$C$42</f>
        <v>-2.3542715134552118E-7</v>
      </c>
    </row>
    <row r="324" spans="2:11">
      <c r="B324" s="86" t="s">
        <v>2308</v>
      </c>
      <c r="C324" s="87" t="s">
        <v>2309</v>
      </c>
      <c r="D324" s="88" t="s">
        <v>616</v>
      </c>
      <c r="E324" s="88" t="s">
        <v>124</v>
      </c>
      <c r="F324" s="97">
        <v>44781</v>
      </c>
      <c r="G324" s="90">
        <v>3339.1991700000003</v>
      </c>
      <c r="H324" s="98">
        <v>0.88769699999999996</v>
      </c>
      <c r="I324" s="90">
        <v>2.9641974999999997E-2</v>
      </c>
      <c r="J324" s="91">
        <f t="shared" si="4"/>
        <v>-6.0441705757022721E-5</v>
      </c>
      <c r="K324" s="91">
        <f>I324/'סכום נכסי הקרן'!$C$42</f>
        <v>3.0086209312438147E-7</v>
      </c>
    </row>
    <row r="325" spans="2:11">
      <c r="B325" s="86" t="s">
        <v>2310</v>
      </c>
      <c r="C325" s="87" t="s">
        <v>2311</v>
      </c>
      <c r="D325" s="88" t="s">
        <v>616</v>
      </c>
      <c r="E325" s="88" t="s">
        <v>124</v>
      </c>
      <c r="F325" s="97">
        <v>44781</v>
      </c>
      <c r="G325" s="90">
        <v>836.80961100000002</v>
      </c>
      <c r="H325" s="98">
        <v>0.98929500000000004</v>
      </c>
      <c r="I325" s="90">
        <v>8.2785150000000002E-3</v>
      </c>
      <c r="J325" s="91">
        <f t="shared" si="4"/>
        <v>-1.6880372098522416E-5</v>
      </c>
      <c r="K325" s="91">
        <f>I325/'סכום נכסי הקרן'!$C$42</f>
        <v>8.4025823207177966E-8</v>
      </c>
    </row>
    <row r="326" spans="2:11">
      <c r="B326" s="86" t="s">
        <v>2312</v>
      </c>
      <c r="C326" s="87" t="s">
        <v>2313</v>
      </c>
      <c r="D326" s="88" t="s">
        <v>616</v>
      </c>
      <c r="E326" s="88" t="s">
        <v>124</v>
      </c>
      <c r="F326" s="97">
        <v>44725</v>
      </c>
      <c r="G326" s="90">
        <v>1120.023878</v>
      </c>
      <c r="H326" s="98">
        <v>1.522994</v>
      </c>
      <c r="I326" s="90">
        <v>1.7057891000000002E-2</v>
      </c>
      <c r="J326" s="91">
        <f t="shared" si="4"/>
        <v>-3.4782028817491626E-5</v>
      </c>
      <c r="K326" s="91">
        <f>I326/'סכום נכסי הקרן'!$C$42</f>
        <v>1.7313531876831922E-7</v>
      </c>
    </row>
    <row r="327" spans="2:11">
      <c r="B327" s="86" t="s">
        <v>2314</v>
      </c>
      <c r="C327" s="87" t="s">
        <v>2315</v>
      </c>
      <c r="D327" s="88" t="s">
        <v>616</v>
      </c>
      <c r="E327" s="88" t="s">
        <v>124</v>
      </c>
      <c r="F327" s="97">
        <v>44909</v>
      </c>
      <c r="G327" s="90">
        <v>2127.911298</v>
      </c>
      <c r="H327" s="98">
        <v>2.7277</v>
      </c>
      <c r="I327" s="90">
        <v>5.8043028000000003E-2</v>
      </c>
      <c r="J327" s="91">
        <f t="shared" si="4"/>
        <v>-1.183530996036071E-4</v>
      </c>
      <c r="K327" s="91">
        <f>I327/'סכום נכסי הקרן'!$C$42</f>
        <v>5.8912899344112812E-7</v>
      </c>
    </row>
    <row r="328" spans="2:11">
      <c r="B328" s="86" t="s">
        <v>2316</v>
      </c>
      <c r="C328" s="87" t="s">
        <v>2317</v>
      </c>
      <c r="D328" s="88" t="s">
        <v>616</v>
      </c>
      <c r="E328" s="88" t="s">
        <v>124</v>
      </c>
      <c r="F328" s="97">
        <v>44908</v>
      </c>
      <c r="G328" s="90">
        <v>2985.527822</v>
      </c>
      <c r="H328" s="98">
        <v>3.0033310000000002</v>
      </c>
      <c r="I328" s="90">
        <v>8.9665277000000002E-2</v>
      </c>
      <c r="J328" s="91">
        <f t="shared" si="4"/>
        <v>-1.8283269886894979E-4</v>
      </c>
      <c r="K328" s="91">
        <f>I328/'סכום נכסי הקרן'!$C$42</f>
        <v>9.1009060357137008E-7</v>
      </c>
    </row>
    <row r="329" spans="2:11">
      <c r="B329" s="86" t="s">
        <v>2318</v>
      </c>
      <c r="C329" s="87" t="s">
        <v>2319</v>
      </c>
      <c r="D329" s="88" t="s">
        <v>616</v>
      </c>
      <c r="E329" s="88" t="s">
        <v>124</v>
      </c>
      <c r="F329" s="97">
        <v>44713</v>
      </c>
      <c r="G329" s="90">
        <v>2155.7512059999999</v>
      </c>
      <c r="H329" s="98">
        <v>4.1839000000000004</v>
      </c>
      <c r="I329" s="90">
        <v>9.0194468E-2</v>
      </c>
      <c r="J329" s="91">
        <f t="shared" si="4"/>
        <v>-1.8391175000205626E-4</v>
      </c>
      <c r="K329" s="91">
        <f>I329/'סכום נכסי הקרן'!$C$42</f>
        <v>9.154618216471758E-7</v>
      </c>
    </row>
    <row r="330" spans="2:11">
      <c r="B330" s="86" t="s">
        <v>2320</v>
      </c>
      <c r="C330" s="87" t="s">
        <v>2321</v>
      </c>
      <c r="D330" s="88" t="s">
        <v>616</v>
      </c>
      <c r="E330" s="88" t="s">
        <v>124</v>
      </c>
      <c r="F330" s="97">
        <v>44714</v>
      </c>
      <c r="G330" s="90">
        <v>1294.0160880000001</v>
      </c>
      <c r="H330" s="98">
        <v>4.2257619999999996</v>
      </c>
      <c r="I330" s="90">
        <v>5.4682044999999999E-2</v>
      </c>
      <c r="J330" s="91">
        <f t="shared" si="4"/>
        <v>-1.1149986038657261E-4</v>
      </c>
      <c r="K330" s="91">
        <f>I330/'סכום נכסי הקרן'!$C$42</f>
        <v>5.5501546421996573E-7</v>
      </c>
    </row>
    <row r="331" spans="2:11">
      <c r="B331" s="86" t="s">
        <v>2322</v>
      </c>
      <c r="C331" s="87" t="s">
        <v>2323</v>
      </c>
      <c r="D331" s="88" t="s">
        <v>616</v>
      </c>
      <c r="E331" s="88" t="s">
        <v>124</v>
      </c>
      <c r="F331" s="97">
        <v>44712</v>
      </c>
      <c r="G331" s="90">
        <v>4327.9493739999998</v>
      </c>
      <c r="H331" s="98">
        <v>4.5480179999999999</v>
      </c>
      <c r="I331" s="90">
        <v>0.19683589799999998</v>
      </c>
      <c r="J331" s="91">
        <f t="shared" si="4"/>
        <v>-4.0135980916707937E-4</v>
      </c>
      <c r="K331" s="91">
        <f>I331/'סכום נכסי הקרן'!$C$42</f>
        <v>1.9978581141876426E-6</v>
      </c>
    </row>
    <row r="332" spans="2:11">
      <c r="B332" s="86" t="s">
        <v>2324</v>
      </c>
      <c r="C332" s="87" t="s">
        <v>2325</v>
      </c>
      <c r="D332" s="88" t="s">
        <v>616</v>
      </c>
      <c r="E332" s="88" t="s">
        <v>124</v>
      </c>
      <c r="F332" s="97">
        <v>44712</v>
      </c>
      <c r="G332" s="90">
        <v>4761.3096759999999</v>
      </c>
      <c r="H332" s="98">
        <v>4.5593519999999996</v>
      </c>
      <c r="I332" s="90">
        <v>0.21708485200000005</v>
      </c>
      <c r="J332" s="91">
        <f t="shared" ref="J332:J349" si="5">IFERROR(I332/$I$11,0)</f>
        <v>-4.4264860046912627E-4</v>
      </c>
      <c r="K332" s="91">
        <f>I332/'סכום נכסי הקרן'!$C$42</f>
        <v>2.203382296838068E-6</v>
      </c>
    </row>
    <row r="333" spans="2:11">
      <c r="B333" s="86" t="s">
        <v>2326</v>
      </c>
      <c r="C333" s="87" t="s">
        <v>2327</v>
      </c>
      <c r="D333" s="88" t="s">
        <v>616</v>
      </c>
      <c r="E333" s="88" t="s">
        <v>124</v>
      </c>
      <c r="F333" s="97">
        <v>44712</v>
      </c>
      <c r="G333" s="90">
        <v>18841.009999999998</v>
      </c>
      <c r="H333" s="98">
        <v>4.5669000000000004</v>
      </c>
      <c r="I333" s="90">
        <v>0.86045000000000005</v>
      </c>
      <c r="J333" s="91">
        <f t="shared" si="5"/>
        <v>-1.7545074415125917E-3</v>
      </c>
      <c r="K333" s="91">
        <f>I333/'סכום נכסי הקרן'!$C$42</f>
        <v>8.7334527483028401E-6</v>
      </c>
    </row>
    <row r="334" spans="2:11">
      <c r="B334" s="86" t="s">
        <v>2326</v>
      </c>
      <c r="C334" s="87" t="s">
        <v>2328</v>
      </c>
      <c r="D334" s="88" t="s">
        <v>616</v>
      </c>
      <c r="E334" s="88" t="s">
        <v>124</v>
      </c>
      <c r="F334" s="97">
        <v>44712</v>
      </c>
      <c r="G334" s="90">
        <v>5194.5671840000005</v>
      </c>
      <c r="H334" s="98">
        <v>4.5669060000000004</v>
      </c>
      <c r="I334" s="90">
        <v>0.23723101299999999</v>
      </c>
      <c r="J334" s="91">
        <f t="shared" si="5"/>
        <v>-4.837277908839216E-4</v>
      </c>
      <c r="K334" s="91">
        <f>I334/'סכום נכסי הקרן'!$C$42</f>
        <v>2.4078631442472154E-6</v>
      </c>
    </row>
    <row r="335" spans="2:11">
      <c r="B335" s="86" t="s">
        <v>2329</v>
      </c>
      <c r="C335" s="87" t="s">
        <v>2330</v>
      </c>
      <c r="D335" s="88" t="s">
        <v>616</v>
      </c>
      <c r="E335" s="88" t="s">
        <v>121</v>
      </c>
      <c r="F335" s="97">
        <v>44825</v>
      </c>
      <c r="G335" s="90">
        <v>2638.5317909999999</v>
      </c>
      <c r="H335" s="98">
        <v>-7.6158260000000002</v>
      </c>
      <c r="I335" s="90">
        <v>-0.20094598999999999</v>
      </c>
      <c r="J335" s="91">
        <f t="shared" si="5"/>
        <v>4.0974052507073604E-4</v>
      </c>
      <c r="K335" s="91">
        <f>I335/'סכום נכסי הקרן'!$C$42</f>
        <v>-2.0395749998558137E-6</v>
      </c>
    </row>
    <row r="336" spans="2:11">
      <c r="B336" s="86" t="s">
        <v>2331</v>
      </c>
      <c r="C336" s="87" t="s">
        <v>2332</v>
      </c>
      <c r="D336" s="88" t="s">
        <v>616</v>
      </c>
      <c r="E336" s="88" t="s">
        <v>121</v>
      </c>
      <c r="F336" s="97">
        <v>44833</v>
      </c>
      <c r="G336" s="90">
        <v>2566.705246</v>
      </c>
      <c r="H336" s="98">
        <v>-8.4040269999999992</v>
      </c>
      <c r="I336" s="90">
        <v>-0.215706606</v>
      </c>
      <c r="J336" s="91">
        <f t="shared" si="5"/>
        <v>4.3983827696022387E-4</v>
      </c>
      <c r="K336" s="91">
        <f>I336/'סכום נכסי הקרן'!$C$42</f>
        <v>-2.1893932837442938E-6</v>
      </c>
    </row>
    <row r="337" spans="2:11">
      <c r="B337" s="92"/>
      <c r="C337" s="87"/>
      <c r="D337" s="87"/>
      <c r="E337" s="87"/>
      <c r="F337" s="87"/>
      <c r="G337" s="90"/>
      <c r="H337" s="98"/>
      <c r="I337" s="87"/>
      <c r="J337" s="91"/>
      <c r="K337" s="87"/>
    </row>
    <row r="338" spans="2:11">
      <c r="B338" s="79" t="s">
        <v>189</v>
      </c>
      <c r="C338" s="80"/>
      <c r="D338" s="81"/>
      <c r="E338" s="81"/>
      <c r="F338" s="99"/>
      <c r="G338" s="83"/>
      <c r="H338" s="100"/>
      <c r="I338" s="83">
        <v>-13.593198131999999</v>
      </c>
      <c r="J338" s="84">
        <f t="shared" si="5"/>
        <v>2.7717319166191016E-2</v>
      </c>
      <c r="K338" s="84">
        <f>I338/'סכום נכסי הקרן'!$C$42</f>
        <v>-1.3796914821795621E-4</v>
      </c>
    </row>
    <row r="339" spans="2:11">
      <c r="B339" s="85" t="s">
        <v>180</v>
      </c>
      <c r="C339" s="80"/>
      <c r="D339" s="81"/>
      <c r="E339" s="81"/>
      <c r="F339" s="99"/>
      <c r="G339" s="83"/>
      <c r="H339" s="100"/>
      <c r="I339" s="83">
        <v>-13.593198131999999</v>
      </c>
      <c r="J339" s="84">
        <f t="shared" si="5"/>
        <v>2.7717319166191016E-2</v>
      </c>
      <c r="K339" s="84">
        <f>I339/'סכום נכסי הקרן'!$C$42</f>
        <v>-1.3796914821795621E-4</v>
      </c>
    </row>
    <row r="340" spans="2:11">
      <c r="B340" s="86" t="s">
        <v>2333</v>
      </c>
      <c r="C340" s="87" t="s">
        <v>2334</v>
      </c>
      <c r="D340" s="88" t="s">
        <v>616</v>
      </c>
      <c r="E340" s="88" t="s">
        <v>130</v>
      </c>
      <c r="F340" s="97">
        <v>44909</v>
      </c>
      <c r="G340" s="90">
        <v>13482.970041</v>
      </c>
      <c r="H340" s="98">
        <v>-6.8233620000000004</v>
      </c>
      <c r="I340" s="90">
        <v>-0.91999181499999982</v>
      </c>
      <c r="J340" s="91">
        <f t="shared" si="5"/>
        <v>1.8759166547134352E-3</v>
      </c>
      <c r="K340" s="91">
        <f>I340/'סכום נכסי הקרן'!$C$42</f>
        <v>-9.3377942299120985E-6</v>
      </c>
    </row>
    <row r="341" spans="2:11">
      <c r="B341" s="86" t="s">
        <v>2333</v>
      </c>
      <c r="C341" s="87" t="s">
        <v>2335</v>
      </c>
      <c r="D341" s="88" t="s">
        <v>616</v>
      </c>
      <c r="E341" s="88" t="s">
        <v>130</v>
      </c>
      <c r="F341" s="97">
        <v>44910</v>
      </c>
      <c r="G341" s="90">
        <v>18105.349201000001</v>
      </c>
      <c r="H341" s="98">
        <v>-5.0480140000000002</v>
      </c>
      <c r="I341" s="90">
        <v>-0.91396063400000005</v>
      </c>
      <c r="J341" s="91">
        <f t="shared" si="5"/>
        <v>1.8636187269481855E-3</v>
      </c>
      <c r="K341" s="91">
        <f>I341/'סכום נכסי הקרן'!$C$42</f>
        <v>-9.2765785470950147E-6</v>
      </c>
    </row>
    <row r="342" spans="2:11">
      <c r="B342" s="86" t="s">
        <v>2336</v>
      </c>
      <c r="C342" s="87" t="s">
        <v>2337</v>
      </c>
      <c r="D342" s="88" t="s">
        <v>616</v>
      </c>
      <c r="E342" s="88" t="s">
        <v>121</v>
      </c>
      <c r="F342" s="97">
        <v>44868</v>
      </c>
      <c r="G342" s="90">
        <v>7714.3729150000008</v>
      </c>
      <c r="H342" s="98">
        <v>3.7911830000000002</v>
      </c>
      <c r="I342" s="90">
        <v>0.29246598000000001</v>
      </c>
      <c r="J342" s="91">
        <f t="shared" si="5"/>
        <v>-5.9635509128859649E-4</v>
      </c>
      <c r="K342" s="91">
        <f>I342/'סכום נכסי הקרן'!$C$42</f>
        <v>2.9684906930281635E-6</v>
      </c>
    </row>
    <row r="343" spans="2:11">
      <c r="B343" s="86" t="s">
        <v>2338</v>
      </c>
      <c r="C343" s="87" t="s">
        <v>2339</v>
      </c>
      <c r="D343" s="88" t="s">
        <v>616</v>
      </c>
      <c r="E343" s="88" t="s">
        <v>121</v>
      </c>
      <c r="F343" s="97">
        <v>44788</v>
      </c>
      <c r="G343" s="90">
        <v>35072.276618000004</v>
      </c>
      <c r="H343" s="98">
        <v>-10.487501999999999</v>
      </c>
      <c r="I343" s="90">
        <v>-3.6782058599999998</v>
      </c>
      <c r="J343" s="91">
        <f t="shared" si="5"/>
        <v>7.500075022122403E-3</v>
      </c>
      <c r="K343" s="91">
        <f>I343/'סכום נכסי הקרן'!$C$42</f>
        <v>-3.7333298944552974E-5</v>
      </c>
    </row>
    <row r="344" spans="2:11">
      <c r="B344" s="86" t="s">
        <v>2338</v>
      </c>
      <c r="C344" s="87" t="s">
        <v>2340</v>
      </c>
      <c r="D344" s="88" t="s">
        <v>616</v>
      </c>
      <c r="E344" s="88" t="s">
        <v>121</v>
      </c>
      <c r="F344" s="97">
        <v>44782</v>
      </c>
      <c r="G344" s="90">
        <v>22699.310700000002</v>
      </c>
      <c r="H344" s="98">
        <v>-6.7236520000000004</v>
      </c>
      <c r="I344" s="90">
        <v>-1.5262225789999999</v>
      </c>
      <c r="J344" s="91">
        <f t="shared" si="5"/>
        <v>3.1120563336161765E-3</v>
      </c>
      <c r="K344" s="91">
        <f>I344/'סכום נכסי הקרן'!$C$42</f>
        <v>-1.5490955636108311E-5</v>
      </c>
    </row>
    <row r="345" spans="2:11">
      <c r="B345" s="86" t="s">
        <v>2338</v>
      </c>
      <c r="C345" s="87" t="s">
        <v>2341</v>
      </c>
      <c r="D345" s="88" t="s">
        <v>616</v>
      </c>
      <c r="E345" s="88" t="s">
        <v>121</v>
      </c>
      <c r="F345" s="97">
        <v>44788</v>
      </c>
      <c r="G345" s="90">
        <v>34608.183946999998</v>
      </c>
      <c r="H345" s="98">
        <v>-10.348387000000001</v>
      </c>
      <c r="I345" s="90">
        <v>-3.5813886909999999</v>
      </c>
      <c r="J345" s="91">
        <f t="shared" si="5"/>
        <v>7.3026592007769649E-3</v>
      </c>
      <c r="K345" s="91">
        <f>I345/'סכום נכסי הקרן'!$C$42</f>
        <v>-3.635061759097525E-5</v>
      </c>
    </row>
    <row r="346" spans="2:11">
      <c r="B346" s="86" t="s">
        <v>2338</v>
      </c>
      <c r="C346" s="87" t="s">
        <v>2342</v>
      </c>
      <c r="D346" s="88" t="s">
        <v>616</v>
      </c>
      <c r="E346" s="88" t="s">
        <v>121</v>
      </c>
      <c r="F346" s="97">
        <v>44712</v>
      </c>
      <c r="G346" s="90">
        <v>47935.440175999996</v>
      </c>
      <c r="H346" s="98">
        <v>-6.4723560000000004</v>
      </c>
      <c r="I346" s="90">
        <v>-3.1025524500000001</v>
      </c>
      <c r="J346" s="91">
        <f t="shared" si="5"/>
        <v>6.3262843409938093E-3</v>
      </c>
      <c r="K346" s="91">
        <f>I346/'סכום נכסי הקרן'!$C$42</f>
        <v>-3.1490493603586734E-5</v>
      </c>
    </row>
    <row r="347" spans="2:11">
      <c r="B347" s="86" t="s">
        <v>2343</v>
      </c>
      <c r="C347" s="87" t="s">
        <v>2344</v>
      </c>
      <c r="D347" s="88" t="s">
        <v>616</v>
      </c>
      <c r="E347" s="88" t="s">
        <v>121</v>
      </c>
      <c r="F347" s="97">
        <v>44743</v>
      </c>
      <c r="G347" s="90">
        <v>6129.8365549999999</v>
      </c>
      <c r="H347" s="98">
        <v>-8.6671630000000004</v>
      </c>
      <c r="I347" s="90">
        <v>-0.53128291100000002</v>
      </c>
      <c r="J347" s="91">
        <f t="shared" si="5"/>
        <v>1.0833166609308758E-3</v>
      </c>
      <c r="K347" s="91">
        <f>I347/'סכום נכסי הקרן'!$C$42</f>
        <v>-5.3924506934735111E-6</v>
      </c>
    </row>
    <row r="348" spans="2:11">
      <c r="B348" s="86" t="s">
        <v>2345</v>
      </c>
      <c r="C348" s="87" t="s">
        <v>2346</v>
      </c>
      <c r="D348" s="88" t="s">
        <v>616</v>
      </c>
      <c r="E348" s="88" t="s">
        <v>130</v>
      </c>
      <c r="F348" s="97">
        <v>44715</v>
      </c>
      <c r="G348" s="90">
        <v>8067.4240159999999</v>
      </c>
      <c r="H348" s="98">
        <v>-0.72754399999999997</v>
      </c>
      <c r="I348" s="90">
        <v>-5.8694048999999991E-2</v>
      </c>
      <c r="J348" s="91">
        <f t="shared" si="5"/>
        <v>1.1968056917078816E-4</v>
      </c>
      <c r="K348" s="91">
        <f>I348/'סכום נכסי הקרן'!$C$42</f>
        <v>-5.9573676976938972E-7</v>
      </c>
    </row>
    <row r="349" spans="2:11">
      <c r="B349" s="86" t="s">
        <v>2347</v>
      </c>
      <c r="C349" s="87" t="s">
        <v>2348</v>
      </c>
      <c r="D349" s="88" t="s">
        <v>616</v>
      </c>
      <c r="E349" s="88" t="s">
        <v>121</v>
      </c>
      <c r="F349" s="97">
        <v>44860</v>
      </c>
      <c r="G349" s="90">
        <v>5717.908942</v>
      </c>
      <c r="H349" s="98">
        <v>7.461379</v>
      </c>
      <c r="I349" s="90">
        <v>0.42663487700000008</v>
      </c>
      <c r="J349" s="91">
        <f t="shared" si="5"/>
        <v>-8.6993325179302613E-4</v>
      </c>
      <c r="K349" s="91">
        <f>I349/'סכום נכסי הקרן'!$C$42</f>
        <v>4.330287104488924E-6</v>
      </c>
    </row>
    <row r="350" spans="2:11">
      <c r="B350" s="93"/>
      <c r="C350" s="94"/>
      <c r="D350" s="94"/>
      <c r="E350" s="94"/>
      <c r="F350" s="94"/>
      <c r="G350" s="94"/>
      <c r="H350" s="94"/>
      <c r="I350" s="94"/>
      <c r="J350" s="94"/>
      <c r="K350" s="94"/>
    </row>
    <row r="351" spans="2:11">
      <c r="B351" s="93"/>
      <c r="C351" s="94"/>
      <c r="D351" s="94"/>
      <c r="E351" s="94"/>
      <c r="F351" s="94"/>
      <c r="G351" s="94"/>
      <c r="H351" s="94"/>
      <c r="I351" s="94"/>
      <c r="J351" s="94"/>
      <c r="K351" s="94"/>
    </row>
    <row r="352" spans="2:11">
      <c r="B352" s="93"/>
      <c r="C352" s="94"/>
      <c r="D352" s="94"/>
      <c r="E352" s="94"/>
      <c r="F352" s="94"/>
      <c r="G352" s="94"/>
      <c r="H352" s="94"/>
      <c r="I352" s="94"/>
      <c r="J352" s="94"/>
      <c r="K352" s="94"/>
    </row>
    <row r="353" spans="2:11">
      <c r="B353" s="107" t="s">
        <v>207</v>
      </c>
      <c r="C353" s="94"/>
      <c r="D353" s="94"/>
      <c r="E353" s="94"/>
      <c r="F353" s="94"/>
      <c r="G353" s="94"/>
      <c r="H353" s="94"/>
      <c r="I353" s="94"/>
      <c r="J353" s="94"/>
      <c r="K353" s="94"/>
    </row>
    <row r="354" spans="2:11">
      <c r="B354" s="107" t="s">
        <v>102</v>
      </c>
      <c r="C354" s="94"/>
      <c r="D354" s="94"/>
      <c r="E354" s="94"/>
      <c r="F354" s="94"/>
      <c r="G354" s="94"/>
      <c r="H354" s="94"/>
      <c r="I354" s="94"/>
      <c r="J354" s="94"/>
      <c r="K354" s="94"/>
    </row>
    <row r="355" spans="2:11">
      <c r="B355" s="107" t="s">
        <v>190</v>
      </c>
      <c r="C355" s="94"/>
      <c r="D355" s="94"/>
      <c r="E355" s="94"/>
      <c r="F355" s="94"/>
      <c r="G355" s="94"/>
      <c r="H355" s="94"/>
      <c r="I355" s="94"/>
      <c r="J355" s="94"/>
      <c r="K355" s="94"/>
    </row>
    <row r="356" spans="2:11">
      <c r="B356" s="107" t="s">
        <v>198</v>
      </c>
      <c r="C356" s="94"/>
      <c r="D356" s="94"/>
      <c r="E356" s="94"/>
      <c r="F356" s="94"/>
      <c r="G356" s="94"/>
      <c r="H356" s="94"/>
      <c r="I356" s="94"/>
      <c r="J356" s="94"/>
      <c r="K356" s="94"/>
    </row>
    <row r="357" spans="2:11">
      <c r="B357" s="93"/>
      <c r="C357" s="94"/>
      <c r="D357" s="94"/>
      <c r="E357" s="94"/>
      <c r="F357" s="94"/>
      <c r="G357" s="94"/>
      <c r="H357" s="94"/>
      <c r="I357" s="94"/>
      <c r="J357" s="94"/>
      <c r="K357" s="94"/>
    </row>
    <row r="358" spans="2:11">
      <c r="B358" s="93"/>
      <c r="C358" s="94"/>
      <c r="D358" s="94"/>
      <c r="E358" s="94"/>
      <c r="F358" s="94"/>
      <c r="G358" s="94"/>
      <c r="H358" s="94"/>
      <c r="I358" s="94"/>
      <c r="J358" s="94"/>
      <c r="K358" s="94"/>
    </row>
    <row r="359" spans="2:11">
      <c r="B359" s="93"/>
      <c r="C359" s="94"/>
      <c r="D359" s="94"/>
      <c r="E359" s="94"/>
      <c r="F359" s="94"/>
      <c r="G359" s="94"/>
      <c r="H359" s="94"/>
      <c r="I359" s="94"/>
      <c r="J359" s="94"/>
      <c r="K359" s="94"/>
    </row>
    <row r="360" spans="2:11">
      <c r="B360" s="93"/>
      <c r="C360" s="94"/>
      <c r="D360" s="94"/>
      <c r="E360" s="94"/>
      <c r="F360" s="94"/>
      <c r="G360" s="94"/>
      <c r="H360" s="94"/>
      <c r="I360" s="94"/>
      <c r="J360" s="94"/>
      <c r="K360" s="94"/>
    </row>
    <row r="361" spans="2:11">
      <c r="B361" s="93"/>
      <c r="C361" s="94"/>
      <c r="D361" s="94"/>
      <c r="E361" s="94"/>
      <c r="F361" s="94"/>
      <c r="G361" s="94"/>
      <c r="H361" s="94"/>
      <c r="I361" s="94"/>
      <c r="J361" s="94"/>
      <c r="K361" s="94"/>
    </row>
    <row r="362" spans="2:11">
      <c r="B362" s="93"/>
      <c r="C362" s="94"/>
      <c r="D362" s="94"/>
      <c r="E362" s="94"/>
      <c r="F362" s="94"/>
      <c r="G362" s="94"/>
      <c r="H362" s="94"/>
      <c r="I362" s="94"/>
      <c r="J362" s="94"/>
      <c r="K362" s="94"/>
    </row>
    <row r="363" spans="2:11">
      <c r="B363" s="93"/>
      <c r="C363" s="94"/>
      <c r="D363" s="94"/>
      <c r="E363" s="94"/>
      <c r="F363" s="94"/>
      <c r="G363" s="94"/>
      <c r="H363" s="94"/>
      <c r="I363" s="94"/>
      <c r="J363" s="94"/>
      <c r="K363" s="94"/>
    </row>
    <row r="364" spans="2:11">
      <c r="B364" s="93"/>
      <c r="C364" s="94"/>
      <c r="D364" s="94"/>
      <c r="E364" s="94"/>
      <c r="F364" s="94"/>
      <c r="G364" s="94"/>
      <c r="H364" s="94"/>
      <c r="I364" s="94"/>
      <c r="J364" s="94"/>
      <c r="K364" s="94"/>
    </row>
    <row r="365" spans="2:11">
      <c r="B365" s="93"/>
      <c r="C365" s="94"/>
      <c r="D365" s="94"/>
      <c r="E365" s="94"/>
      <c r="F365" s="94"/>
      <c r="G365" s="94"/>
      <c r="H365" s="94"/>
      <c r="I365" s="94"/>
      <c r="J365" s="94"/>
      <c r="K365" s="94"/>
    </row>
    <row r="366" spans="2:11">
      <c r="B366" s="93"/>
      <c r="C366" s="94"/>
      <c r="D366" s="94"/>
      <c r="E366" s="94"/>
      <c r="F366" s="94"/>
      <c r="G366" s="94"/>
      <c r="H366" s="94"/>
      <c r="I366" s="94"/>
      <c r="J366" s="94"/>
      <c r="K366" s="94"/>
    </row>
    <row r="367" spans="2:11">
      <c r="B367" s="93"/>
      <c r="C367" s="94"/>
      <c r="D367" s="94"/>
      <c r="E367" s="94"/>
      <c r="F367" s="94"/>
      <c r="G367" s="94"/>
      <c r="H367" s="94"/>
      <c r="I367" s="94"/>
      <c r="J367" s="94"/>
      <c r="K367" s="94"/>
    </row>
    <row r="368" spans="2:11">
      <c r="B368" s="93"/>
      <c r="C368" s="94"/>
      <c r="D368" s="94"/>
      <c r="E368" s="94"/>
      <c r="F368" s="94"/>
      <c r="G368" s="94"/>
      <c r="H368" s="94"/>
      <c r="I368" s="94"/>
      <c r="J368" s="94"/>
      <c r="K368" s="94"/>
    </row>
    <row r="369" spans="2:11">
      <c r="B369" s="93"/>
      <c r="C369" s="94"/>
      <c r="D369" s="94"/>
      <c r="E369" s="94"/>
      <c r="F369" s="94"/>
      <c r="G369" s="94"/>
      <c r="H369" s="94"/>
      <c r="I369" s="94"/>
      <c r="J369" s="94"/>
      <c r="K369" s="94"/>
    </row>
    <row r="370" spans="2:11">
      <c r="B370" s="93"/>
      <c r="C370" s="94"/>
      <c r="D370" s="94"/>
      <c r="E370" s="94"/>
      <c r="F370" s="94"/>
      <c r="G370" s="94"/>
      <c r="H370" s="94"/>
      <c r="I370" s="94"/>
      <c r="J370" s="94"/>
      <c r="K370" s="94"/>
    </row>
    <row r="371" spans="2:11">
      <c r="B371" s="93"/>
      <c r="C371" s="94"/>
      <c r="D371" s="94"/>
      <c r="E371" s="94"/>
      <c r="F371" s="94"/>
      <c r="G371" s="94"/>
      <c r="H371" s="94"/>
      <c r="I371" s="94"/>
      <c r="J371" s="94"/>
      <c r="K371" s="94"/>
    </row>
    <row r="372" spans="2:11">
      <c r="B372" s="93"/>
      <c r="C372" s="94"/>
      <c r="D372" s="94"/>
      <c r="E372" s="94"/>
      <c r="F372" s="94"/>
      <c r="G372" s="94"/>
      <c r="H372" s="94"/>
      <c r="I372" s="94"/>
      <c r="J372" s="94"/>
      <c r="K372" s="94"/>
    </row>
    <row r="373" spans="2:11">
      <c r="B373" s="93"/>
      <c r="C373" s="94"/>
      <c r="D373" s="94"/>
      <c r="E373" s="94"/>
      <c r="F373" s="94"/>
      <c r="G373" s="94"/>
      <c r="H373" s="94"/>
      <c r="I373" s="94"/>
      <c r="J373" s="94"/>
      <c r="K373" s="94"/>
    </row>
    <row r="374" spans="2:11">
      <c r="B374" s="93"/>
      <c r="C374" s="94"/>
      <c r="D374" s="94"/>
      <c r="E374" s="94"/>
      <c r="F374" s="94"/>
      <c r="G374" s="94"/>
      <c r="H374" s="94"/>
      <c r="I374" s="94"/>
      <c r="J374" s="94"/>
      <c r="K374" s="94"/>
    </row>
    <row r="375" spans="2:11">
      <c r="B375" s="93"/>
      <c r="C375" s="94"/>
      <c r="D375" s="94"/>
      <c r="E375" s="94"/>
      <c r="F375" s="94"/>
      <c r="G375" s="94"/>
      <c r="H375" s="94"/>
      <c r="I375" s="94"/>
      <c r="J375" s="94"/>
      <c r="K375" s="94"/>
    </row>
    <row r="376" spans="2:11">
      <c r="B376" s="93"/>
      <c r="C376" s="94"/>
      <c r="D376" s="94"/>
      <c r="E376" s="94"/>
      <c r="F376" s="94"/>
      <c r="G376" s="94"/>
      <c r="H376" s="94"/>
      <c r="I376" s="94"/>
      <c r="J376" s="94"/>
      <c r="K376" s="94"/>
    </row>
    <row r="377" spans="2:11">
      <c r="B377" s="93"/>
      <c r="C377" s="94"/>
      <c r="D377" s="94"/>
      <c r="E377" s="94"/>
      <c r="F377" s="94"/>
      <c r="G377" s="94"/>
      <c r="H377" s="94"/>
      <c r="I377" s="94"/>
      <c r="J377" s="94"/>
      <c r="K377" s="94"/>
    </row>
    <row r="378" spans="2:11">
      <c r="B378" s="93"/>
      <c r="C378" s="94"/>
      <c r="D378" s="94"/>
      <c r="E378" s="94"/>
      <c r="F378" s="94"/>
      <c r="G378" s="94"/>
      <c r="H378" s="94"/>
      <c r="I378" s="94"/>
      <c r="J378" s="94"/>
      <c r="K378" s="94"/>
    </row>
    <row r="379" spans="2:11">
      <c r="B379" s="93"/>
      <c r="C379" s="94"/>
      <c r="D379" s="94"/>
      <c r="E379" s="94"/>
      <c r="F379" s="94"/>
      <c r="G379" s="94"/>
      <c r="H379" s="94"/>
      <c r="I379" s="94"/>
      <c r="J379" s="94"/>
      <c r="K379" s="94"/>
    </row>
    <row r="380" spans="2:11">
      <c r="B380" s="93"/>
      <c r="C380" s="94"/>
      <c r="D380" s="94"/>
      <c r="E380" s="94"/>
      <c r="F380" s="94"/>
      <c r="G380" s="94"/>
      <c r="H380" s="94"/>
      <c r="I380" s="94"/>
      <c r="J380" s="94"/>
      <c r="K380" s="94"/>
    </row>
    <row r="381" spans="2:11">
      <c r="B381" s="93"/>
      <c r="C381" s="94"/>
      <c r="D381" s="94"/>
      <c r="E381" s="94"/>
      <c r="F381" s="94"/>
      <c r="G381" s="94"/>
      <c r="H381" s="94"/>
      <c r="I381" s="94"/>
      <c r="J381" s="94"/>
      <c r="K381" s="94"/>
    </row>
    <row r="382" spans="2:11">
      <c r="B382" s="93"/>
      <c r="C382" s="94"/>
      <c r="D382" s="94"/>
      <c r="E382" s="94"/>
      <c r="F382" s="94"/>
      <c r="G382" s="94"/>
      <c r="H382" s="94"/>
      <c r="I382" s="94"/>
      <c r="J382" s="94"/>
      <c r="K382" s="94"/>
    </row>
    <row r="383" spans="2:11">
      <c r="B383" s="93"/>
      <c r="C383" s="94"/>
      <c r="D383" s="94"/>
      <c r="E383" s="94"/>
      <c r="F383" s="94"/>
      <c r="G383" s="94"/>
      <c r="H383" s="94"/>
      <c r="I383" s="94"/>
      <c r="J383" s="94"/>
      <c r="K383" s="94"/>
    </row>
    <row r="384" spans="2:11">
      <c r="B384" s="93"/>
      <c r="C384" s="94"/>
      <c r="D384" s="94"/>
      <c r="E384" s="94"/>
      <c r="F384" s="94"/>
      <c r="G384" s="94"/>
      <c r="H384" s="94"/>
      <c r="I384" s="94"/>
      <c r="J384" s="94"/>
      <c r="K384" s="94"/>
    </row>
    <row r="385" spans="2:11">
      <c r="B385" s="93"/>
      <c r="C385" s="94"/>
      <c r="D385" s="94"/>
      <c r="E385" s="94"/>
      <c r="F385" s="94"/>
      <c r="G385" s="94"/>
      <c r="H385" s="94"/>
      <c r="I385" s="94"/>
      <c r="J385" s="94"/>
      <c r="K385" s="94"/>
    </row>
    <row r="386" spans="2:11">
      <c r="B386" s="93"/>
      <c r="C386" s="94"/>
      <c r="D386" s="94"/>
      <c r="E386" s="94"/>
      <c r="F386" s="94"/>
      <c r="G386" s="94"/>
      <c r="H386" s="94"/>
      <c r="I386" s="94"/>
      <c r="J386" s="94"/>
      <c r="K386" s="94"/>
    </row>
    <row r="387" spans="2:11">
      <c r="B387" s="93"/>
      <c r="C387" s="94"/>
      <c r="D387" s="94"/>
      <c r="E387" s="94"/>
      <c r="F387" s="94"/>
      <c r="G387" s="94"/>
      <c r="H387" s="94"/>
      <c r="I387" s="94"/>
      <c r="J387" s="94"/>
      <c r="K387" s="94"/>
    </row>
    <row r="388" spans="2:11">
      <c r="B388" s="93"/>
      <c r="C388" s="94"/>
      <c r="D388" s="94"/>
      <c r="E388" s="94"/>
      <c r="F388" s="94"/>
      <c r="G388" s="94"/>
      <c r="H388" s="94"/>
      <c r="I388" s="94"/>
      <c r="J388" s="94"/>
      <c r="K388" s="94"/>
    </row>
    <row r="389" spans="2:11">
      <c r="B389" s="93"/>
      <c r="C389" s="94"/>
      <c r="D389" s="94"/>
      <c r="E389" s="94"/>
      <c r="F389" s="94"/>
      <c r="G389" s="94"/>
      <c r="H389" s="94"/>
      <c r="I389" s="94"/>
      <c r="J389" s="94"/>
      <c r="K389" s="94"/>
    </row>
    <row r="390" spans="2:11">
      <c r="B390" s="93"/>
      <c r="C390" s="94"/>
      <c r="D390" s="94"/>
      <c r="E390" s="94"/>
      <c r="F390" s="94"/>
      <c r="G390" s="94"/>
      <c r="H390" s="94"/>
      <c r="I390" s="94"/>
      <c r="J390" s="94"/>
      <c r="K390" s="94"/>
    </row>
    <row r="391" spans="2:11">
      <c r="B391" s="93"/>
      <c r="C391" s="94"/>
      <c r="D391" s="94"/>
      <c r="E391" s="94"/>
      <c r="F391" s="94"/>
      <c r="G391" s="94"/>
      <c r="H391" s="94"/>
      <c r="I391" s="94"/>
      <c r="J391" s="94"/>
      <c r="K391" s="94"/>
    </row>
    <row r="392" spans="2:11">
      <c r="B392" s="93"/>
      <c r="C392" s="94"/>
      <c r="D392" s="94"/>
      <c r="E392" s="94"/>
      <c r="F392" s="94"/>
      <c r="G392" s="94"/>
      <c r="H392" s="94"/>
      <c r="I392" s="94"/>
      <c r="J392" s="94"/>
      <c r="K392" s="94"/>
    </row>
    <row r="393" spans="2:11">
      <c r="B393" s="93"/>
      <c r="C393" s="94"/>
      <c r="D393" s="94"/>
      <c r="E393" s="94"/>
      <c r="F393" s="94"/>
      <c r="G393" s="94"/>
      <c r="H393" s="94"/>
      <c r="I393" s="94"/>
      <c r="J393" s="94"/>
      <c r="K393" s="94"/>
    </row>
    <row r="394" spans="2:11">
      <c r="B394" s="93"/>
      <c r="C394" s="94"/>
      <c r="D394" s="94"/>
      <c r="E394" s="94"/>
      <c r="F394" s="94"/>
      <c r="G394" s="94"/>
      <c r="H394" s="94"/>
      <c r="I394" s="94"/>
      <c r="J394" s="94"/>
      <c r="K394" s="94"/>
    </row>
    <row r="395" spans="2:11">
      <c r="B395" s="93"/>
      <c r="C395" s="94"/>
      <c r="D395" s="94"/>
      <c r="E395" s="94"/>
      <c r="F395" s="94"/>
      <c r="G395" s="94"/>
      <c r="H395" s="94"/>
      <c r="I395" s="94"/>
      <c r="J395" s="94"/>
      <c r="K395" s="94"/>
    </row>
    <row r="396" spans="2:11">
      <c r="B396" s="93"/>
      <c r="C396" s="94"/>
      <c r="D396" s="94"/>
      <c r="E396" s="94"/>
      <c r="F396" s="94"/>
      <c r="G396" s="94"/>
      <c r="H396" s="94"/>
      <c r="I396" s="94"/>
      <c r="J396" s="94"/>
      <c r="K396" s="94"/>
    </row>
    <row r="397" spans="2:11">
      <c r="B397" s="93"/>
      <c r="C397" s="94"/>
      <c r="D397" s="94"/>
      <c r="E397" s="94"/>
      <c r="F397" s="94"/>
      <c r="G397" s="94"/>
      <c r="H397" s="94"/>
      <c r="I397" s="94"/>
      <c r="J397" s="94"/>
      <c r="K397" s="94"/>
    </row>
    <row r="398" spans="2:11">
      <c r="B398" s="93"/>
      <c r="C398" s="94"/>
      <c r="D398" s="94"/>
      <c r="E398" s="94"/>
      <c r="F398" s="94"/>
      <c r="G398" s="94"/>
      <c r="H398" s="94"/>
      <c r="I398" s="94"/>
      <c r="J398" s="94"/>
      <c r="K398" s="94"/>
    </row>
    <row r="399" spans="2:11">
      <c r="B399" s="93"/>
      <c r="C399" s="94"/>
      <c r="D399" s="94"/>
      <c r="E399" s="94"/>
      <c r="F399" s="94"/>
      <c r="G399" s="94"/>
      <c r="H399" s="94"/>
      <c r="I399" s="94"/>
      <c r="J399" s="94"/>
      <c r="K399" s="94"/>
    </row>
    <row r="400" spans="2:11">
      <c r="B400" s="93"/>
      <c r="C400" s="94"/>
      <c r="D400" s="94"/>
      <c r="E400" s="94"/>
      <c r="F400" s="94"/>
      <c r="G400" s="94"/>
      <c r="H400" s="94"/>
      <c r="I400" s="94"/>
      <c r="J400" s="94"/>
      <c r="K400" s="94"/>
    </row>
    <row r="401" spans="2:11">
      <c r="B401" s="93"/>
      <c r="C401" s="94"/>
      <c r="D401" s="94"/>
      <c r="E401" s="94"/>
      <c r="F401" s="94"/>
      <c r="G401" s="94"/>
      <c r="H401" s="94"/>
      <c r="I401" s="94"/>
      <c r="J401" s="94"/>
      <c r="K401" s="94"/>
    </row>
    <row r="402" spans="2:11">
      <c r="B402" s="93"/>
      <c r="C402" s="94"/>
      <c r="D402" s="94"/>
      <c r="E402" s="94"/>
      <c r="F402" s="94"/>
      <c r="G402" s="94"/>
      <c r="H402" s="94"/>
      <c r="I402" s="94"/>
      <c r="J402" s="94"/>
      <c r="K402" s="94"/>
    </row>
    <row r="403" spans="2:11">
      <c r="B403" s="93"/>
      <c r="C403" s="94"/>
      <c r="D403" s="94"/>
      <c r="E403" s="94"/>
      <c r="F403" s="94"/>
      <c r="G403" s="94"/>
      <c r="H403" s="94"/>
      <c r="I403" s="94"/>
      <c r="J403" s="94"/>
      <c r="K403" s="94"/>
    </row>
    <row r="404" spans="2:11">
      <c r="B404" s="93"/>
      <c r="C404" s="94"/>
      <c r="D404" s="94"/>
      <c r="E404" s="94"/>
      <c r="F404" s="94"/>
      <c r="G404" s="94"/>
      <c r="H404" s="94"/>
      <c r="I404" s="94"/>
      <c r="J404" s="94"/>
      <c r="K404" s="94"/>
    </row>
    <row r="405" spans="2:11">
      <c r="B405" s="93"/>
      <c r="C405" s="94"/>
      <c r="D405" s="94"/>
      <c r="E405" s="94"/>
      <c r="F405" s="94"/>
      <c r="G405" s="94"/>
      <c r="H405" s="94"/>
      <c r="I405" s="94"/>
      <c r="J405" s="94"/>
      <c r="K405" s="94"/>
    </row>
    <row r="406" spans="2:11">
      <c r="B406" s="93"/>
      <c r="C406" s="94"/>
      <c r="D406" s="94"/>
      <c r="E406" s="94"/>
      <c r="F406" s="94"/>
      <c r="G406" s="94"/>
      <c r="H406" s="94"/>
      <c r="I406" s="94"/>
      <c r="J406" s="94"/>
      <c r="K406" s="94"/>
    </row>
    <row r="407" spans="2:11">
      <c r="B407" s="93"/>
      <c r="C407" s="94"/>
      <c r="D407" s="94"/>
      <c r="E407" s="94"/>
      <c r="F407" s="94"/>
      <c r="G407" s="94"/>
      <c r="H407" s="94"/>
      <c r="I407" s="94"/>
      <c r="J407" s="94"/>
      <c r="K407" s="94"/>
    </row>
    <row r="408" spans="2:11">
      <c r="B408" s="93"/>
      <c r="C408" s="94"/>
      <c r="D408" s="94"/>
      <c r="E408" s="94"/>
      <c r="F408" s="94"/>
      <c r="G408" s="94"/>
      <c r="H408" s="94"/>
      <c r="I408" s="94"/>
      <c r="J408" s="94"/>
      <c r="K408" s="94"/>
    </row>
    <row r="409" spans="2:11">
      <c r="B409" s="93"/>
      <c r="C409" s="94"/>
      <c r="D409" s="94"/>
      <c r="E409" s="94"/>
      <c r="F409" s="94"/>
      <c r="G409" s="94"/>
      <c r="H409" s="94"/>
      <c r="I409" s="94"/>
      <c r="J409" s="94"/>
      <c r="K409" s="94"/>
    </row>
    <row r="410" spans="2:11">
      <c r="B410" s="93"/>
      <c r="C410" s="94"/>
      <c r="D410" s="94"/>
      <c r="E410" s="94"/>
      <c r="F410" s="94"/>
      <c r="G410" s="94"/>
      <c r="H410" s="94"/>
      <c r="I410" s="94"/>
      <c r="J410" s="94"/>
      <c r="K410" s="94"/>
    </row>
    <row r="411" spans="2:11">
      <c r="B411" s="93"/>
      <c r="C411" s="94"/>
      <c r="D411" s="94"/>
      <c r="E411" s="94"/>
      <c r="F411" s="94"/>
      <c r="G411" s="94"/>
      <c r="H411" s="94"/>
      <c r="I411" s="94"/>
      <c r="J411" s="94"/>
      <c r="K411" s="94"/>
    </row>
    <row r="412" spans="2:11">
      <c r="B412" s="93"/>
      <c r="C412" s="94"/>
      <c r="D412" s="94"/>
      <c r="E412" s="94"/>
      <c r="F412" s="94"/>
      <c r="G412" s="94"/>
      <c r="H412" s="94"/>
      <c r="I412" s="94"/>
      <c r="J412" s="94"/>
      <c r="K412" s="94"/>
    </row>
    <row r="413" spans="2:11">
      <c r="B413" s="93"/>
      <c r="C413" s="94"/>
      <c r="D413" s="94"/>
      <c r="E413" s="94"/>
      <c r="F413" s="94"/>
      <c r="G413" s="94"/>
      <c r="H413" s="94"/>
      <c r="I413" s="94"/>
      <c r="J413" s="94"/>
      <c r="K413" s="94"/>
    </row>
    <row r="414" spans="2:11">
      <c r="B414" s="93"/>
      <c r="C414" s="94"/>
      <c r="D414" s="94"/>
      <c r="E414" s="94"/>
      <c r="F414" s="94"/>
      <c r="G414" s="94"/>
      <c r="H414" s="94"/>
      <c r="I414" s="94"/>
      <c r="J414" s="94"/>
      <c r="K414" s="94"/>
    </row>
    <row r="415" spans="2:11">
      <c r="B415" s="93"/>
      <c r="C415" s="94"/>
      <c r="D415" s="94"/>
      <c r="E415" s="94"/>
      <c r="F415" s="94"/>
      <c r="G415" s="94"/>
      <c r="H415" s="94"/>
      <c r="I415" s="94"/>
      <c r="J415" s="94"/>
      <c r="K415" s="94"/>
    </row>
    <row r="416" spans="2:11">
      <c r="B416" s="93"/>
      <c r="C416" s="94"/>
      <c r="D416" s="94"/>
      <c r="E416" s="94"/>
      <c r="F416" s="94"/>
      <c r="G416" s="94"/>
      <c r="H416" s="94"/>
      <c r="I416" s="94"/>
      <c r="J416" s="94"/>
      <c r="K416" s="94"/>
    </row>
    <row r="417" spans="2:11">
      <c r="B417" s="93"/>
      <c r="C417" s="94"/>
      <c r="D417" s="94"/>
      <c r="E417" s="94"/>
      <c r="F417" s="94"/>
      <c r="G417" s="94"/>
      <c r="H417" s="94"/>
      <c r="I417" s="94"/>
      <c r="J417" s="94"/>
      <c r="K417" s="94"/>
    </row>
    <row r="418" spans="2:11">
      <c r="B418" s="93"/>
      <c r="C418" s="94"/>
      <c r="D418" s="94"/>
      <c r="E418" s="94"/>
      <c r="F418" s="94"/>
      <c r="G418" s="94"/>
      <c r="H418" s="94"/>
      <c r="I418" s="94"/>
      <c r="J418" s="94"/>
      <c r="K418" s="94"/>
    </row>
    <row r="419" spans="2:11">
      <c r="B419" s="93"/>
      <c r="C419" s="94"/>
      <c r="D419" s="94"/>
      <c r="E419" s="94"/>
      <c r="F419" s="94"/>
      <c r="G419" s="94"/>
      <c r="H419" s="94"/>
      <c r="I419" s="94"/>
      <c r="J419" s="94"/>
      <c r="K419" s="94"/>
    </row>
    <row r="420" spans="2:11">
      <c r="B420" s="93"/>
      <c r="C420" s="94"/>
      <c r="D420" s="94"/>
      <c r="E420" s="94"/>
      <c r="F420" s="94"/>
      <c r="G420" s="94"/>
      <c r="H420" s="94"/>
      <c r="I420" s="94"/>
      <c r="J420" s="94"/>
      <c r="K420" s="94"/>
    </row>
    <row r="421" spans="2:11">
      <c r="B421" s="93"/>
      <c r="C421" s="94"/>
      <c r="D421" s="94"/>
      <c r="E421" s="94"/>
      <c r="F421" s="94"/>
      <c r="G421" s="94"/>
      <c r="H421" s="94"/>
      <c r="I421" s="94"/>
      <c r="J421" s="94"/>
      <c r="K421" s="94"/>
    </row>
    <row r="422" spans="2:11">
      <c r="B422" s="93"/>
      <c r="C422" s="94"/>
      <c r="D422" s="94"/>
      <c r="E422" s="94"/>
      <c r="F422" s="94"/>
      <c r="G422" s="94"/>
      <c r="H422" s="94"/>
      <c r="I422" s="94"/>
      <c r="J422" s="94"/>
      <c r="K422" s="94"/>
    </row>
    <row r="423" spans="2:11">
      <c r="B423" s="93"/>
      <c r="C423" s="94"/>
      <c r="D423" s="94"/>
      <c r="E423" s="94"/>
      <c r="F423" s="94"/>
      <c r="G423" s="94"/>
      <c r="H423" s="94"/>
      <c r="I423" s="94"/>
      <c r="J423" s="94"/>
      <c r="K423" s="94"/>
    </row>
    <row r="424" spans="2:11">
      <c r="B424" s="93"/>
      <c r="C424" s="94"/>
      <c r="D424" s="94"/>
      <c r="E424" s="94"/>
      <c r="F424" s="94"/>
      <c r="G424" s="94"/>
      <c r="H424" s="94"/>
      <c r="I424" s="94"/>
      <c r="J424" s="94"/>
      <c r="K424" s="94"/>
    </row>
    <row r="425" spans="2:11">
      <c r="B425" s="93"/>
      <c r="C425" s="94"/>
      <c r="D425" s="94"/>
      <c r="E425" s="94"/>
      <c r="F425" s="94"/>
      <c r="G425" s="94"/>
      <c r="H425" s="94"/>
      <c r="I425" s="94"/>
      <c r="J425" s="94"/>
      <c r="K425" s="94"/>
    </row>
    <row r="426" spans="2:11">
      <c r="B426" s="93"/>
      <c r="C426" s="94"/>
      <c r="D426" s="94"/>
      <c r="E426" s="94"/>
      <c r="F426" s="94"/>
      <c r="G426" s="94"/>
      <c r="H426" s="94"/>
      <c r="I426" s="94"/>
      <c r="J426" s="94"/>
      <c r="K426" s="94"/>
    </row>
    <row r="427" spans="2:11">
      <c r="B427" s="93"/>
      <c r="C427" s="94"/>
      <c r="D427" s="94"/>
      <c r="E427" s="94"/>
      <c r="F427" s="94"/>
      <c r="G427" s="94"/>
      <c r="H427" s="94"/>
      <c r="I427" s="94"/>
      <c r="J427" s="94"/>
      <c r="K427" s="94"/>
    </row>
    <row r="428" spans="2:11">
      <c r="B428" s="93"/>
      <c r="C428" s="94"/>
      <c r="D428" s="94"/>
      <c r="E428" s="94"/>
      <c r="F428" s="94"/>
      <c r="G428" s="94"/>
      <c r="H428" s="94"/>
      <c r="I428" s="94"/>
      <c r="J428" s="94"/>
      <c r="K428" s="94"/>
    </row>
    <row r="429" spans="2:11">
      <c r="B429" s="93"/>
      <c r="C429" s="94"/>
      <c r="D429" s="94"/>
      <c r="E429" s="94"/>
      <c r="F429" s="94"/>
      <c r="G429" s="94"/>
      <c r="H429" s="94"/>
      <c r="I429" s="94"/>
      <c r="J429" s="94"/>
      <c r="K429" s="94"/>
    </row>
    <row r="430" spans="2:11">
      <c r="B430" s="93"/>
      <c r="C430" s="94"/>
      <c r="D430" s="94"/>
      <c r="E430" s="94"/>
      <c r="F430" s="94"/>
      <c r="G430" s="94"/>
      <c r="H430" s="94"/>
      <c r="I430" s="94"/>
      <c r="J430" s="94"/>
      <c r="K430" s="94"/>
    </row>
    <row r="431" spans="2:11">
      <c r="B431" s="93"/>
      <c r="C431" s="94"/>
      <c r="D431" s="94"/>
      <c r="E431" s="94"/>
      <c r="F431" s="94"/>
      <c r="G431" s="94"/>
      <c r="H431" s="94"/>
      <c r="I431" s="94"/>
      <c r="J431" s="94"/>
      <c r="K431" s="94"/>
    </row>
    <row r="432" spans="2:11">
      <c r="B432" s="93"/>
      <c r="C432" s="94"/>
      <c r="D432" s="94"/>
      <c r="E432" s="94"/>
      <c r="F432" s="94"/>
      <c r="G432" s="94"/>
      <c r="H432" s="94"/>
      <c r="I432" s="94"/>
      <c r="J432" s="94"/>
      <c r="K432" s="94"/>
    </row>
    <row r="433" spans="2:11">
      <c r="B433" s="93"/>
      <c r="C433" s="94"/>
      <c r="D433" s="94"/>
      <c r="E433" s="94"/>
      <c r="F433" s="94"/>
      <c r="G433" s="94"/>
      <c r="H433" s="94"/>
      <c r="I433" s="94"/>
      <c r="J433" s="94"/>
      <c r="K433" s="94"/>
    </row>
    <row r="434" spans="2:11">
      <c r="B434" s="93"/>
      <c r="C434" s="94"/>
      <c r="D434" s="94"/>
      <c r="E434" s="94"/>
      <c r="F434" s="94"/>
      <c r="G434" s="94"/>
      <c r="H434" s="94"/>
      <c r="I434" s="94"/>
      <c r="J434" s="94"/>
      <c r="K434" s="94"/>
    </row>
    <row r="435" spans="2:11">
      <c r="B435" s="93"/>
      <c r="C435" s="94"/>
      <c r="D435" s="94"/>
      <c r="E435" s="94"/>
      <c r="F435" s="94"/>
      <c r="G435" s="94"/>
      <c r="H435" s="94"/>
      <c r="I435" s="94"/>
      <c r="J435" s="94"/>
      <c r="K435" s="94"/>
    </row>
    <row r="436" spans="2:11">
      <c r="B436" s="93"/>
      <c r="C436" s="94"/>
      <c r="D436" s="94"/>
      <c r="E436" s="94"/>
      <c r="F436" s="94"/>
      <c r="G436" s="94"/>
      <c r="H436" s="94"/>
      <c r="I436" s="94"/>
      <c r="J436" s="94"/>
      <c r="K436" s="94"/>
    </row>
    <row r="437" spans="2:11">
      <c r="B437" s="93"/>
      <c r="C437" s="94"/>
      <c r="D437" s="94"/>
      <c r="E437" s="94"/>
      <c r="F437" s="94"/>
      <c r="G437" s="94"/>
      <c r="H437" s="94"/>
      <c r="I437" s="94"/>
      <c r="J437" s="94"/>
      <c r="K437" s="94"/>
    </row>
    <row r="438" spans="2:11">
      <c r="B438" s="93"/>
      <c r="C438" s="94"/>
      <c r="D438" s="94"/>
      <c r="E438" s="94"/>
      <c r="F438" s="94"/>
      <c r="G438" s="94"/>
      <c r="H438" s="94"/>
      <c r="I438" s="94"/>
      <c r="J438" s="94"/>
      <c r="K438" s="94"/>
    </row>
    <row r="439" spans="2:11">
      <c r="B439" s="93"/>
      <c r="C439" s="94"/>
      <c r="D439" s="94"/>
      <c r="E439" s="94"/>
      <c r="F439" s="94"/>
      <c r="G439" s="94"/>
      <c r="H439" s="94"/>
      <c r="I439" s="94"/>
      <c r="J439" s="94"/>
      <c r="K439" s="94"/>
    </row>
    <row r="440" spans="2:11">
      <c r="B440" s="93"/>
      <c r="C440" s="94"/>
      <c r="D440" s="94"/>
      <c r="E440" s="94"/>
      <c r="F440" s="94"/>
      <c r="G440" s="94"/>
      <c r="H440" s="94"/>
      <c r="I440" s="94"/>
      <c r="J440" s="94"/>
      <c r="K440" s="94"/>
    </row>
    <row r="441" spans="2:11">
      <c r="B441" s="93"/>
      <c r="C441" s="94"/>
      <c r="D441" s="94"/>
      <c r="E441" s="94"/>
      <c r="F441" s="94"/>
      <c r="G441" s="94"/>
      <c r="H441" s="94"/>
      <c r="I441" s="94"/>
      <c r="J441" s="94"/>
      <c r="K441" s="94"/>
    </row>
    <row r="442" spans="2:11">
      <c r="B442" s="93"/>
      <c r="C442" s="94"/>
      <c r="D442" s="94"/>
      <c r="E442" s="94"/>
      <c r="F442" s="94"/>
      <c r="G442" s="94"/>
      <c r="H442" s="94"/>
      <c r="I442" s="94"/>
      <c r="J442" s="94"/>
      <c r="K442" s="94"/>
    </row>
    <row r="443" spans="2:11">
      <c r="B443" s="93"/>
      <c r="C443" s="94"/>
      <c r="D443" s="94"/>
      <c r="E443" s="94"/>
      <c r="F443" s="94"/>
      <c r="G443" s="94"/>
      <c r="H443" s="94"/>
      <c r="I443" s="94"/>
      <c r="J443" s="94"/>
      <c r="K443" s="94"/>
    </row>
    <row r="444" spans="2:11">
      <c r="B444" s="93"/>
      <c r="C444" s="94"/>
      <c r="D444" s="94"/>
      <c r="E444" s="94"/>
      <c r="F444" s="94"/>
      <c r="G444" s="94"/>
      <c r="H444" s="94"/>
      <c r="I444" s="94"/>
      <c r="J444" s="94"/>
      <c r="K444" s="94"/>
    </row>
    <row r="445" spans="2:11">
      <c r="B445" s="93"/>
      <c r="C445" s="94"/>
      <c r="D445" s="94"/>
      <c r="E445" s="94"/>
      <c r="F445" s="94"/>
      <c r="G445" s="94"/>
      <c r="H445" s="94"/>
      <c r="I445" s="94"/>
      <c r="J445" s="94"/>
      <c r="K445" s="94"/>
    </row>
    <row r="446" spans="2:11">
      <c r="B446" s="93"/>
      <c r="C446" s="94"/>
      <c r="D446" s="94"/>
      <c r="E446" s="94"/>
      <c r="F446" s="94"/>
      <c r="G446" s="94"/>
      <c r="H446" s="94"/>
      <c r="I446" s="94"/>
      <c r="J446" s="94"/>
      <c r="K446" s="94"/>
    </row>
    <row r="447" spans="2:11">
      <c r="B447" s="93"/>
      <c r="C447" s="94"/>
      <c r="D447" s="94"/>
      <c r="E447" s="94"/>
      <c r="F447" s="94"/>
      <c r="G447" s="94"/>
      <c r="H447" s="94"/>
      <c r="I447" s="94"/>
      <c r="J447" s="94"/>
      <c r="K447" s="94"/>
    </row>
    <row r="448" spans="2:11">
      <c r="B448" s="93"/>
      <c r="C448" s="94"/>
      <c r="D448" s="94"/>
      <c r="E448" s="94"/>
      <c r="F448" s="94"/>
      <c r="G448" s="94"/>
      <c r="H448" s="94"/>
      <c r="I448" s="94"/>
      <c r="J448" s="94"/>
      <c r="K448" s="94"/>
    </row>
    <row r="449" spans="2:11">
      <c r="B449" s="93"/>
      <c r="C449" s="94"/>
      <c r="D449" s="94"/>
      <c r="E449" s="94"/>
      <c r="F449" s="94"/>
      <c r="G449" s="94"/>
      <c r="H449" s="94"/>
      <c r="I449" s="94"/>
      <c r="J449" s="94"/>
      <c r="K449" s="94"/>
    </row>
    <row r="450" spans="2:11">
      <c r="B450" s="93"/>
      <c r="C450" s="94"/>
      <c r="D450" s="94"/>
      <c r="E450" s="94"/>
      <c r="F450" s="94"/>
      <c r="G450" s="94"/>
      <c r="H450" s="94"/>
      <c r="I450" s="94"/>
      <c r="J450" s="94"/>
      <c r="K450" s="94"/>
    </row>
    <row r="451" spans="2:11">
      <c r="B451" s="93"/>
      <c r="C451" s="94"/>
      <c r="D451" s="94"/>
      <c r="E451" s="94"/>
      <c r="F451" s="94"/>
      <c r="G451" s="94"/>
      <c r="H451" s="94"/>
      <c r="I451" s="94"/>
      <c r="J451" s="94"/>
      <c r="K451" s="94"/>
    </row>
    <row r="452" spans="2:11">
      <c r="B452" s="93"/>
      <c r="C452" s="94"/>
      <c r="D452" s="94"/>
      <c r="E452" s="94"/>
      <c r="F452" s="94"/>
      <c r="G452" s="94"/>
      <c r="H452" s="94"/>
      <c r="I452" s="94"/>
      <c r="J452" s="94"/>
      <c r="K452" s="94"/>
    </row>
    <row r="453" spans="2:11">
      <c r="B453" s="93"/>
      <c r="C453" s="94"/>
      <c r="D453" s="94"/>
      <c r="E453" s="94"/>
      <c r="F453" s="94"/>
      <c r="G453" s="94"/>
      <c r="H453" s="94"/>
      <c r="I453" s="94"/>
      <c r="J453" s="94"/>
      <c r="K453" s="94"/>
    </row>
    <row r="454" spans="2:11">
      <c r="B454" s="93"/>
      <c r="C454" s="94"/>
      <c r="D454" s="94"/>
      <c r="E454" s="94"/>
      <c r="F454" s="94"/>
      <c r="G454" s="94"/>
      <c r="H454" s="94"/>
      <c r="I454" s="94"/>
      <c r="J454" s="94"/>
      <c r="K454" s="94"/>
    </row>
    <row r="455" spans="2:11">
      <c r="B455" s="93"/>
      <c r="C455" s="94"/>
      <c r="D455" s="94"/>
      <c r="E455" s="94"/>
      <c r="F455" s="94"/>
      <c r="G455" s="94"/>
      <c r="H455" s="94"/>
      <c r="I455" s="94"/>
      <c r="J455" s="94"/>
      <c r="K455" s="94"/>
    </row>
    <row r="456" spans="2:11">
      <c r="B456" s="93"/>
      <c r="C456" s="94"/>
      <c r="D456" s="94"/>
      <c r="E456" s="94"/>
      <c r="F456" s="94"/>
      <c r="G456" s="94"/>
      <c r="H456" s="94"/>
      <c r="I456" s="94"/>
      <c r="J456" s="94"/>
      <c r="K456" s="94"/>
    </row>
    <row r="457" spans="2:11">
      <c r="B457" s="93"/>
      <c r="C457" s="94"/>
      <c r="D457" s="94"/>
      <c r="E457" s="94"/>
      <c r="F457" s="94"/>
      <c r="G457" s="94"/>
      <c r="H457" s="94"/>
      <c r="I457" s="94"/>
      <c r="J457" s="94"/>
      <c r="K457" s="94"/>
    </row>
    <row r="458" spans="2:11">
      <c r="B458" s="93"/>
      <c r="C458" s="94"/>
      <c r="D458" s="94"/>
      <c r="E458" s="94"/>
      <c r="F458" s="94"/>
      <c r="G458" s="94"/>
      <c r="H458" s="94"/>
      <c r="I458" s="94"/>
      <c r="J458" s="94"/>
      <c r="K458" s="94"/>
    </row>
    <row r="459" spans="2:11">
      <c r="B459" s="93"/>
      <c r="C459" s="94"/>
      <c r="D459" s="94"/>
      <c r="E459" s="94"/>
      <c r="F459" s="94"/>
      <c r="G459" s="94"/>
      <c r="H459" s="94"/>
      <c r="I459" s="94"/>
      <c r="J459" s="94"/>
      <c r="K459" s="94"/>
    </row>
    <row r="460" spans="2:11">
      <c r="B460" s="93"/>
      <c r="C460" s="94"/>
      <c r="D460" s="94"/>
      <c r="E460" s="94"/>
      <c r="F460" s="94"/>
      <c r="G460" s="94"/>
      <c r="H460" s="94"/>
      <c r="I460" s="94"/>
      <c r="J460" s="94"/>
      <c r="K460" s="94"/>
    </row>
    <row r="461" spans="2:11">
      <c r="B461" s="93"/>
      <c r="C461" s="94"/>
      <c r="D461" s="94"/>
      <c r="E461" s="94"/>
      <c r="F461" s="94"/>
      <c r="G461" s="94"/>
      <c r="H461" s="94"/>
      <c r="I461" s="94"/>
      <c r="J461" s="94"/>
      <c r="K461" s="94"/>
    </row>
    <row r="462" spans="2:11">
      <c r="B462" s="93"/>
      <c r="C462" s="94"/>
      <c r="D462" s="94"/>
      <c r="E462" s="94"/>
      <c r="F462" s="94"/>
      <c r="G462" s="94"/>
      <c r="H462" s="94"/>
      <c r="I462" s="94"/>
      <c r="J462" s="94"/>
      <c r="K462" s="94"/>
    </row>
    <row r="463" spans="2:11">
      <c r="B463" s="93"/>
      <c r="C463" s="94"/>
      <c r="D463" s="94"/>
      <c r="E463" s="94"/>
      <c r="F463" s="94"/>
      <c r="G463" s="94"/>
      <c r="H463" s="94"/>
      <c r="I463" s="94"/>
      <c r="J463" s="94"/>
      <c r="K463" s="94"/>
    </row>
    <row r="464" spans="2:11">
      <c r="B464" s="93"/>
      <c r="C464" s="94"/>
      <c r="D464" s="94"/>
      <c r="E464" s="94"/>
      <c r="F464" s="94"/>
      <c r="G464" s="94"/>
      <c r="H464" s="94"/>
      <c r="I464" s="94"/>
      <c r="J464" s="94"/>
      <c r="K464" s="94"/>
    </row>
    <row r="465" spans="2:11">
      <c r="B465" s="93"/>
      <c r="C465" s="94"/>
      <c r="D465" s="94"/>
      <c r="E465" s="94"/>
      <c r="F465" s="94"/>
      <c r="G465" s="94"/>
      <c r="H465" s="94"/>
      <c r="I465" s="94"/>
      <c r="J465" s="94"/>
      <c r="K465" s="94"/>
    </row>
    <row r="466" spans="2:11">
      <c r="B466" s="93"/>
      <c r="C466" s="94"/>
      <c r="D466" s="94"/>
      <c r="E466" s="94"/>
      <c r="F466" s="94"/>
      <c r="G466" s="94"/>
      <c r="H466" s="94"/>
      <c r="I466" s="94"/>
      <c r="J466" s="94"/>
      <c r="K466" s="94"/>
    </row>
    <row r="467" spans="2:11">
      <c r="B467" s="93"/>
      <c r="C467" s="94"/>
      <c r="D467" s="94"/>
      <c r="E467" s="94"/>
      <c r="F467" s="94"/>
      <c r="G467" s="94"/>
      <c r="H467" s="94"/>
      <c r="I467" s="94"/>
      <c r="J467" s="94"/>
      <c r="K467" s="94"/>
    </row>
    <row r="468" spans="2:11">
      <c r="B468" s="93"/>
      <c r="C468" s="94"/>
      <c r="D468" s="94"/>
      <c r="E468" s="94"/>
      <c r="F468" s="94"/>
      <c r="G468" s="94"/>
      <c r="H468" s="94"/>
      <c r="I468" s="94"/>
      <c r="J468" s="94"/>
      <c r="K468" s="94"/>
    </row>
    <row r="469" spans="2:11">
      <c r="B469" s="93"/>
      <c r="C469" s="94"/>
      <c r="D469" s="94"/>
      <c r="E469" s="94"/>
      <c r="F469" s="94"/>
      <c r="G469" s="94"/>
      <c r="H469" s="94"/>
      <c r="I469" s="94"/>
      <c r="J469" s="94"/>
      <c r="K469" s="94"/>
    </row>
    <row r="470" spans="2:11">
      <c r="B470" s="93"/>
      <c r="C470" s="94"/>
      <c r="D470" s="94"/>
      <c r="E470" s="94"/>
      <c r="F470" s="94"/>
      <c r="G470" s="94"/>
      <c r="H470" s="94"/>
      <c r="I470" s="94"/>
      <c r="J470" s="94"/>
      <c r="K470" s="94"/>
    </row>
    <row r="471" spans="2:11">
      <c r="B471" s="93"/>
      <c r="C471" s="94"/>
      <c r="D471" s="94"/>
      <c r="E471" s="94"/>
      <c r="F471" s="94"/>
      <c r="G471" s="94"/>
      <c r="H471" s="94"/>
      <c r="I471" s="94"/>
      <c r="J471" s="94"/>
      <c r="K471" s="94"/>
    </row>
    <row r="472" spans="2:11">
      <c r="B472" s="93"/>
      <c r="C472" s="94"/>
      <c r="D472" s="94"/>
      <c r="E472" s="94"/>
      <c r="F472" s="94"/>
      <c r="G472" s="94"/>
      <c r="H472" s="94"/>
      <c r="I472" s="94"/>
      <c r="J472" s="94"/>
      <c r="K472" s="94"/>
    </row>
    <row r="473" spans="2:11">
      <c r="B473" s="93"/>
      <c r="C473" s="94"/>
      <c r="D473" s="94"/>
      <c r="E473" s="94"/>
      <c r="F473" s="94"/>
      <c r="G473" s="94"/>
      <c r="H473" s="94"/>
      <c r="I473" s="94"/>
      <c r="J473" s="94"/>
      <c r="K473" s="94"/>
    </row>
    <row r="474" spans="2:11">
      <c r="B474" s="93"/>
      <c r="C474" s="94"/>
      <c r="D474" s="94"/>
      <c r="E474" s="94"/>
      <c r="F474" s="94"/>
      <c r="G474" s="94"/>
      <c r="H474" s="94"/>
      <c r="I474" s="94"/>
      <c r="J474" s="94"/>
      <c r="K474" s="94"/>
    </row>
    <row r="475" spans="2:11">
      <c r="B475" s="93"/>
      <c r="C475" s="94"/>
      <c r="D475" s="94"/>
      <c r="E475" s="94"/>
      <c r="F475" s="94"/>
      <c r="G475" s="94"/>
      <c r="H475" s="94"/>
      <c r="I475" s="94"/>
      <c r="J475" s="94"/>
      <c r="K475" s="94"/>
    </row>
    <row r="476" spans="2:11">
      <c r="B476" s="93"/>
      <c r="C476" s="94"/>
      <c r="D476" s="94"/>
      <c r="E476" s="94"/>
      <c r="F476" s="94"/>
      <c r="G476" s="94"/>
      <c r="H476" s="94"/>
      <c r="I476" s="94"/>
      <c r="J476" s="94"/>
      <c r="K476" s="94"/>
    </row>
    <row r="477" spans="2:11">
      <c r="B477" s="93"/>
      <c r="C477" s="94"/>
      <c r="D477" s="94"/>
      <c r="E477" s="94"/>
      <c r="F477" s="94"/>
      <c r="G477" s="94"/>
      <c r="H477" s="94"/>
      <c r="I477" s="94"/>
      <c r="J477" s="94"/>
      <c r="K477" s="94"/>
    </row>
    <row r="478" spans="2:11">
      <c r="B478" s="93"/>
      <c r="C478" s="94"/>
      <c r="D478" s="94"/>
      <c r="E478" s="94"/>
      <c r="F478" s="94"/>
      <c r="G478" s="94"/>
      <c r="H478" s="94"/>
      <c r="I478" s="94"/>
      <c r="J478" s="94"/>
      <c r="K478" s="94"/>
    </row>
    <row r="479" spans="2:11">
      <c r="B479" s="93"/>
      <c r="C479" s="94"/>
      <c r="D479" s="94"/>
      <c r="E479" s="94"/>
      <c r="F479" s="94"/>
      <c r="G479" s="94"/>
      <c r="H479" s="94"/>
      <c r="I479" s="94"/>
      <c r="J479" s="94"/>
      <c r="K479" s="94"/>
    </row>
    <row r="480" spans="2:11">
      <c r="B480" s="93"/>
      <c r="C480" s="94"/>
      <c r="D480" s="94"/>
      <c r="E480" s="94"/>
      <c r="F480" s="94"/>
      <c r="G480" s="94"/>
      <c r="H480" s="94"/>
      <c r="I480" s="94"/>
      <c r="J480" s="94"/>
      <c r="K480" s="94"/>
    </row>
    <row r="481" spans="2:11">
      <c r="B481" s="93"/>
      <c r="C481" s="94"/>
      <c r="D481" s="94"/>
      <c r="E481" s="94"/>
      <c r="F481" s="94"/>
      <c r="G481" s="94"/>
      <c r="H481" s="94"/>
      <c r="I481" s="94"/>
      <c r="J481" s="94"/>
      <c r="K481" s="94"/>
    </row>
    <row r="482" spans="2:11">
      <c r="B482" s="93"/>
      <c r="C482" s="94"/>
      <c r="D482" s="94"/>
      <c r="E482" s="94"/>
      <c r="F482" s="94"/>
      <c r="G482" s="94"/>
      <c r="H482" s="94"/>
      <c r="I482" s="94"/>
      <c r="J482" s="94"/>
      <c r="K482" s="94"/>
    </row>
    <row r="483" spans="2:11">
      <c r="B483" s="93"/>
      <c r="C483" s="94"/>
      <c r="D483" s="94"/>
      <c r="E483" s="94"/>
      <c r="F483" s="94"/>
      <c r="G483" s="94"/>
      <c r="H483" s="94"/>
      <c r="I483" s="94"/>
      <c r="J483" s="94"/>
      <c r="K483" s="94"/>
    </row>
    <row r="484" spans="2:11">
      <c r="B484" s="93"/>
      <c r="C484" s="94"/>
      <c r="D484" s="94"/>
      <c r="E484" s="94"/>
      <c r="F484" s="94"/>
      <c r="G484" s="94"/>
      <c r="H484" s="94"/>
      <c r="I484" s="94"/>
      <c r="J484" s="94"/>
      <c r="K484" s="94"/>
    </row>
    <row r="485" spans="2:11">
      <c r="B485" s="93"/>
      <c r="C485" s="94"/>
      <c r="D485" s="94"/>
      <c r="E485" s="94"/>
      <c r="F485" s="94"/>
      <c r="G485" s="94"/>
      <c r="H485" s="94"/>
      <c r="I485" s="94"/>
      <c r="J485" s="94"/>
      <c r="K485" s="94"/>
    </row>
    <row r="486" spans="2:11">
      <c r="B486" s="93"/>
      <c r="C486" s="94"/>
      <c r="D486" s="94"/>
      <c r="E486" s="94"/>
      <c r="F486" s="94"/>
      <c r="G486" s="94"/>
      <c r="H486" s="94"/>
      <c r="I486" s="94"/>
      <c r="J486" s="94"/>
      <c r="K486" s="94"/>
    </row>
    <row r="487" spans="2:11">
      <c r="B487" s="93"/>
      <c r="C487" s="94"/>
      <c r="D487" s="94"/>
      <c r="E487" s="94"/>
      <c r="F487" s="94"/>
      <c r="G487" s="94"/>
      <c r="H487" s="94"/>
      <c r="I487" s="94"/>
      <c r="J487" s="94"/>
      <c r="K487" s="94"/>
    </row>
    <row r="488" spans="2:11">
      <c r="B488" s="93"/>
      <c r="C488" s="94"/>
      <c r="D488" s="94"/>
      <c r="E488" s="94"/>
      <c r="F488" s="94"/>
      <c r="G488" s="94"/>
      <c r="H488" s="94"/>
      <c r="I488" s="94"/>
      <c r="J488" s="94"/>
      <c r="K488" s="94"/>
    </row>
    <row r="489" spans="2:11">
      <c r="B489" s="93"/>
      <c r="C489" s="94"/>
      <c r="D489" s="94"/>
      <c r="E489" s="94"/>
      <c r="F489" s="94"/>
      <c r="G489" s="94"/>
      <c r="H489" s="94"/>
      <c r="I489" s="94"/>
      <c r="J489" s="94"/>
      <c r="K489" s="94"/>
    </row>
    <row r="490" spans="2:11">
      <c r="B490" s="93"/>
      <c r="C490" s="94"/>
      <c r="D490" s="94"/>
      <c r="E490" s="94"/>
      <c r="F490" s="94"/>
      <c r="G490" s="94"/>
      <c r="H490" s="94"/>
      <c r="I490" s="94"/>
      <c r="J490" s="94"/>
      <c r="K490" s="94"/>
    </row>
    <row r="491" spans="2:11">
      <c r="B491" s="93"/>
      <c r="C491" s="94"/>
      <c r="D491" s="94"/>
      <c r="E491" s="94"/>
      <c r="F491" s="94"/>
      <c r="G491" s="94"/>
      <c r="H491" s="94"/>
      <c r="I491" s="94"/>
      <c r="J491" s="94"/>
      <c r="K491" s="94"/>
    </row>
    <row r="492" spans="2:11">
      <c r="B492" s="93"/>
      <c r="C492" s="94"/>
      <c r="D492" s="94"/>
      <c r="E492" s="94"/>
      <c r="F492" s="94"/>
      <c r="G492" s="94"/>
      <c r="H492" s="94"/>
      <c r="I492" s="94"/>
      <c r="J492" s="94"/>
      <c r="K492" s="94"/>
    </row>
    <row r="493" spans="2:11">
      <c r="B493" s="93"/>
      <c r="C493" s="94"/>
      <c r="D493" s="94"/>
      <c r="E493" s="94"/>
      <c r="F493" s="94"/>
      <c r="G493" s="94"/>
      <c r="H493" s="94"/>
      <c r="I493" s="94"/>
      <c r="J493" s="94"/>
      <c r="K493" s="94"/>
    </row>
    <row r="494" spans="2:11">
      <c r="B494" s="93"/>
      <c r="C494" s="94"/>
      <c r="D494" s="94"/>
      <c r="E494" s="94"/>
      <c r="F494" s="94"/>
      <c r="G494" s="94"/>
      <c r="H494" s="94"/>
      <c r="I494" s="94"/>
      <c r="J494" s="94"/>
      <c r="K494" s="94"/>
    </row>
    <row r="495" spans="2:11">
      <c r="B495" s="93"/>
      <c r="C495" s="94"/>
      <c r="D495" s="94"/>
      <c r="E495" s="94"/>
      <c r="F495" s="94"/>
      <c r="G495" s="94"/>
      <c r="H495" s="94"/>
      <c r="I495" s="94"/>
      <c r="J495" s="94"/>
      <c r="K495" s="94"/>
    </row>
    <row r="496" spans="2:11">
      <c r="B496" s="93"/>
      <c r="C496" s="94"/>
      <c r="D496" s="94"/>
      <c r="E496" s="94"/>
      <c r="F496" s="94"/>
      <c r="G496" s="94"/>
      <c r="H496" s="94"/>
      <c r="I496" s="94"/>
      <c r="J496" s="94"/>
      <c r="K496" s="94"/>
    </row>
    <row r="497" spans="2:11">
      <c r="B497" s="93"/>
      <c r="C497" s="94"/>
      <c r="D497" s="94"/>
      <c r="E497" s="94"/>
      <c r="F497" s="94"/>
      <c r="G497" s="94"/>
      <c r="H497" s="94"/>
      <c r="I497" s="94"/>
      <c r="J497" s="94"/>
      <c r="K497" s="94"/>
    </row>
    <row r="498" spans="2:11">
      <c r="B498" s="93"/>
      <c r="C498" s="94"/>
      <c r="D498" s="94"/>
      <c r="E498" s="94"/>
      <c r="F498" s="94"/>
      <c r="G498" s="94"/>
      <c r="H498" s="94"/>
      <c r="I498" s="94"/>
      <c r="J498" s="94"/>
      <c r="K498" s="94"/>
    </row>
    <row r="499" spans="2:11">
      <c r="B499" s="93"/>
      <c r="C499" s="94"/>
      <c r="D499" s="94"/>
      <c r="E499" s="94"/>
      <c r="F499" s="94"/>
      <c r="G499" s="94"/>
      <c r="H499" s="94"/>
      <c r="I499" s="94"/>
      <c r="J499" s="94"/>
      <c r="K499" s="94"/>
    </row>
    <row r="500" spans="2:11">
      <c r="B500" s="93"/>
      <c r="C500" s="94"/>
      <c r="D500" s="94"/>
      <c r="E500" s="94"/>
      <c r="F500" s="94"/>
      <c r="G500" s="94"/>
      <c r="H500" s="94"/>
      <c r="I500" s="94"/>
      <c r="J500" s="94"/>
      <c r="K500" s="94"/>
    </row>
    <row r="501" spans="2:11">
      <c r="B501" s="93"/>
      <c r="C501" s="94"/>
      <c r="D501" s="94"/>
      <c r="E501" s="94"/>
      <c r="F501" s="94"/>
      <c r="G501" s="94"/>
      <c r="H501" s="94"/>
      <c r="I501" s="94"/>
      <c r="J501" s="94"/>
      <c r="K501" s="94"/>
    </row>
    <row r="502" spans="2:11">
      <c r="B502" s="93"/>
      <c r="C502" s="94"/>
      <c r="D502" s="94"/>
      <c r="E502" s="94"/>
      <c r="F502" s="94"/>
      <c r="G502" s="94"/>
      <c r="H502" s="94"/>
      <c r="I502" s="94"/>
      <c r="J502" s="94"/>
      <c r="K502" s="94"/>
    </row>
    <row r="503" spans="2:11">
      <c r="B503" s="93"/>
      <c r="C503" s="94"/>
      <c r="D503" s="94"/>
      <c r="E503" s="94"/>
      <c r="F503" s="94"/>
      <c r="G503" s="94"/>
      <c r="H503" s="94"/>
      <c r="I503" s="94"/>
      <c r="J503" s="94"/>
      <c r="K503" s="94"/>
    </row>
    <row r="504" spans="2:11">
      <c r="B504" s="93"/>
      <c r="C504" s="94"/>
      <c r="D504" s="94"/>
      <c r="E504" s="94"/>
      <c r="F504" s="94"/>
      <c r="G504" s="94"/>
      <c r="H504" s="94"/>
      <c r="I504" s="94"/>
      <c r="J504" s="94"/>
      <c r="K504" s="94"/>
    </row>
    <row r="505" spans="2:11">
      <c r="B505" s="93"/>
      <c r="C505" s="94"/>
      <c r="D505" s="94"/>
      <c r="E505" s="94"/>
      <c r="F505" s="94"/>
      <c r="G505" s="94"/>
      <c r="H505" s="94"/>
      <c r="I505" s="94"/>
      <c r="J505" s="94"/>
      <c r="K505" s="94"/>
    </row>
    <row r="506" spans="2:11">
      <c r="B506" s="93"/>
      <c r="C506" s="94"/>
      <c r="D506" s="94"/>
      <c r="E506" s="94"/>
      <c r="F506" s="94"/>
      <c r="G506" s="94"/>
      <c r="H506" s="94"/>
      <c r="I506" s="94"/>
      <c r="J506" s="94"/>
      <c r="K506" s="94"/>
    </row>
    <row r="507" spans="2:11">
      <c r="B507" s="93"/>
      <c r="C507" s="94"/>
      <c r="D507" s="94"/>
      <c r="E507" s="94"/>
      <c r="F507" s="94"/>
      <c r="G507" s="94"/>
      <c r="H507" s="94"/>
      <c r="I507" s="94"/>
      <c r="J507" s="94"/>
      <c r="K507" s="94"/>
    </row>
    <row r="508" spans="2:11">
      <c r="B508" s="93"/>
      <c r="C508" s="94"/>
      <c r="D508" s="94"/>
      <c r="E508" s="94"/>
      <c r="F508" s="94"/>
      <c r="G508" s="94"/>
      <c r="H508" s="94"/>
      <c r="I508" s="94"/>
      <c r="J508" s="94"/>
      <c r="K508" s="94"/>
    </row>
    <row r="509" spans="2:11">
      <c r="B509" s="93"/>
      <c r="C509" s="94"/>
      <c r="D509" s="94"/>
      <c r="E509" s="94"/>
      <c r="F509" s="94"/>
      <c r="G509" s="94"/>
      <c r="H509" s="94"/>
      <c r="I509" s="94"/>
      <c r="J509" s="94"/>
      <c r="K509" s="94"/>
    </row>
    <row r="510" spans="2:11">
      <c r="B510" s="93"/>
      <c r="C510" s="94"/>
      <c r="D510" s="94"/>
      <c r="E510" s="94"/>
      <c r="F510" s="94"/>
      <c r="G510" s="94"/>
      <c r="H510" s="94"/>
      <c r="I510" s="94"/>
      <c r="J510" s="94"/>
      <c r="K510" s="94"/>
    </row>
    <row r="511" spans="2:11">
      <c r="B511" s="93"/>
      <c r="C511" s="94"/>
      <c r="D511" s="94"/>
      <c r="E511" s="94"/>
      <c r="F511" s="94"/>
      <c r="G511" s="94"/>
      <c r="H511" s="94"/>
      <c r="I511" s="94"/>
      <c r="J511" s="94"/>
      <c r="K511" s="94"/>
    </row>
    <row r="512" spans="2:11">
      <c r="B512" s="93"/>
      <c r="C512" s="94"/>
      <c r="D512" s="94"/>
      <c r="E512" s="94"/>
      <c r="F512" s="94"/>
      <c r="G512" s="94"/>
      <c r="H512" s="94"/>
      <c r="I512" s="94"/>
      <c r="J512" s="94"/>
      <c r="K512" s="94"/>
    </row>
    <row r="513" spans="2:11">
      <c r="B513" s="93"/>
      <c r="C513" s="94"/>
      <c r="D513" s="94"/>
      <c r="E513" s="94"/>
      <c r="F513" s="94"/>
      <c r="G513" s="94"/>
      <c r="H513" s="94"/>
      <c r="I513" s="94"/>
      <c r="J513" s="94"/>
      <c r="K513" s="94"/>
    </row>
    <row r="514" spans="2:11">
      <c r="B514" s="93"/>
      <c r="C514" s="94"/>
      <c r="D514" s="94"/>
      <c r="E514" s="94"/>
      <c r="F514" s="94"/>
      <c r="G514" s="94"/>
      <c r="H514" s="94"/>
      <c r="I514" s="94"/>
      <c r="J514" s="94"/>
      <c r="K514" s="94"/>
    </row>
    <row r="515" spans="2:11">
      <c r="B515" s="93"/>
      <c r="C515" s="94"/>
      <c r="D515" s="94"/>
      <c r="E515" s="94"/>
      <c r="F515" s="94"/>
      <c r="G515" s="94"/>
      <c r="H515" s="94"/>
      <c r="I515" s="94"/>
      <c r="J515" s="94"/>
      <c r="K515" s="94"/>
    </row>
    <row r="516" spans="2:11">
      <c r="B516" s="93"/>
      <c r="C516" s="94"/>
      <c r="D516" s="94"/>
      <c r="E516" s="94"/>
      <c r="F516" s="94"/>
      <c r="G516" s="94"/>
      <c r="H516" s="94"/>
      <c r="I516" s="94"/>
      <c r="J516" s="94"/>
      <c r="K516" s="94"/>
    </row>
    <row r="517" spans="2:11">
      <c r="B517" s="93"/>
      <c r="C517" s="94"/>
      <c r="D517" s="94"/>
      <c r="E517" s="94"/>
      <c r="F517" s="94"/>
      <c r="G517" s="94"/>
      <c r="H517" s="94"/>
      <c r="I517" s="94"/>
      <c r="J517" s="94"/>
      <c r="K517" s="94"/>
    </row>
    <row r="518" spans="2:11">
      <c r="B518" s="93"/>
      <c r="C518" s="94"/>
      <c r="D518" s="94"/>
      <c r="E518" s="94"/>
      <c r="F518" s="94"/>
      <c r="G518" s="94"/>
      <c r="H518" s="94"/>
      <c r="I518" s="94"/>
      <c r="J518" s="94"/>
      <c r="K518" s="94"/>
    </row>
    <row r="519" spans="2:11">
      <c r="B519" s="93"/>
      <c r="C519" s="94"/>
      <c r="D519" s="94"/>
      <c r="E519" s="94"/>
      <c r="F519" s="94"/>
      <c r="G519" s="94"/>
      <c r="H519" s="94"/>
      <c r="I519" s="94"/>
      <c r="J519" s="94"/>
      <c r="K519" s="94"/>
    </row>
    <row r="520" spans="2:11">
      <c r="B520" s="93"/>
      <c r="C520" s="94"/>
      <c r="D520" s="94"/>
      <c r="E520" s="94"/>
      <c r="F520" s="94"/>
      <c r="G520" s="94"/>
      <c r="H520" s="94"/>
      <c r="I520" s="94"/>
      <c r="J520" s="94"/>
      <c r="K520" s="94"/>
    </row>
    <row r="521" spans="2:11">
      <c r="B521" s="93"/>
      <c r="C521" s="94"/>
      <c r="D521" s="94"/>
      <c r="E521" s="94"/>
      <c r="F521" s="94"/>
      <c r="G521" s="94"/>
      <c r="H521" s="94"/>
      <c r="I521" s="94"/>
      <c r="J521" s="94"/>
      <c r="K521" s="94"/>
    </row>
    <row r="522" spans="2:11">
      <c r="B522" s="93"/>
      <c r="C522" s="94"/>
      <c r="D522" s="94"/>
      <c r="E522" s="94"/>
      <c r="F522" s="94"/>
      <c r="G522" s="94"/>
      <c r="H522" s="94"/>
      <c r="I522" s="94"/>
      <c r="J522" s="94"/>
      <c r="K522" s="94"/>
    </row>
    <row r="523" spans="2:11">
      <c r="B523" s="93"/>
      <c r="C523" s="94"/>
      <c r="D523" s="94"/>
      <c r="E523" s="94"/>
      <c r="F523" s="94"/>
      <c r="G523" s="94"/>
      <c r="H523" s="94"/>
      <c r="I523" s="94"/>
      <c r="J523" s="94"/>
      <c r="K523" s="94"/>
    </row>
    <row r="524" spans="2:11">
      <c r="B524" s="93"/>
      <c r="C524" s="94"/>
      <c r="D524" s="94"/>
      <c r="E524" s="94"/>
      <c r="F524" s="94"/>
      <c r="G524" s="94"/>
      <c r="H524" s="94"/>
      <c r="I524" s="94"/>
      <c r="J524" s="94"/>
      <c r="K524" s="94"/>
    </row>
    <row r="525" spans="2:11">
      <c r="B525" s="93"/>
      <c r="C525" s="94"/>
      <c r="D525" s="94"/>
      <c r="E525" s="94"/>
      <c r="F525" s="94"/>
      <c r="G525" s="94"/>
      <c r="H525" s="94"/>
      <c r="I525" s="94"/>
      <c r="J525" s="94"/>
      <c r="K525" s="94"/>
    </row>
    <row r="526" spans="2:11">
      <c r="B526" s="93"/>
      <c r="C526" s="94"/>
      <c r="D526" s="94"/>
      <c r="E526" s="94"/>
      <c r="F526" s="94"/>
      <c r="G526" s="94"/>
      <c r="H526" s="94"/>
      <c r="I526" s="94"/>
      <c r="J526" s="94"/>
      <c r="K526" s="94"/>
    </row>
    <row r="527" spans="2:11">
      <c r="B527" s="93"/>
      <c r="C527" s="94"/>
      <c r="D527" s="94"/>
      <c r="E527" s="94"/>
      <c r="F527" s="94"/>
      <c r="G527" s="94"/>
      <c r="H527" s="94"/>
      <c r="I527" s="94"/>
      <c r="J527" s="94"/>
      <c r="K527" s="94"/>
    </row>
    <row r="528" spans="2:11">
      <c r="B528" s="93"/>
      <c r="C528" s="94"/>
      <c r="D528" s="94"/>
      <c r="E528" s="94"/>
      <c r="F528" s="94"/>
      <c r="G528" s="94"/>
      <c r="H528" s="94"/>
      <c r="I528" s="94"/>
      <c r="J528" s="94"/>
      <c r="K528" s="94"/>
    </row>
    <row r="529" spans="2:11">
      <c r="B529" s="93"/>
      <c r="C529" s="94"/>
      <c r="D529" s="94"/>
      <c r="E529" s="94"/>
      <c r="F529" s="94"/>
      <c r="G529" s="94"/>
      <c r="H529" s="94"/>
      <c r="I529" s="94"/>
      <c r="J529" s="94"/>
      <c r="K529" s="94"/>
    </row>
    <row r="530" spans="2:11">
      <c r="B530" s="93"/>
      <c r="C530" s="94"/>
      <c r="D530" s="94"/>
      <c r="E530" s="94"/>
      <c r="F530" s="94"/>
      <c r="G530" s="94"/>
      <c r="H530" s="94"/>
      <c r="I530" s="94"/>
      <c r="J530" s="94"/>
      <c r="K530" s="94"/>
    </row>
    <row r="531" spans="2:11">
      <c r="B531" s="93"/>
      <c r="C531" s="94"/>
      <c r="D531" s="94"/>
      <c r="E531" s="94"/>
      <c r="F531" s="94"/>
      <c r="G531" s="94"/>
      <c r="H531" s="94"/>
      <c r="I531" s="94"/>
      <c r="J531" s="94"/>
      <c r="K531" s="94"/>
    </row>
    <row r="532" spans="2:11">
      <c r="B532" s="93"/>
      <c r="C532" s="94"/>
      <c r="D532" s="94"/>
      <c r="E532" s="94"/>
      <c r="F532" s="94"/>
      <c r="G532" s="94"/>
      <c r="H532" s="94"/>
      <c r="I532" s="94"/>
      <c r="J532" s="94"/>
      <c r="K532" s="94"/>
    </row>
    <row r="533" spans="2:11">
      <c r="B533" s="93"/>
      <c r="C533" s="94"/>
      <c r="D533" s="94"/>
      <c r="E533" s="94"/>
      <c r="F533" s="94"/>
      <c r="G533" s="94"/>
      <c r="H533" s="94"/>
      <c r="I533" s="94"/>
      <c r="J533" s="94"/>
      <c r="K533" s="94"/>
    </row>
    <row r="534" spans="2:11">
      <c r="B534" s="93"/>
      <c r="C534" s="94"/>
      <c r="D534" s="94"/>
      <c r="E534" s="94"/>
      <c r="F534" s="94"/>
      <c r="G534" s="94"/>
      <c r="H534" s="94"/>
      <c r="I534" s="94"/>
      <c r="J534" s="94"/>
      <c r="K534" s="94"/>
    </row>
    <row r="535" spans="2:11">
      <c r="B535" s="93"/>
      <c r="C535" s="94"/>
      <c r="D535" s="94"/>
      <c r="E535" s="94"/>
      <c r="F535" s="94"/>
      <c r="G535" s="94"/>
      <c r="H535" s="94"/>
      <c r="I535" s="94"/>
      <c r="J535" s="94"/>
      <c r="K535" s="94"/>
    </row>
    <row r="536" spans="2:11">
      <c r="B536" s="93"/>
      <c r="C536" s="94"/>
      <c r="D536" s="94"/>
      <c r="E536" s="94"/>
      <c r="F536" s="94"/>
      <c r="G536" s="94"/>
      <c r="H536" s="94"/>
      <c r="I536" s="94"/>
      <c r="J536" s="94"/>
      <c r="K536" s="94"/>
    </row>
    <row r="537" spans="2:11">
      <c r="B537" s="93"/>
      <c r="C537" s="94"/>
      <c r="D537" s="94"/>
      <c r="E537" s="94"/>
      <c r="F537" s="94"/>
      <c r="G537" s="94"/>
      <c r="H537" s="94"/>
      <c r="I537" s="94"/>
      <c r="J537" s="94"/>
      <c r="K537" s="94"/>
    </row>
    <row r="538" spans="2:11">
      <c r="B538" s="93"/>
      <c r="C538" s="94"/>
      <c r="D538" s="94"/>
      <c r="E538" s="94"/>
      <c r="F538" s="94"/>
      <c r="G538" s="94"/>
      <c r="H538" s="94"/>
      <c r="I538" s="94"/>
      <c r="J538" s="94"/>
      <c r="K538" s="94"/>
    </row>
    <row r="539" spans="2:11">
      <c r="B539" s="93"/>
      <c r="C539" s="94"/>
      <c r="D539" s="94"/>
      <c r="E539" s="94"/>
      <c r="F539" s="94"/>
      <c r="G539" s="94"/>
      <c r="H539" s="94"/>
      <c r="I539" s="94"/>
      <c r="J539" s="94"/>
      <c r="K539" s="94"/>
    </row>
    <row r="540" spans="2:11">
      <c r="B540" s="93"/>
      <c r="C540" s="94"/>
      <c r="D540" s="94"/>
      <c r="E540" s="94"/>
      <c r="F540" s="94"/>
      <c r="G540" s="94"/>
      <c r="H540" s="94"/>
      <c r="I540" s="94"/>
      <c r="J540" s="94"/>
      <c r="K540" s="94"/>
    </row>
    <row r="541" spans="2:11">
      <c r="B541" s="93"/>
      <c r="C541" s="94"/>
      <c r="D541" s="94"/>
      <c r="E541" s="94"/>
      <c r="F541" s="94"/>
      <c r="G541" s="94"/>
      <c r="H541" s="94"/>
      <c r="I541" s="94"/>
      <c r="J541" s="94"/>
      <c r="K541" s="94"/>
    </row>
    <row r="542" spans="2:11">
      <c r="B542" s="93"/>
      <c r="C542" s="94"/>
      <c r="D542" s="94"/>
      <c r="E542" s="94"/>
      <c r="F542" s="94"/>
      <c r="G542" s="94"/>
      <c r="H542" s="94"/>
      <c r="I542" s="94"/>
      <c r="J542" s="94"/>
      <c r="K542" s="94"/>
    </row>
    <row r="543" spans="2:11">
      <c r="B543" s="93"/>
      <c r="C543" s="94"/>
      <c r="D543" s="94"/>
      <c r="E543" s="94"/>
      <c r="F543" s="94"/>
      <c r="G543" s="94"/>
      <c r="H543" s="94"/>
      <c r="I543" s="94"/>
      <c r="J543" s="94"/>
      <c r="K543" s="94"/>
    </row>
    <row r="544" spans="2:11">
      <c r="B544" s="93"/>
      <c r="C544" s="94"/>
      <c r="D544" s="94"/>
      <c r="E544" s="94"/>
      <c r="F544" s="94"/>
      <c r="G544" s="94"/>
      <c r="H544" s="94"/>
      <c r="I544" s="94"/>
      <c r="J544" s="94"/>
      <c r="K544" s="94"/>
    </row>
    <row r="545" spans="2:11">
      <c r="B545" s="93"/>
      <c r="C545" s="94"/>
      <c r="D545" s="94"/>
      <c r="E545" s="94"/>
      <c r="F545" s="94"/>
      <c r="G545" s="94"/>
      <c r="H545" s="94"/>
      <c r="I545" s="94"/>
      <c r="J545" s="94"/>
      <c r="K545" s="94"/>
    </row>
    <row r="546" spans="2:11">
      <c r="B546" s="93"/>
      <c r="C546" s="94"/>
      <c r="D546" s="94"/>
      <c r="E546" s="94"/>
      <c r="F546" s="94"/>
      <c r="G546" s="94"/>
      <c r="H546" s="94"/>
      <c r="I546" s="94"/>
      <c r="J546" s="94"/>
      <c r="K546" s="94"/>
    </row>
    <row r="547" spans="2:11">
      <c r="B547" s="93"/>
      <c r="C547" s="94"/>
      <c r="D547" s="94"/>
      <c r="E547" s="94"/>
      <c r="F547" s="94"/>
      <c r="G547" s="94"/>
      <c r="H547" s="94"/>
      <c r="I547" s="94"/>
      <c r="J547" s="94"/>
      <c r="K547" s="94"/>
    </row>
    <row r="548" spans="2:11">
      <c r="B548" s="93"/>
      <c r="C548" s="94"/>
      <c r="D548" s="94"/>
      <c r="E548" s="94"/>
      <c r="F548" s="94"/>
      <c r="G548" s="94"/>
      <c r="H548" s="94"/>
      <c r="I548" s="94"/>
      <c r="J548" s="94"/>
      <c r="K548" s="94"/>
    </row>
    <row r="549" spans="2:11">
      <c r="B549" s="93"/>
      <c r="C549" s="94"/>
      <c r="D549" s="94"/>
      <c r="E549" s="94"/>
      <c r="F549" s="94"/>
      <c r="G549" s="94"/>
      <c r="H549" s="94"/>
      <c r="I549" s="94"/>
      <c r="J549" s="94"/>
      <c r="K549" s="94"/>
    </row>
    <row r="550" spans="2:11">
      <c r="B550" s="93"/>
      <c r="C550" s="94"/>
      <c r="D550" s="94"/>
      <c r="E550" s="94"/>
      <c r="F550" s="94"/>
      <c r="G550" s="94"/>
      <c r="H550" s="94"/>
      <c r="I550" s="94"/>
      <c r="J550" s="94"/>
      <c r="K550" s="94"/>
    </row>
    <row r="551" spans="2:11">
      <c r="B551" s="93"/>
      <c r="C551" s="94"/>
      <c r="D551" s="94"/>
      <c r="E551" s="94"/>
      <c r="F551" s="94"/>
      <c r="G551" s="94"/>
      <c r="H551" s="94"/>
      <c r="I551" s="94"/>
      <c r="J551" s="94"/>
      <c r="K551" s="94"/>
    </row>
    <row r="552" spans="2:11">
      <c r="B552" s="93"/>
      <c r="C552" s="94"/>
      <c r="D552" s="94"/>
      <c r="E552" s="94"/>
      <c r="F552" s="94"/>
      <c r="G552" s="94"/>
      <c r="H552" s="94"/>
      <c r="I552" s="94"/>
      <c r="J552" s="94"/>
      <c r="K552" s="94"/>
    </row>
    <row r="553" spans="2:11">
      <c r="B553" s="93"/>
      <c r="C553" s="94"/>
      <c r="D553" s="94"/>
      <c r="E553" s="94"/>
      <c r="F553" s="94"/>
      <c r="G553" s="94"/>
      <c r="H553" s="94"/>
      <c r="I553" s="94"/>
      <c r="J553" s="94"/>
      <c r="K553" s="94"/>
    </row>
    <row r="554" spans="2:11">
      <c r="B554" s="93"/>
      <c r="C554" s="94"/>
      <c r="D554" s="94"/>
      <c r="E554" s="94"/>
      <c r="F554" s="94"/>
      <c r="G554" s="94"/>
      <c r="H554" s="94"/>
      <c r="I554" s="94"/>
      <c r="J554" s="94"/>
      <c r="K554" s="94"/>
    </row>
    <row r="555" spans="2:11">
      <c r="B555" s="93"/>
      <c r="C555" s="94"/>
      <c r="D555" s="94"/>
      <c r="E555" s="94"/>
      <c r="F555" s="94"/>
      <c r="G555" s="94"/>
      <c r="H555" s="94"/>
      <c r="I555" s="94"/>
      <c r="J555" s="94"/>
      <c r="K555" s="94"/>
    </row>
    <row r="556" spans="2:11">
      <c r="B556" s="93"/>
      <c r="C556" s="94"/>
      <c r="D556" s="94"/>
      <c r="E556" s="94"/>
      <c r="F556" s="94"/>
      <c r="G556" s="94"/>
      <c r="H556" s="94"/>
      <c r="I556" s="94"/>
      <c r="J556" s="94"/>
      <c r="K556" s="94"/>
    </row>
    <row r="557" spans="2:11">
      <c r="B557" s="93"/>
      <c r="C557" s="94"/>
      <c r="D557" s="94"/>
      <c r="E557" s="94"/>
      <c r="F557" s="94"/>
      <c r="G557" s="94"/>
      <c r="H557" s="94"/>
      <c r="I557" s="94"/>
      <c r="J557" s="94"/>
      <c r="K557" s="94"/>
    </row>
    <row r="558" spans="2:11">
      <c r="B558" s="93"/>
      <c r="C558" s="94"/>
      <c r="D558" s="94"/>
      <c r="E558" s="94"/>
      <c r="F558" s="94"/>
      <c r="G558" s="94"/>
      <c r="H558" s="94"/>
      <c r="I558" s="94"/>
      <c r="J558" s="94"/>
      <c r="K558" s="94"/>
    </row>
    <row r="559" spans="2:11">
      <c r="B559" s="93"/>
      <c r="C559" s="94"/>
      <c r="D559" s="94"/>
      <c r="E559" s="94"/>
      <c r="F559" s="94"/>
      <c r="G559" s="94"/>
      <c r="H559" s="94"/>
      <c r="I559" s="94"/>
      <c r="J559" s="94"/>
      <c r="K559" s="94"/>
    </row>
    <row r="560" spans="2:11">
      <c r="B560" s="93"/>
      <c r="C560" s="94"/>
      <c r="D560" s="94"/>
      <c r="E560" s="94"/>
      <c r="F560" s="94"/>
      <c r="G560" s="94"/>
      <c r="H560" s="94"/>
      <c r="I560" s="94"/>
      <c r="J560" s="94"/>
      <c r="K560" s="94"/>
    </row>
    <row r="561" spans="2:11">
      <c r="B561" s="93"/>
      <c r="C561" s="94"/>
      <c r="D561" s="94"/>
      <c r="E561" s="94"/>
      <c r="F561" s="94"/>
      <c r="G561" s="94"/>
      <c r="H561" s="94"/>
      <c r="I561" s="94"/>
      <c r="J561" s="94"/>
      <c r="K561" s="94"/>
    </row>
    <row r="562" spans="2:11">
      <c r="B562" s="93"/>
      <c r="C562" s="94"/>
      <c r="D562" s="94"/>
      <c r="E562" s="94"/>
      <c r="F562" s="94"/>
      <c r="G562" s="94"/>
      <c r="H562" s="94"/>
      <c r="I562" s="94"/>
      <c r="J562" s="94"/>
      <c r="K562" s="94"/>
    </row>
    <row r="563" spans="2:11">
      <c r="B563" s="93"/>
      <c r="C563" s="94"/>
      <c r="D563" s="94"/>
      <c r="E563" s="94"/>
      <c r="F563" s="94"/>
      <c r="G563" s="94"/>
      <c r="H563" s="94"/>
      <c r="I563" s="94"/>
      <c r="J563" s="94"/>
      <c r="K563" s="94"/>
    </row>
    <row r="564" spans="2:11">
      <c r="B564" s="93"/>
      <c r="C564" s="94"/>
      <c r="D564" s="94"/>
      <c r="E564" s="94"/>
      <c r="F564" s="94"/>
      <c r="G564" s="94"/>
      <c r="H564" s="94"/>
      <c r="I564" s="94"/>
      <c r="J564" s="94"/>
      <c r="K564" s="94"/>
    </row>
    <row r="565" spans="2:11">
      <c r="B565" s="93"/>
      <c r="C565" s="93"/>
      <c r="D565" s="93"/>
      <c r="E565" s="94"/>
      <c r="F565" s="94"/>
      <c r="G565" s="94"/>
      <c r="H565" s="94"/>
      <c r="I565" s="94"/>
      <c r="J565" s="94"/>
      <c r="K565" s="94"/>
    </row>
    <row r="566" spans="2:11">
      <c r="B566" s="93"/>
      <c r="C566" s="93"/>
      <c r="D566" s="93"/>
      <c r="E566" s="94"/>
      <c r="F566" s="94"/>
      <c r="G566" s="94"/>
      <c r="H566" s="94"/>
      <c r="I566" s="94"/>
      <c r="J566" s="94"/>
      <c r="K566" s="94"/>
    </row>
    <row r="567" spans="2:11">
      <c r="B567" s="93"/>
      <c r="C567" s="93"/>
      <c r="D567" s="93"/>
      <c r="E567" s="94"/>
      <c r="F567" s="94"/>
      <c r="G567" s="94"/>
      <c r="H567" s="94"/>
      <c r="I567" s="94"/>
      <c r="J567" s="94"/>
      <c r="K567" s="94"/>
    </row>
    <row r="568" spans="2:11">
      <c r="B568" s="93"/>
      <c r="C568" s="93"/>
      <c r="D568" s="93"/>
      <c r="E568" s="94"/>
      <c r="F568" s="94"/>
      <c r="G568" s="94"/>
      <c r="H568" s="94"/>
      <c r="I568" s="94"/>
      <c r="J568" s="94"/>
      <c r="K568" s="94"/>
    </row>
    <row r="569" spans="2:11">
      <c r="B569" s="93"/>
      <c r="C569" s="93"/>
      <c r="D569" s="93"/>
      <c r="E569" s="94"/>
      <c r="F569" s="94"/>
      <c r="G569" s="94"/>
      <c r="H569" s="94"/>
      <c r="I569" s="94"/>
      <c r="J569" s="94"/>
      <c r="K569" s="94"/>
    </row>
    <row r="570" spans="2:11">
      <c r="B570" s="93"/>
      <c r="C570" s="93"/>
      <c r="D570" s="93"/>
      <c r="E570" s="94"/>
      <c r="F570" s="94"/>
      <c r="G570" s="94"/>
      <c r="H570" s="94"/>
      <c r="I570" s="94"/>
      <c r="J570" s="94"/>
      <c r="K570" s="94"/>
    </row>
    <row r="571" spans="2:11">
      <c r="B571" s="93"/>
      <c r="C571" s="93"/>
      <c r="D571" s="93"/>
      <c r="E571" s="94"/>
      <c r="F571" s="94"/>
      <c r="G571" s="94"/>
      <c r="H571" s="94"/>
      <c r="I571" s="94"/>
      <c r="J571" s="94"/>
      <c r="K571" s="94"/>
    </row>
    <row r="572" spans="2:11">
      <c r="B572" s="93"/>
      <c r="C572" s="93"/>
      <c r="D572" s="93"/>
      <c r="E572" s="94"/>
      <c r="F572" s="94"/>
      <c r="G572" s="94"/>
      <c r="H572" s="94"/>
      <c r="I572" s="94"/>
      <c r="J572" s="94"/>
      <c r="K572" s="94"/>
    </row>
    <row r="573" spans="2:11">
      <c r="B573" s="93"/>
      <c r="C573" s="93"/>
      <c r="D573" s="93"/>
      <c r="E573" s="94"/>
      <c r="F573" s="94"/>
      <c r="G573" s="94"/>
      <c r="H573" s="94"/>
      <c r="I573" s="94"/>
      <c r="J573" s="94"/>
      <c r="K573" s="94"/>
    </row>
    <row r="574" spans="2:11">
      <c r="B574" s="93"/>
      <c r="C574" s="93"/>
      <c r="D574" s="93"/>
      <c r="E574" s="94"/>
      <c r="F574" s="94"/>
      <c r="G574" s="94"/>
      <c r="H574" s="94"/>
      <c r="I574" s="94"/>
      <c r="J574" s="94"/>
      <c r="K574" s="94"/>
    </row>
    <row r="575" spans="2:11">
      <c r="B575" s="93"/>
      <c r="C575" s="93"/>
      <c r="D575" s="93"/>
      <c r="E575" s="94"/>
      <c r="F575" s="94"/>
      <c r="G575" s="94"/>
      <c r="H575" s="94"/>
      <c r="I575" s="94"/>
      <c r="J575" s="94"/>
      <c r="K575" s="94"/>
    </row>
    <row r="576" spans="2:11">
      <c r="B576" s="93"/>
      <c r="C576" s="93"/>
      <c r="D576" s="93"/>
      <c r="E576" s="94"/>
      <c r="F576" s="94"/>
      <c r="G576" s="94"/>
      <c r="H576" s="94"/>
      <c r="I576" s="94"/>
      <c r="J576" s="94"/>
      <c r="K576" s="94"/>
    </row>
    <row r="577" spans="2:11">
      <c r="B577" s="93"/>
      <c r="C577" s="93"/>
      <c r="D577" s="93"/>
      <c r="E577" s="94"/>
      <c r="F577" s="94"/>
      <c r="G577" s="94"/>
      <c r="H577" s="94"/>
      <c r="I577" s="94"/>
      <c r="J577" s="94"/>
      <c r="K577" s="94"/>
    </row>
    <row r="578" spans="2:11">
      <c r="B578" s="93"/>
      <c r="C578" s="93"/>
      <c r="D578" s="93"/>
      <c r="E578" s="94"/>
      <c r="F578" s="94"/>
      <c r="G578" s="94"/>
      <c r="H578" s="94"/>
      <c r="I578" s="94"/>
      <c r="J578" s="94"/>
      <c r="K578" s="94"/>
    </row>
    <row r="579" spans="2:11">
      <c r="B579" s="93"/>
      <c r="C579" s="93"/>
      <c r="D579" s="93"/>
      <c r="E579" s="94"/>
      <c r="F579" s="94"/>
      <c r="G579" s="94"/>
      <c r="H579" s="94"/>
      <c r="I579" s="94"/>
      <c r="J579" s="94"/>
      <c r="K579" s="94"/>
    </row>
    <row r="580" spans="2:11">
      <c r="B580" s="93"/>
      <c r="C580" s="93"/>
      <c r="D580" s="93"/>
      <c r="E580" s="94"/>
      <c r="F580" s="94"/>
      <c r="G580" s="94"/>
      <c r="H580" s="94"/>
      <c r="I580" s="94"/>
      <c r="J580" s="94"/>
      <c r="K580" s="94"/>
    </row>
    <row r="581" spans="2:11">
      <c r="B581" s="93"/>
      <c r="C581" s="93"/>
      <c r="D581" s="93"/>
      <c r="E581" s="94"/>
      <c r="F581" s="94"/>
      <c r="G581" s="94"/>
      <c r="H581" s="94"/>
      <c r="I581" s="94"/>
      <c r="J581" s="94"/>
      <c r="K581" s="94"/>
    </row>
    <row r="582" spans="2:11">
      <c r="B582" s="93"/>
      <c r="C582" s="93"/>
      <c r="D582" s="93"/>
      <c r="E582" s="94"/>
      <c r="F582" s="94"/>
      <c r="G582" s="94"/>
      <c r="H582" s="94"/>
      <c r="I582" s="94"/>
      <c r="J582" s="94"/>
      <c r="K582" s="94"/>
    </row>
    <row r="583" spans="2:11">
      <c r="B583" s="93"/>
      <c r="C583" s="93"/>
      <c r="D583" s="93"/>
      <c r="E583" s="94"/>
      <c r="F583" s="94"/>
      <c r="G583" s="94"/>
      <c r="H583" s="94"/>
      <c r="I583" s="94"/>
      <c r="J583" s="94"/>
      <c r="K583" s="94"/>
    </row>
    <row r="584" spans="2:11">
      <c r="B584" s="93"/>
      <c r="C584" s="93"/>
      <c r="D584" s="93"/>
      <c r="E584" s="94"/>
      <c r="F584" s="94"/>
      <c r="G584" s="94"/>
      <c r="H584" s="94"/>
      <c r="I584" s="94"/>
      <c r="J584" s="94"/>
      <c r="K584" s="94"/>
    </row>
    <row r="585" spans="2:11">
      <c r="B585" s="93"/>
      <c r="C585" s="93"/>
      <c r="D585" s="93"/>
      <c r="E585" s="94"/>
      <c r="F585" s="94"/>
      <c r="G585" s="94"/>
      <c r="H585" s="94"/>
      <c r="I585" s="94"/>
      <c r="J585" s="94"/>
      <c r="K585" s="94"/>
    </row>
    <row r="586" spans="2:11">
      <c r="B586" s="93"/>
      <c r="C586" s="93"/>
      <c r="D586" s="93"/>
      <c r="E586" s="94"/>
      <c r="F586" s="94"/>
      <c r="G586" s="94"/>
      <c r="H586" s="94"/>
      <c r="I586" s="94"/>
      <c r="J586" s="94"/>
      <c r="K586" s="94"/>
    </row>
    <row r="587" spans="2:11">
      <c r="B587" s="93"/>
      <c r="C587" s="93"/>
      <c r="D587" s="93"/>
      <c r="E587" s="94"/>
      <c r="F587" s="94"/>
      <c r="G587" s="94"/>
      <c r="H587" s="94"/>
      <c r="I587" s="94"/>
      <c r="J587" s="94"/>
      <c r="K587" s="94"/>
    </row>
    <row r="588" spans="2:11">
      <c r="B588" s="93"/>
      <c r="C588" s="93"/>
      <c r="D588" s="93"/>
      <c r="E588" s="94"/>
      <c r="F588" s="94"/>
      <c r="G588" s="94"/>
      <c r="H588" s="94"/>
      <c r="I588" s="94"/>
      <c r="J588" s="94"/>
      <c r="K588" s="94"/>
    </row>
    <row r="589" spans="2:11">
      <c r="B589" s="93"/>
      <c r="C589" s="93"/>
      <c r="D589" s="93"/>
      <c r="E589" s="94"/>
      <c r="F589" s="94"/>
      <c r="G589" s="94"/>
      <c r="H589" s="94"/>
      <c r="I589" s="94"/>
      <c r="J589" s="94"/>
      <c r="K589" s="94"/>
    </row>
    <row r="590" spans="2:11">
      <c r="B590" s="93"/>
      <c r="C590" s="93"/>
      <c r="D590" s="93"/>
      <c r="E590" s="94"/>
      <c r="F590" s="94"/>
      <c r="G590" s="94"/>
      <c r="H590" s="94"/>
      <c r="I590" s="94"/>
      <c r="J590" s="94"/>
      <c r="K590" s="94"/>
    </row>
    <row r="591" spans="2:11">
      <c r="B591" s="93"/>
      <c r="C591" s="93"/>
      <c r="D591" s="93"/>
      <c r="E591" s="94"/>
      <c r="F591" s="94"/>
      <c r="G591" s="94"/>
      <c r="H591" s="94"/>
      <c r="I591" s="94"/>
      <c r="J591" s="94"/>
      <c r="K591" s="94"/>
    </row>
    <row r="592" spans="2:11">
      <c r="B592" s="93"/>
      <c r="C592" s="93"/>
      <c r="D592" s="93"/>
      <c r="E592" s="94"/>
      <c r="F592" s="94"/>
      <c r="G592" s="94"/>
      <c r="H592" s="94"/>
      <c r="I592" s="94"/>
      <c r="J592" s="94"/>
      <c r="K592" s="94"/>
    </row>
    <row r="593" spans="2:11">
      <c r="B593" s="93"/>
      <c r="C593" s="93"/>
      <c r="D593" s="93"/>
      <c r="E593" s="94"/>
      <c r="F593" s="94"/>
      <c r="G593" s="94"/>
      <c r="H593" s="94"/>
      <c r="I593" s="94"/>
      <c r="J593" s="94"/>
      <c r="K593" s="94"/>
    </row>
    <row r="594" spans="2:11">
      <c r="B594" s="93"/>
      <c r="C594" s="93"/>
      <c r="D594" s="93"/>
      <c r="E594" s="94"/>
      <c r="F594" s="94"/>
      <c r="G594" s="94"/>
      <c r="H594" s="94"/>
      <c r="I594" s="94"/>
      <c r="J594" s="94"/>
      <c r="K594" s="94"/>
    </row>
    <row r="595" spans="2:11">
      <c r="B595" s="93"/>
      <c r="C595" s="93"/>
      <c r="D595" s="93"/>
      <c r="E595" s="94"/>
      <c r="F595" s="94"/>
      <c r="G595" s="94"/>
      <c r="H595" s="94"/>
      <c r="I595" s="94"/>
      <c r="J595" s="94"/>
      <c r="K595" s="94"/>
    </row>
    <row r="596" spans="2:11">
      <c r="B596" s="93"/>
      <c r="C596" s="93"/>
      <c r="D596" s="93"/>
      <c r="E596" s="94"/>
      <c r="F596" s="94"/>
      <c r="G596" s="94"/>
      <c r="H596" s="94"/>
      <c r="I596" s="94"/>
      <c r="J596" s="94"/>
      <c r="K596" s="94"/>
    </row>
    <row r="597" spans="2:11">
      <c r="B597" s="93"/>
      <c r="C597" s="93"/>
      <c r="D597" s="93"/>
      <c r="E597" s="94"/>
      <c r="F597" s="94"/>
      <c r="G597" s="94"/>
      <c r="H597" s="94"/>
      <c r="I597" s="94"/>
      <c r="J597" s="94"/>
      <c r="K597" s="94"/>
    </row>
    <row r="598" spans="2:11">
      <c r="B598" s="93"/>
      <c r="C598" s="93"/>
      <c r="D598" s="93"/>
      <c r="E598" s="94"/>
      <c r="F598" s="94"/>
      <c r="G598" s="94"/>
      <c r="H598" s="94"/>
      <c r="I598" s="94"/>
      <c r="J598" s="94"/>
      <c r="K598" s="94"/>
    </row>
    <row r="599" spans="2:11">
      <c r="B599" s="93"/>
      <c r="C599" s="93"/>
      <c r="D599" s="93"/>
      <c r="E599" s="94"/>
      <c r="F599" s="94"/>
      <c r="G599" s="94"/>
      <c r="H599" s="94"/>
      <c r="I599" s="94"/>
      <c r="J599" s="94"/>
      <c r="K599" s="94"/>
    </row>
    <row r="600" spans="2:11">
      <c r="B600" s="93"/>
      <c r="C600" s="93"/>
      <c r="D600" s="93"/>
      <c r="E600" s="94"/>
      <c r="F600" s="94"/>
      <c r="G600" s="94"/>
      <c r="H600" s="94"/>
      <c r="I600" s="94"/>
      <c r="J600" s="94"/>
      <c r="K600" s="94"/>
    </row>
    <row r="601" spans="2:11">
      <c r="B601" s="93"/>
      <c r="C601" s="93"/>
      <c r="D601" s="93"/>
      <c r="E601" s="94"/>
      <c r="F601" s="94"/>
      <c r="G601" s="94"/>
      <c r="H601" s="94"/>
      <c r="I601" s="94"/>
      <c r="J601" s="94"/>
      <c r="K601" s="94"/>
    </row>
    <row r="602" spans="2:11">
      <c r="B602" s="93"/>
      <c r="C602" s="93"/>
      <c r="D602" s="93"/>
      <c r="E602" s="94"/>
      <c r="F602" s="94"/>
      <c r="G602" s="94"/>
      <c r="H602" s="94"/>
      <c r="I602" s="94"/>
      <c r="J602" s="94"/>
      <c r="K602" s="94"/>
    </row>
    <row r="603" spans="2:11">
      <c r="B603" s="93"/>
      <c r="C603" s="93"/>
      <c r="D603" s="93"/>
      <c r="E603" s="94"/>
      <c r="F603" s="94"/>
      <c r="G603" s="94"/>
      <c r="H603" s="94"/>
      <c r="I603" s="94"/>
      <c r="J603" s="94"/>
      <c r="K603" s="94"/>
    </row>
    <row r="604" spans="2:11">
      <c r="B604" s="93"/>
      <c r="C604" s="93"/>
      <c r="D604" s="93"/>
      <c r="E604" s="94"/>
      <c r="F604" s="94"/>
      <c r="G604" s="94"/>
      <c r="H604" s="94"/>
      <c r="I604" s="94"/>
      <c r="J604" s="94"/>
      <c r="K604" s="94"/>
    </row>
    <row r="605" spans="2:11">
      <c r="B605" s="93"/>
      <c r="C605" s="93"/>
      <c r="D605" s="93"/>
      <c r="E605" s="94"/>
      <c r="F605" s="94"/>
      <c r="G605" s="94"/>
      <c r="H605" s="94"/>
      <c r="I605" s="94"/>
      <c r="J605" s="94"/>
      <c r="K605" s="94"/>
    </row>
    <row r="606" spans="2:11">
      <c r="B606" s="93"/>
      <c r="C606" s="93"/>
      <c r="D606" s="93"/>
      <c r="E606" s="94"/>
      <c r="F606" s="94"/>
      <c r="G606" s="94"/>
      <c r="H606" s="94"/>
      <c r="I606" s="94"/>
      <c r="J606" s="94"/>
      <c r="K606" s="94"/>
    </row>
    <row r="607" spans="2:11">
      <c r="B607" s="93"/>
      <c r="C607" s="93"/>
      <c r="D607" s="93"/>
      <c r="E607" s="94"/>
      <c r="F607" s="94"/>
      <c r="G607" s="94"/>
      <c r="H607" s="94"/>
      <c r="I607" s="94"/>
      <c r="J607" s="94"/>
      <c r="K607" s="94"/>
    </row>
    <row r="608" spans="2:11">
      <c r="B608" s="93"/>
      <c r="C608" s="93"/>
      <c r="D608" s="93"/>
      <c r="E608" s="94"/>
      <c r="F608" s="94"/>
      <c r="G608" s="94"/>
      <c r="H608" s="94"/>
      <c r="I608" s="94"/>
      <c r="J608" s="94"/>
      <c r="K608" s="94"/>
    </row>
    <row r="609" spans="2:11">
      <c r="B609" s="93"/>
      <c r="C609" s="93"/>
      <c r="D609" s="93"/>
      <c r="E609" s="94"/>
      <c r="F609" s="94"/>
      <c r="G609" s="94"/>
      <c r="H609" s="94"/>
      <c r="I609" s="94"/>
      <c r="J609" s="94"/>
      <c r="K609" s="94"/>
    </row>
    <row r="610" spans="2:11">
      <c r="B610" s="93"/>
      <c r="C610" s="93"/>
      <c r="D610" s="93"/>
      <c r="E610" s="94"/>
      <c r="F610" s="94"/>
      <c r="G610" s="94"/>
      <c r="H610" s="94"/>
      <c r="I610" s="94"/>
      <c r="J610" s="94"/>
      <c r="K610" s="94"/>
    </row>
    <row r="611" spans="2:11">
      <c r="B611" s="93"/>
      <c r="C611" s="93"/>
      <c r="D611" s="93"/>
      <c r="E611" s="94"/>
      <c r="F611" s="94"/>
      <c r="G611" s="94"/>
      <c r="H611" s="94"/>
      <c r="I611" s="94"/>
      <c r="J611" s="94"/>
      <c r="K611" s="94"/>
    </row>
    <row r="612" spans="2:11">
      <c r="B612" s="93"/>
      <c r="C612" s="93"/>
      <c r="D612" s="93"/>
      <c r="E612" s="94"/>
      <c r="F612" s="94"/>
      <c r="G612" s="94"/>
      <c r="H612" s="94"/>
      <c r="I612" s="94"/>
      <c r="J612" s="94"/>
      <c r="K612" s="94"/>
    </row>
    <row r="613" spans="2:11">
      <c r="B613" s="93"/>
      <c r="C613" s="93"/>
      <c r="D613" s="93"/>
      <c r="E613" s="94"/>
      <c r="F613" s="94"/>
      <c r="G613" s="94"/>
      <c r="H613" s="94"/>
      <c r="I613" s="94"/>
      <c r="J613" s="94"/>
      <c r="K613" s="94"/>
    </row>
    <row r="614" spans="2:11">
      <c r="B614" s="93"/>
      <c r="C614" s="93"/>
      <c r="D614" s="93"/>
      <c r="E614" s="94"/>
      <c r="F614" s="94"/>
      <c r="G614" s="94"/>
      <c r="H614" s="94"/>
      <c r="I614" s="94"/>
      <c r="J614" s="94"/>
      <c r="K614" s="94"/>
    </row>
    <row r="615" spans="2:11">
      <c r="B615" s="93"/>
      <c r="C615" s="93"/>
      <c r="D615" s="93"/>
      <c r="E615" s="94"/>
      <c r="F615" s="94"/>
      <c r="G615" s="94"/>
      <c r="H615" s="94"/>
      <c r="I615" s="94"/>
      <c r="J615" s="94"/>
      <c r="K615" s="94"/>
    </row>
    <row r="616" spans="2:11">
      <c r="B616" s="93"/>
      <c r="C616" s="93"/>
      <c r="D616" s="93"/>
      <c r="E616" s="94"/>
      <c r="F616" s="94"/>
      <c r="G616" s="94"/>
      <c r="H616" s="94"/>
      <c r="I616" s="94"/>
      <c r="J616" s="94"/>
      <c r="K616" s="94"/>
    </row>
    <row r="617" spans="2:11">
      <c r="B617" s="93"/>
      <c r="C617" s="93"/>
      <c r="D617" s="93"/>
      <c r="E617" s="94"/>
      <c r="F617" s="94"/>
      <c r="G617" s="94"/>
      <c r="H617" s="94"/>
      <c r="I617" s="94"/>
      <c r="J617" s="94"/>
      <c r="K617" s="94"/>
    </row>
    <row r="618" spans="2:11">
      <c r="B618" s="93"/>
      <c r="C618" s="93"/>
      <c r="D618" s="93"/>
      <c r="E618" s="94"/>
      <c r="F618" s="94"/>
      <c r="G618" s="94"/>
      <c r="H618" s="94"/>
      <c r="I618" s="94"/>
      <c r="J618" s="94"/>
      <c r="K618" s="94"/>
    </row>
    <row r="619" spans="2:11">
      <c r="B619" s="93"/>
      <c r="C619" s="93"/>
      <c r="D619" s="93"/>
      <c r="E619" s="94"/>
      <c r="F619" s="94"/>
      <c r="G619" s="94"/>
      <c r="H619" s="94"/>
      <c r="I619" s="94"/>
      <c r="J619" s="94"/>
      <c r="K619" s="94"/>
    </row>
    <row r="620" spans="2:11">
      <c r="B620" s="93"/>
      <c r="C620" s="93"/>
      <c r="D620" s="93"/>
      <c r="E620" s="94"/>
      <c r="F620" s="94"/>
      <c r="G620" s="94"/>
      <c r="H620" s="94"/>
      <c r="I620" s="94"/>
      <c r="J620" s="94"/>
      <c r="K620" s="94"/>
    </row>
    <row r="621" spans="2:11">
      <c r="B621" s="93"/>
      <c r="C621" s="93"/>
      <c r="D621" s="93"/>
      <c r="E621" s="94"/>
      <c r="F621" s="94"/>
      <c r="G621" s="94"/>
      <c r="H621" s="94"/>
      <c r="I621" s="94"/>
      <c r="J621" s="94"/>
      <c r="K621" s="94"/>
    </row>
    <row r="622" spans="2:11">
      <c r="B622" s="93"/>
      <c r="C622" s="93"/>
      <c r="D622" s="93"/>
      <c r="E622" s="94"/>
      <c r="F622" s="94"/>
      <c r="G622" s="94"/>
      <c r="H622" s="94"/>
      <c r="I622" s="94"/>
      <c r="J622" s="94"/>
      <c r="K622" s="94"/>
    </row>
    <row r="623" spans="2:11">
      <c r="B623" s="93"/>
      <c r="C623" s="93"/>
      <c r="D623" s="93"/>
      <c r="E623" s="94"/>
      <c r="F623" s="94"/>
      <c r="G623" s="94"/>
      <c r="H623" s="94"/>
      <c r="I623" s="94"/>
      <c r="J623" s="94"/>
      <c r="K623" s="94"/>
    </row>
    <row r="624" spans="2:11">
      <c r="B624" s="93"/>
      <c r="C624" s="93"/>
      <c r="D624" s="93"/>
      <c r="E624" s="94"/>
      <c r="F624" s="94"/>
      <c r="G624" s="94"/>
      <c r="H624" s="94"/>
      <c r="I624" s="94"/>
      <c r="J624" s="94"/>
      <c r="K624" s="94"/>
    </row>
    <row r="625" spans="2:11">
      <c r="B625" s="93"/>
      <c r="C625" s="93"/>
      <c r="D625" s="93"/>
      <c r="E625" s="94"/>
      <c r="F625" s="94"/>
      <c r="G625" s="94"/>
      <c r="H625" s="94"/>
      <c r="I625" s="94"/>
      <c r="J625" s="94"/>
      <c r="K625" s="94"/>
    </row>
    <row r="626" spans="2:11">
      <c r="B626" s="93"/>
      <c r="C626" s="93"/>
      <c r="D626" s="93"/>
      <c r="E626" s="94"/>
      <c r="F626" s="94"/>
      <c r="G626" s="94"/>
      <c r="H626" s="94"/>
      <c r="I626" s="94"/>
      <c r="J626" s="94"/>
      <c r="K626" s="94"/>
    </row>
    <row r="627" spans="2:11">
      <c r="B627" s="93"/>
      <c r="C627" s="93"/>
      <c r="D627" s="93"/>
      <c r="E627" s="94"/>
      <c r="F627" s="94"/>
      <c r="G627" s="94"/>
      <c r="H627" s="94"/>
      <c r="I627" s="94"/>
      <c r="J627" s="94"/>
      <c r="K627" s="94"/>
    </row>
    <row r="628" spans="2:11">
      <c r="B628" s="93"/>
      <c r="C628" s="93"/>
      <c r="D628" s="93"/>
      <c r="E628" s="94"/>
      <c r="F628" s="94"/>
      <c r="G628" s="94"/>
      <c r="H628" s="94"/>
      <c r="I628" s="94"/>
      <c r="J628" s="94"/>
      <c r="K628" s="94"/>
    </row>
    <row r="629" spans="2:11">
      <c r="B629" s="93"/>
      <c r="C629" s="93"/>
      <c r="D629" s="93"/>
      <c r="E629" s="94"/>
      <c r="F629" s="94"/>
      <c r="G629" s="94"/>
      <c r="H629" s="94"/>
      <c r="I629" s="94"/>
      <c r="J629" s="94"/>
      <c r="K629" s="94"/>
    </row>
    <row r="630" spans="2:11">
      <c r="B630" s="93"/>
      <c r="C630" s="93"/>
      <c r="D630" s="93"/>
      <c r="E630" s="94"/>
      <c r="F630" s="94"/>
      <c r="G630" s="94"/>
      <c r="H630" s="94"/>
      <c r="I630" s="94"/>
      <c r="J630" s="94"/>
      <c r="K630" s="94"/>
    </row>
    <row r="631" spans="2:11">
      <c r="B631" s="93"/>
      <c r="C631" s="93"/>
      <c r="D631" s="93"/>
      <c r="E631" s="94"/>
      <c r="F631" s="94"/>
      <c r="G631" s="94"/>
      <c r="H631" s="94"/>
      <c r="I631" s="94"/>
      <c r="J631" s="94"/>
      <c r="K631" s="94"/>
    </row>
    <row r="632" spans="2:11">
      <c r="B632" s="93"/>
      <c r="C632" s="93"/>
      <c r="D632" s="93"/>
      <c r="E632" s="94"/>
      <c r="F632" s="94"/>
      <c r="G632" s="94"/>
      <c r="H632" s="94"/>
      <c r="I632" s="94"/>
      <c r="J632" s="94"/>
      <c r="K632" s="94"/>
    </row>
    <row r="633" spans="2:11">
      <c r="B633" s="93"/>
      <c r="C633" s="93"/>
      <c r="D633" s="93"/>
      <c r="E633" s="94"/>
      <c r="F633" s="94"/>
      <c r="G633" s="94"/>
      <c r="H633" s="94"/>
      <c r="I633" s="94"/>
      <c r="J633" s="94"/>
      <c r="K633" s="94"/>
    </row>
    <row r="634" spans="2:11">
      <c r="B634" s="93"/>
      <c r="C634" s="93"/>
      <c r="D634" s="93"/>
      <c r="E634" s="94"/>
      <c r="F634" s="94"/>
      <c r="G634" s="94"/>
      <c r="H634" s="94"/>
      <c r="I634" s="94"/>
      <c r="J634" s="94"/>
      <c r="K634" s="94"/>
    </row>
    <row r="635" spans="2:11">
      <c r="B635" s="93"/>
      <c r="C635" s="93"/>
      <c r="D635" s="93"/>
      <c r="E635" s="94"/>
      <c r="F635" s="94"/>
      <c r="G635" s="94"/>
      <c r="H635" s="94"/>
      <c r="I635" s="94"/>
      <c r="J635" s="94"/>
      <c r="K635" s="94"/>
    </row>
    <row r="636" spans="2:11">
      <c r="B636" s="93"/>
      <c r="C636" s="93"/>
      <c r="D636" s="93"/>
      <c r="E636" s="94"/>
      <c r="F636" s="94"/>
      <c r="G636" s="94"/>
      <c r="H636" s="94"/>
      <c r="I636" s="94"/>
      <c r="J636" s="94"/>
      <c r="K636" s="94"/>
    </row>
    <row r="637" spans="2:11">
      <c r="B637" s="93"/>
      <c r="C637" s="93"/>
      <c r="D637" s="93"/>
      <c r="E637" s="94"/>
      <c r="F637" s="94"/>
      <c r="G637" s="94"/>
      <c r="H637" s="94"/>
      <c r="I637" s="94"/>
      <c r="J637" s="94"/>
      <c r="K637" s="94"/>
    </row>
    <row r="638" spans="2:11">
      <c r="B638" s="93"/>
      <c r="C638" s="93"/>
      <c r="D638" s="93"/>
      <c r="E638" s="94"/>
      <c r="F638" s="94"/>
      <c r="G638" s="94"/>
      <c r="H638" s="94"/>
      <c r="I638" s="94"/>
      <c r="J638" s="94"/>
      <c r="K638" s="94"/>
    </row>
    <row r="639" spans="2:11">
      <c r="B639" s="93"/>
      <c r="C639" s="93"/>
      <c r="D639" s="93"/>
      <c r="E639" s="94"/>
      <c r="F639" s="94"/>
      <c r="G639" s="94"/>
      <c r="H639" s="94"/>
      <c r="I639" s="94"/>
      <c r="J639" s="94"/>
      <c r="K639" s="94"/>
    </row>
    <row r="640" spans="2:11">
      <c r="B640" s="93"/>
      <c r="C640" s="93"/>
      <c r="D640" s="93"/>
      <c r="E640" s="94"/>
      <c r="F640" s="94"/>
      <c r="G640" s="94"/>
      <c r="H640" s="94"/>
      <c r="I640" s="94"/>
      <c r="J640" s="94"/>
      <c r="K640" s="94"/>
    </row>
    <row r="641" spans="2:11">
      <c r="B641" s="93"/>
      <c r="C641" s="93"/>
      <c r="D641" s="93"/>
      <c r="E641" s="94"/>
      <c r="F641" s="94"/>
      <c r="G641" s="94"/>
      <c r="H641" s="94"/>
      <c r="I641" s="94"/>
      <c r="J641" s="94"/>
      <c r="K641" s="94"/>
    </row>
    <row r="642" spans="2:11">
      <c r="B642" s="93"/>
      <c r="C642" s="93"/>
      <c r="D642" s="93"/>
      <c r="E642" s="94"/>
      <c r="F642" s="94"/>
      <c r="G642" s="94"/>
      <c r="H642" s="94"/>
      <c r="I642" s="94"/>
      <c r="J642" s="94"/>
      <c r="K642" s="94"/>
    </row>
    <row r="643" spans="2:11">
      <c r="B643" s="93"/>
      <c r="C643" s="93"/>
      <c r="D643" s="93"/>
      <c r="E643" s="94"/>
      <c r="F643" s="94"/>
      <c r="G643" s="94"/>
      <c r="H643" s="94"/>
      <c r="I643" s="94"/>
      <c r="J643" s="94"/>
      <c r="K643" s="94"/>
    </row>
    <row r="644" spans="2:11">
      <c r="B644" s="93"/>
      <c r="C644" s="93"/>
      <c r="D644" s="93"/>
      <c r="E644" s="94"/>
      <c r="F644" s="94"/>
      <c r="G644" s="94"/>
      <c r="H644" s="94"/>
      <c r="I644" s="94"/>
      <c r="J644" s="94"/>
      <c r="K644" s="94"/>
    </row>
    <row r="645" spans="2:11">
      <c r="B645" s="93"/>
      <c r="C645" s="93"/>
      <c r="D645" s="93"/>
      <c r="E645" s="94"/>
      <c r="F645" s="94"/>
      <c r="G645" s="94"/>
      <c r="H645" s="94"/>
      <c r="I645" s="94"/>
      <c r="J645" s="94"/>
      <c r="K645" s="94"/>
    </row>
    <row r="646" spans="2:11">
      <c r="B646" s="93"/>
      <c r="C646" s="93"/>
      <c r="D646" s="93"/>
      <c r="E646" s="94"/>
      <c r="F646" s="94"/>
      <c r="G646" s="94"/>
      <c r="H646" s="94"/>
      <c r="I646" s="94"/>
      <c r="J646" s="94"/>
      <c r="K646" s="94"/>
    </row>
    <row r="647" spans="2:11">
      <c r="B647" s="93"/>
      <c r="C647" s="93"/>
      <c r="D647" s="93"/>
      <c r="E647" s="94"/>
      <c r="F647" s="94"/>
      <c r="G647" s="94"/>
      <c r="H647" s="94"/>
      <c r="I647" s="94"/>
      <c r="J647" s="94"/>
      <c r="K647" s="94"/>
    </row>
    <row r="648" spans="2:11">
      <c r="B648" s="93"/>
      <c r="C648" s="93"/>
      <c r="D648" s="93"/>
      <c r="E648" s="94"/>
      <c r="F648" s="94"/>
      <c r="G648" s="94"/>
      <c r="H648" s="94"/>
      <c r="I648" s="94"/>
      <c r="J648" s="94"/>
      <c r="K648" s="94"/>
    </row>
    <row r="649" spans="2:11">
      <c r="B649" s="93"/>
      <c r="C649" s="93"/>
      <c r="D649" s="93"/>
      <c r="E649" s="94"/>
      <c r="F649" s="94"/>
      <c r="G649" s="94"/>
      <c r="H649" s="94"/>
      <c r="I649" s="94"/>
      <c r="J649" s="94"/>
      <c r="K649" s="94"/>
    </row>
    <row r="650" spans="2:11">
      <c r="B650" s="93"/>
      <c r="C650" s="93"/>
      <c r="D650" s="93"/>
      <c r="E650" s="94"/>
      <c r="F650" s="94"/>
      <c r="G650" s="94"/>
      <c r="H650" s="94"/>
      <c r="I650" s="94"/>
      <c r="J650" s="94"/>
      <c r="K650" s="94"/>
    </row>
    <row r="651" spans="2:11">
      <c r="B651" s="93"/>
      <c r="C651" s="93"/>
      <c r="D651" s="93"/>
      <c r="E651" s="94"/>
      <c r="F651" s="94"/>
      <c r="G651" s="94"/>
      <c r="H651" s="94"/>
      <c r="I651" s="94"/>
      <c r="J651" s="94"/>
      <c r="K651" s="94"/>
    </row>
    <row r="652" spans="2:11">
      <c r="B652" s="93"/>
      <c r="C652" s="93"/>
      <c r="D652" s="93"/>
      <c r="E652" s="94"/>
      <c r="F652" s="94"/>
      <c r="G652" s="94"/>
      <c r="H652" s="94"/>
      <c r="I652" s="94"/>
      <c r="J652" s="94"/>
      <c r="K652" s="94"/>
    </row>
    <row r="653" spans="2:11">
      <c r="B653" s="93"/>
      <c r="C653" s="93"/>
      <c r="D653" s="93"/>
      <c r="E653" s="94"/>
      <c r="F653" s="94"/>
      <c r="G653" s="94"/>
      <c r="H653" s="94"/>
      <c r="I653" s="94"/>
      <c r="J653" s="94"/>
      <c r="K653" s="94"/>
    </row>
    <row r="654" spans="2:11">
      <c r="B654" s="93"/>
      <c r="C654" s="93"/>
      <c r="D654" s="93"/>
      <c r="E654" s="94"/>
      <c r="F654" s="94"/>
      <c r="G654" s="94"/>
      <c r="H654" s="94"/>
      <c r="I654" s="94"/>
      <c r="J654" s="94"/>
      <c r="K654" s="94"/>
    </row>
    <row r="655" spans="2:11">
      <c r="B655" s="93"/>
      <c r="C655" s="93"/>
      <c r="D655" s="93"/>
      <c r="E655" s="94"/>
      <c r="F655" s="94"/>
      <c r="G655" s="94"/>
      <c r="H655" s="94"/>
      <c r="I655" s="94"/>
      <c r="J655" s="94"/>
      <c r="K655" s="94"/>
    </row>
    <row r="656" spans="2:11">
      <c r="B656" s="93"/>
      <c r="C656" s="93"/>
      <c r="D656" s="93"/>
      <c r="E656" s="94"/>
      <c r="F656" s="94"/>
      <c r="G656" s="94"/>
      <c r="H656" s="94"/>
      <c r="I656" s="94"/>
      <c r="J656" s="94"/>
      <c r="K656" s="94"/>
    </row>
    <row r="657" spans="2:11">
      <c r="B657" s="93"/>
      <c r="C657" s="93"/>
      <c r="D657" s="93"/>
      <c r="E657" s="94"/>
      <c r="F657" s="94"/>
      <c r="G657" s="94"/>
      <c r="H657" s="94"/>
      <c r="I657" s="94"/>
      <c r="J657" s="94"/>
      <c r="K657" s="94"/>
    </row>
    <row r="658" spans="2:11">
      <c r="B658" s="93"/>
      <c r="C658" s="93"/>
      <c r="D658" s="93"/>
      <c r="E658" s="94"/>
      <c r="F658" s="94"/>
      <c r="G658" s="94"/>
      <c r="H658" s="94"/>
      <c r="I658" s="94"/>
      <c r="J658" s="94"/>
      <c r="K658" s="94"/>
    </row>
    <row r="659" spans="2:11">
      <c r="B659" s="93"/>
      <c r="C659" s="93"/>
      <c r="D659" s="93"/>
      <c r="E659" s="94"/>
      <c r="F659" s="94"/>
      <c r="G659" s="94"/>
      <c r="H659" s="94"/>
      <c r="I659" s="94"/>
      <c r="J659" s="94"/>
      <c r="K659" s="94"/>
    </row>
    <row r="660" spans="2:11">
      <c r="B660" s="93"/>
      <c r="C660" s="93"/>
      <c r="D660" s="93"/>
      <c r="E660" s="94"/>
      <c r="F660" s="94"/>
      <c r="G660" s="94"/>
      <c r="H660" s="94"/>
      <c r="I660" s="94"/>
      <c r="J660" s="94"/>
      <c r="K660" s="94"/>
    </row>
    <row r="661" spans="2:11">
      <c r="B661" s="93"/>
      <c r="C661" s="93"/>
      <c r="D661" s="93"/>
      <c r="E661" s="94"/>
      <c r="F661" s="94"/>
      <c r="G661" s="94"/>
      <c r="H661" s="94"/>
      <c r="I661" s="94"/>
      <c r="J661" s="94"/>
      <c r="K661" s="94"/>
    </row>
    <row r="662" spans="2:11">
      <c r="B662" s="93"/>
      <c r="C662" s="93"/>
      <c r="D662" s="93"/>
      <c r="E662" s="94"/>
      <c r="F662" s="94"/>
      <c r="G662" s="94"/>
      <c r="H662" s="94"/>
      <c r="I662" s="94"/>
      <c r="J662" s="94"/>
      <c r="K662" s="94"/>
    </row>
    <row r="663" spans="2:11">
      <c r="B663" s="93"/>
      <c r="C663" s="93"/>
      <c r="D663" s="93"/>
      <c r="E663" s="94"/>
      <c r="F663" s="94"/>
      <c r="G663" s="94"/>
      <c r="H663" s="94"/>
      <c r="I663" s="94"/>
      <c r="J663" s="94"/>
      <c r="K663" s="94"/>
    </row>
    <row r="664" spans="2:11">
      <c r="B664" s="93"/>
      <c r="C664" s="93"/>
      <c r="D664" s="93"/>
      <c r="E664" s="94"/>
      <c r="F664" s="94"/>
      <c r="G664" s="94"/>
      <c r="H664" s="94"/>
      <c r="I664" s="94"/>
      <c r="J664" s="94"/>
      <c r="K664" s="94"/>
    </row>
    <row r="665" spans="2:11">
      <c r="B665" s="93"/>
      <c r="C665" s="93"/>
      <c r="D665" s="93"/>
      <c r="E665" s="94"/>
      <c r="F665" s="94"/>
      <c r="G665" s="94"/>
      <c r="H665" s="94"/>
      <c r="I665" s="94"/>
      <c r="J665" s="94"/>
      <c r="K665" s="94"/>
    </row>
    <row r="666" spans="2:11">
      <c r="B666" s="93"/>
      <c r="C666" s="93"/>
      <c r="D666" s="93"/>
      <c r="E666" s="94"/>
      <c r="F666" s="94"/>
      <c r="G666" s="94"/>
      <c r="H666" s="94"/>
      <c r="I666" s="94"/>
      <c r="J666" s="94"/>
      <c r="K666" s="94"/>
    </row>
    <row r="667" spans="2:11">
      <c r="B667" s="93"/>
      <c r="C667" s="93"/>
      <c r="D667" s="93"/>
      <c r="E667" s="94"/>
      <c r="F667" s="94"/>
      <c r="G667" s="94"/>
      <c r="H667" s="94"/>
      <c r="I667" s="94"/>
      <c r="J667" s="94"/>
      <c r="K667" s="94"/>
    </row>
    <row r="668" spans="2:11">
      <c r="B668" s="93"/>
      <c r="C668" s="93"/>
      <c r="D668" s="93"/>
      <c r="E668" s="94"/>
      <c r="F668" s="94"/>
      <c r="G668" s="94"/>
      <c r="H668" s="94"/>
      <c r="I668" s="94"/>
      <c r="J668" s="94"/>
      <c r="K668" s="94"/>
    </row>
    <row r="669" spans="2:11">
      <c r="B669" s="93"/>
      <c r="C669" s="93"/>
      <c r="D669" s="93"/>
      <c r="E669" s="94"/>
      <c r="F669" s="94"/>
      <c r="G669" s="94"/>
      <c r="H669" s="94"/>
      <c r="I669" s="94"/>
      <c r="J669" s="94"/>
      <c r="K669" s="94"/>
    </row>
    <row r="670" spans="2:11">
      <c r="B670" s="93"/>
      <c r="C670" s="93"/>
      <c r="D670" s="93"/>
      <c r="E670" s="94"/>
      <c r="F670" s="94"/>
      <c r="G670" s="94"/>
      <c r="H670" s="94"/>
      <c r="I670" s="94"/>
      <c r="J670" s="94"/>
      <c r="K670" s="94"/>
    </row>
    <row r="671" spans="2:11">
      <c r="B671" s="93"/>
      <c r="C671" s="93"/>
      <c r="D671" s="93"/>
      <c r="E671" s="94"/>
      <c r="F671" s="94"/>
      <c r="G671" s="94"/>
      <c r="H671" s="94"/>
      <c r="I671" s="94"/>
      <c r="J671" s="94"/>
      <c r="K671" s="94"/>
    </row>
    <row r="672" spans="2:11">
      <c r="B672" s="93"/>
      <c r="C672" s="93"/>
      <c r="D672" s="93"/>
      <c r="E672" s="94"/>
      <c r="F672" s="94"/>
      <c r="G672" s="94"/>
      <c r="H672" s="94"/>
      <c r="I672" s="94"/>
      <c r="J672" s="94"/>
      <c r="K672" s="94"/>
    </row>
    <row r="673" spans="2:11">
      <c r="B673" s="93"/>
      <c r="C673" s="93"/>
      <c r="D673" s="93"/>
      <c r="E673" s="94"/>
      <c r="F673" s="94"/>
      <c r="G673" s="94"/>
      <c r="H673" s="94"/>
      <c r="I673" s="94"/>
      <c r="J673" s="94"/>
      <c r="K673" s="94"/>
    </row>
    <row r="674" spans="2:11">
      <c r="B674" s="93"/>
      <c r="C674" s="93"/>
      <c r="D674" s="93"/>
      <c r="E674" s="94"/>
      <c r="F674" s="94"/>
      <c r="G674" s="94"/>
      <c r="H674" s="94"/>
      <c r="I674" s="94"/>
      <c r="J674" s="94"/>
      <c r="K674" s="94"/>
    </row>
    <row r="675" spans="2:11">
      <c r="B675" s="93"/>
      <c r="C675" s="93"/>
      <c r="D675" s="93"/>
      <c r="E675" s="94"/>
      <c r="F675" s="94"/>
      <c r="G675" s="94"/>
      <c r="H675" s="94"/>
      <c r="I675" s="94"/>
      <c r="J675" s="94"/>
      <c r="K675" s="94"/>
    </row>
    <row r="676" spans="2:11">
      <c r="B676" s="93"/>
      <c r="C676" s="93"/>
      <c r="D676" s="93"/>
      <c r="E676" s="94"/>
      <c r="F676" s="94"/>
      <c r="G676" s="94"/>
      <c r="H676" s="94"/>
      <c r="I676" s="94"/>
      <c r="J676" s="94"/>
      <c r="K676" s="94"/>
    </row>
    <row r="677" spans="2:11">
      <c r="B677" s="93"/>
      <c r="C677" s="93"/>
      <c r="D677" s="93"/>
      <c r="E677" s="94"/>
      <c r="F677" s="94"/>
      <c r="G677" s="94"/>
      <c r="H677" s="94"/>
      <c r="I677" s="94"/>
      <c r="J677" s="94"/>
      <c r="K677" s="94"/>
    </row>
    <row r="678" spans="2:11">
      <c r="B678" s="93"/>
      <c r="C678" s="93"/>
      <c r="D678" s="93"/>
      <c r="E678" s="94"/>
      <c r="F678" s="94"/>
      <c r="G678" s="94"/>
      <c r="H678" s="94"/>
      <c r="I678" s="94"/>
      <c r="J678" s="94"/>
      <c r="K678" s="94"/>
    </row>
    <row r="679" spans="2:11">
      <c r="B679" s="93"/>
      <c r="C679" s="93"/>
      <c r="D679" s="93"/>
      <c r="E679" s="94"/>
      <c r="F679" s="94"/>
      <c r="G679" s="94"/>
      <c r="H679" s="94"/>
      <c r="I679" s="94"/>
      <c r="J679" s="94"/>
      <c r="K679" s="94"/>
    </row>
    <row r="680" spans="2:11">
      <c r="B680" s="93"/>
      <c r="C680" s="93"/>
      <c r="D680" s="93"/>
      <c r="E680" s="94"/>
      <c r="F680" s="94"/>
      <c r="G680" s="94"/>
      <c r="H680" s="94"/>
      <c r="I680" s="94"/>
      <c r="J680" s="94"/>
      <c r="K680" s="94"/>
    </row>
    <row r="681" spans="2:11">
      <c r="B681" s="93"/>
      <c r="C681" s="93"/>
      <c r="D681" s="93"/>
      <c r="E681" s="94"/>
      <c r="F681" s="94"/>
      <c r="G681" s="94"/>
      <c r="H681" s="94"/>
      <c r="I681" s="94"/>
      <c r="J681" s="94"/>
      <c r="K681" s="94"/>
    </row>
    <row r="682" spans="2:11">
      <c r="B682" s="93"/>
      <c r="C682" s="93"/>
      <c r="D682" s="93"/>
      <c r="E682" s="94"/>
      <c r="F682" s="94"/>
      <c r="G682" s="94"/>
      <c r="H682" s="94"/>
      <c r="I682" s="94"/>
      <c r="J682" s="94"/>
      <c r="K682" s="94"/>
    </row>
    <row r="683" spans="2:11">
      <c r="B683" s="93"/>
      <c r="C683" s="93"/>
      <c r="D683" s="93"/>
      <c r="E683" s="94"/>
      <c r="F683" s="94"/>
      <c r="G683" s="94"/>
      <c r="H683" s="94"/>
      <c r="I683" s="94"/>
      <c r="J683" s="94"/>
      <c r="K683" s="94"/>
    </row>
    <row r="684" spans="2:11">
      <c r="B684" s="93"/>
      <c r="C684" s="93"/>
      <c r="D684" s="93"/>
      <c r="E684" s="94"/>
      <c r="F684" s="94"/>
      <c r="G684" s="94"/>
      <c r="H684" s="94"/>
      <c r="I684" s="94"/>
      <c r="J684" s="94"/>
      <c r="K684" s="94"/>
    </row>
    <row r="685" spans="2:11">
      <c r="B685" s="93"/>
      <c r="C685" s="93"/>
      <c r="D685" s="93"/>
      <c r="E685" s="94"/>
      <c r="F685" s="94"/>
      <c r="G685" s="94"/>
      <c r="H685" s="94"/>
      <c r="I685" s="94"/>
      <c r="J685" s="94"/>
      <c r="K685" s="94"/>
    </row>
    <row r="686" spans="2:11">
      <c r="B686" s="93"/>
      <c r="C686" s="93"/>
      <c r="D686" s="93"/>
      <c r="E686" s="94"/>
      <c r="F686" s="94"/>
      <c r="G686" s="94"/>
      <c r="H686" s="94"/>
      <c r="I686" s="94"/>
      <c r="J686" s="94"/>
      <c r="K686" s="94"/>
    </row>
    <row r="687" spans="2:11">
      <c r="B687" s="93"/>
      <c r="C687" s="93"/>
      <c r="D687" s="93"/>
      <c r="E687" s="94"/>
      <c r="F687" s="94"/>
      <c r="G687" s="94"/>
      <c r="H687" s="94"/>
      <c r="I687" s="94"/>
      <c r="J687" s="94"/>
      <c r="K687" s="94"/>
    </row>
    <row r="688" spans="2:11">
      <c r="B688" s="93"/>
      <c r="C688" s="93"/>
      <c r="D688" s="93"/>
      <c r="E688" s="94"/>
      <c r="F688" s="94"/>
      <c r="G688" s="94"/>
      <c r="H688" s="94"/>
      <c r="I688" s="94"/>
      <c r="J688" s="94"/>
      <c r="K688" s="94"/>
    </row>
    <row r="689" spans="2:11">
      <c r="B689" s="93"/>
      <c r="C689" s="93"/>
      <c r="D689" s="93"/>
      <c r="E689" s="94"/>
      <c r="F689" s="94"/>
      <c r="G689" s="94"/>
      <c r="H689" s="94"/>
      <c r="I689" s="94"/>
      <c r="J689" s="94"/>
      <c r="K689" s="94"/>
    </row>
    <row r="690" spans="2:11">
      <c r="B690" s="93"/>
      <c r="C690" s="93"/>
      <c r="D690" s="93"/>
      <c r="E690" s="94"/>
      <c r="F690" s="94"/>
      <c r="G690" s="94"/>
      <c r="H690" s="94"/>
      <c r="I690" s="94"/>
      <c r="J690" s="94"/>
      <c r="K690" s="94"/>
    </row>
    <row r="691" spans="2:11">
      <c r="B691" s="93"/>
      <c r="C691" s="93"/>
      <c r="D691" s="93"/>
      <c r="E691" s="94"/>
      <c r="F691" s="94"/>
      <c r="G691" s="94"/>
      <c r="H691" s="94"/>
      <c r="I691" s="94"/>
      <c r="J691" s="94"/>
      <c r="K691" s="94"/>
    </row>
    <row r="692" spans="2:11">
      <c r="B692" s="93"/>
      <c r="C692" s="93"/>
      <c r="D692" s="93"/>
      <c r="E692" s="94"/>
      <c r="F692" s="94"/>
      <c r="G692" s="94"/>
      <c r="H692" s="94"/>
      <c r="I692" s="94"/>
      <c r="J692" s="94"/>
      <c r="K692" s="94"/>
    </row>
    <row r="693" spans="2:11">
      <c r="B693" s="93"/>
      <c r="C693" s="93"/>
      <c r="D693" s="93"/>
      <c r="E693" s="94"/>
      <c r="F693" s="94"/>
      <c r="G693" s="94"/>
      <c r="H693" s="94"/>
      <c r="I693" s="94"/>
      <c r="J693" s="94"/>
      <c r="K693" s="94"/>
    </row>
    <row r="694" spans="2:11">
      <c r="B694" s="93"/>
      <c r="C694" s="93"/>
      <c r="D694" s="93"/>
      <c r="E694" s="94"/>
      <c r="F694" s="94"/>
      <c r="G694" s="94"/>
      <c r="H694" s="94"/>
      <c r="I694" s="94"/>
      <c r="J694" s="94"/>
      <c r="K694" s="94"/>
    </row>
    <row r="695" spans="2:11">
      <c r="B695" s="93"/>
      <c r="C695" s="93"/>
      <c r="D695" s="93"/>
      <c r="E695" s="94"/>
      <c r="F695" s="94"/>
      <c r="G695" s="94"/>
      <c r="H695" s="94"/>
      <c r="I695" s="94"/>
      <c r="J695" s="94"/>
      <c r="K695" s="94"/>
    </row>
    <row r="696" spans="2:11">
      <c r="B696" s="93"/>
      <c r="C696" s="93"/>
      <c r="D696" s="93"/>
      <c r="E696" s="94"/>
      <c r="F696" s="94"/>
      <c r="G696" s="94"/>
      <c r="H696" s="94"/>
      <c r="I696" s="94"/>
      <c r="J696" s="94"/>
      <c r="K696" s="94"/>
    </row>
    <row r="697" spans="2:11">
      <c r="B697" s="93"/>
      <c r="C697" s="93"/>
      <c r="D697" s="93"/>
      <c r="E697" s="94"/>
      <c r="F697" s="94"/>
      <c r="G697" s="94"/>
      <c r="H697" s="94"/>
      <c r="I697" s="94"/>
      <c r="J697" s="94"/>
      <c r="K697" s="94"/>
    </row>
    <row r="698" spans="2:11">
      <c r="B698" s="93"/>
      <c r="C698" s="93"/>
      <c r="D698" s="93"/>
      <c r="E698" s="94"/>
      <c r="F698" s="94"/>
      <c r="G698" s="94"/>
      <c r="H698" s="94"/>
      <c r="I698" s="94"/>
      <c r="J698" s="94"/>
      <c r="K698" s="94"/>
    </row>
    <row r="699" spans="2:11">
      <c r="B699" s="93"/>
      <c r="C699" s="93"/>
      <c r="D699" s="93"/>
      <c r="E699" s="94"/>
      <c r="F699" s="94"/>
      <c r="G699" s="94"/>
      <c r="H699" s="94"/>
      <c r="I699" s="94"/>
      <c r="J699" s="94"/>
      <c r="K699" s="94"/>
    </row>
    <row r="700" spans="2:11">
      <c r="B700" s="93"/>
      <c r="C700" s="93"/>
      <c r="D700" s="93"/>
      <c r="E700" s="94"/>
      <c r="F700" s="94"/>
      <c r="G700" s="94"/>
      <c r="H700" s="94"/>
      <c r="I700" s="94"/>
      <c r="J700" s="94"/>
      <c r="K700" s="94"/>
    </row>
    <row r="701" spans="2:11">
      <c r="B701" s="93"/>
      <c r="C701" s="93"/>
      <c r="D701" s="93"/>
      <c r="E701" s="94"/>
      <c r="F701" s="94"/>
      <c r="G701" s="94"/>
      <c r="H701" s="94"/>
      <c r="I701" s="94"/>
      <c r="J701" s="94"/>
      <c r="K701" s="94"/>
    </row>
    <row r="702" spans="2:11">
      <c r="B702" s="93"/>
      <c r="C702" s="93"/>
      <c r="D702" s="93"/>
      <c r="E702" s="94"/>
      <c r="F702" s="94"/>
      <c r="G702" s="94"/>
      <c r="H702" s="94"/>
      <c r="I702" s="94"/>
      <c r="J702" s="94"/>
      <c r="K702" s="94"/>
    </row>
    <row r="703" spans="2:11">
      <c r="B703" s="93"/>
      <c r="C703" s="93"/>
      <c r="D703" s="93"/>
      <c r="E703" s="94"/>
      <c r="F703" s="94"/>
      <c r="G703" s="94"/>
      <c r="H703" s="94"/>
      <c r="I703" s="94"/>
      <c r="J703" s="94"/>
      <c r="K703" s="94"/>
    </row>
    <row r="704" spans="2:11">
      <c r="B704" s="93"/>
      <c r="C704" s="93"/>
      <c r="D704" s="93"/>
      <c r="E704" s="94"/>
      <c r="F704" s="94"/>
      <c r="G704" s="94"/>
      <c r="H704" s="94"/>
      <c r="I704" s="94"/>
      <c r="J704" s="94"/>
      <c r="K704" s="94"/>
    </row>
    <row r="705" spans="2:11">
      <c r="B705" s="93"/>
      <c r="C705" s="93"/>
      <c r="D705" s="93"/>
      <c r="E705" s="94"/>
      <c r="F705" s="94"/>
      <c r="G705" s="94"/>
      <c r="H705" s="94"/>
      <c r="I705" s="94"/>
      <c r="J705" s="94"/>
      <c r="K705" s="94"/>
    </row>
    <row r="706" spans="2:11">
      <c r="B706" s="93"/>
      <c r="C706" s="93"/>
      <c r="D706" s="93"/>
      <c r="E706" s="94"/>
      <c r="F706" s="94"/>
      <c r="G706" s="94"/>
      <c r="H706" s="94"/>
      <c r="I706" s="94"/>
      <c r="J706" s="94"/>
      <c r="K706" s="94"/>
    </row>
    <row r="707" spans="2:11">
      <c r="B707" s="93"/>
      <c r="C707" s="93"/>
      <c r="D707" s="93"/>
      <c r="E707" s="94"/>
      <c r="F707" s="94"/>
      <c r="G707" s="94"/>
      <c r="H707" s="94"/>
      <c r="I707" s="94"/>
      <c r="J707" s="94"/>
      <c r="K707" s="94"/>
    </row>
    <row r="708" spans="2:11">
      <c r="B708" s="93"/>
      <c r="C708" s="93"/>
      <c r="D708" s="93"/>
      <c r="E708" s="94"/>
      <c r="F708" s="94"/>
      <c r="G708" s="94"/>
      <c r="H708" s="94"/>
      <c r="I708" s="94"/>
      <c r="J708" s="94"/>
      <c r="K708" s="94"/>
    </row>
    <row r="709" spans="2:11">
      <c r="B709" s="93"/>
      <c r="C709" s="93"/>
      <c r="D709" s="93"/>
      <c r="E709" s="94"/>
      <c r="F709" s="94"/>
      <c r="G709" s="94"/>
      <c r="H709" s="94"/>
      <c r="I709" s="94"/>
      <c r="J709" s="94"/>
      <c r="K709" s="94"/>
    </row>
    <row r="710" spans="2:11">
      <c r="B710" s="93"/>
      <c r="C710" s="93"/>
      <c r="D710" s="93"/>
      <c r="E710" s="94"/>
      <c r="F710" s="94"/>
      <c r="G710" s="94"/>
      <c r="H710" s="94"/>
      <c r="I710" s="94"/>
      <c r="J710" s="94"/>
      <c r="K710" s="94"/>
    </row>
    <row r="711" spans="2:11">
      <c r="B711" s="93"/>
      <c r="C711" s="93"/>
      <c r="D711" s="93"/>
      <c r="E711" s="94"/>
      <c r="F711" s="94"/>
      <c r="G711" s="94"/>
      <c r="H711" s="94"/>
      <c r="I711" s="94"/>
      <c r="J711" s="94"/>
      <c r="K711" s="94"/>
    </row>
    <row r="712" spans="2:11">
      <c r="B712" s="93"/>
      <c r="C712" s="93"/>
      <c r="D712" s="93"/>
      <c r="E712" s="94"/>
      <c r="F712" s="94"/>
      <c r="G712" s="94"/>
      <c r="H712" s="94"/>
      <c r="I712" s="94"/>
      <c r="J712" s="94"/>
      <c r="K712" s="94"/>
    </row>
    <row r="713" spans="2:11">
      <c r="B713" s="93"/>
      <c r="C713" s="93"/>
      <c r="D713" s="93"/>
      <c r="E713" s="94"/>
      <c r="F713" s="94"/>
      <c r="G713" s="94"/>
      <c r="H713" s="94"/>
      <c r="I713" s="94"/>
      <c r="J713" s="94"/>
      <c r="K713" s="94"/>
    </row>
    <row r="714" spans="2:11">
      <c r="B714" s="93"/>
      <c r="C714" s="93"/>
      <c r="D714" s="93"/>
      <c r="E714" s="94"/>
      <c r="F714" s="94"/>
      <c r="G714" s="94"/>
      <c r="H714" s="94"/>
      <c r="I714" s="94"/>
      <c r="J714" s="94"/>
      <c r="K714" s="94"/>
    </row>
    <row r="715" spans="2:11">
      <c r="B715" s="93"/>
      <c r="C715" s="93"/>
      <c r="D715" s="93"/>
      <c r="E715" s="94"/>
      <c r="F715" s="94"/>
      <c r="G715" s="94"/>
      <c r="H715" s="94"/>
      <c r="I715" s="94"/>
      <c r="J715" s="94"/>
      <c r="K715" s="94"/>
    </row>
    <row r="716" spans="2:11">
      <c r="B716" s="93"/>
      <c r="C716" s="93"/>
      <c r="D716" s="93"/>
      <c r="E716" s="94"/>
      <c r="F716" s="94"/>
      <c r="G716" s="94"/>
      <c r="H716" s="94"/>
      <c r="I716" s="94"/>
      <c r="J716" s="94"/>
      <c r="K716" s="94"/>
    </row>
    <row r="717" spans="2:11">
      <c r="B717" s="93"/>
      <c r="C717" s="93"/>
      <c r="D717" s="93"/>
      <c r="E717" s="94"/>
      <c r="F717" s="94"/>
      <c r="G717" s="94"/>
      <c r="H717" s="94"/>
      <c r="I717" s="94"/>
      <c r="J717" s="94"/>
      <c r="K717" s="94"/>
    </row>
    <row r="718" spans="2:11">
      <c r="B718" s="93"/>
      <c r="C718" s="93"/>
      <c r="D718" s="93"/>
      <c r="E718" s="94"/>
      <c r="F718" s="94"/>
      <c r="G718" s="94"/>
      <c r="H718" s="94"/>
      <c r="I718" s="94"/>
      <c r="J718" s="94"/>
      <c r="K718" s="94"/>
    </row>
    <row r="719" spans="2:11">
      <c r="B719" s="93"/>
      <c r="C719" s="93"/>
      <c r="D719" s="93"/>
      <c r="E719" s="94"/>
      <c r="F719" s="94"/>
      <c r="G719" s="94"/>
      <c r="H719" s="94"/>
      <c r="I719" s="94"/>
      <c r="J719" s="94"/>
      <c r="K719" s="94"/>
    </row>
    <row r="720" spans="2:11">
      <c r="B720" s="93"/>
      <c r="C720" s="93"/>
      <c r="D720" s="93"/>
      <c r="E720" s="94"/>
      <c r="F720" s="94"/>
      <c r="G720" s="94"/>
      <c r="H720" s="94"/>
      <c r="I720" s="94"/>
      <c r="J720" s="94"/>
      <c r="K720" s="94"/>
    </row>
    <row r="721" spans="2:11">
      <c r="B721" s="93"/>
      <c r="C721" s="93"/>
      <c r="D721" s="93"/>
      <c r="E721" s="94"/>
      <c r="F721" s="94"/>
      <c r="G721" s="94"/>
      <c r="H721" s="94"/>
      <c r="I721" s="94"/>
      <c r="J721" s="94"/>
      <c r="K721" s="94"/>
    </row>
    <row r="722" spans="2:11">
      <c r="B722" s="93"/>
      <c r="C722" s="93"/>
      <c r="D722" s="93"/>
      <c r="E722" s="94"/>
      <c r="F722" s="94"/>
      <c r="G722" s="94"/>
      <c r="H722" s="94"/>
      <c r="I722" s="94"/>
      <c r="J722" s="94"/>
      <c r="K722" s="94"/>
    </row>
    <row r="723" spans="2:11">
      <c r="B723" s="93"/>
      <c r="C723" s="93"/>
      <c r="D723" s="93"/>
      <c r="E723" s="94"/>
      <c r="F723" s="94"/>
      <c r="G723" s="94"/>
      <c r="H723" s="94"/>
      <c r="I723" s="94"/>
      <c r="J723" s="94"/>
      <c r="K723" s="94"/>
    </row>
    <row r="724" spans="2:11">
      <c r="B724" s="93"/>
      <c r="C724" s="93"/>
      <c r="D724" s="93"/>
      <c r="E724" s="94"/>
      <c r="F724" s="94"/>
      <c r="G724" s="94"/>
      <c r="H724" s="94"/>
      <c r="I724" s="94"/>
      <c r="J724" s="94"/>
      <c r="K724" s="94"/>
    </row>
    <row r="725" spans="2:11">
      <c r="B725" s="93"/>
      <c r="C725" s="93"/>
      <c r="D725" s="93"/>
      <c r="E725" s="94"/>
      <c r="F725" s="94"/>
      <c r="G725" s="94"/>
      <c r="H725" s="94"/>
      <c r="I725" s="94"/>
      <c r="J725" s="94"/>
      <c r="K725" s="94"/>
    </row>
    <row r="726" spans="2:11">
      <c r="B726" s="93"/>
      <c r="C726" s="93"/>
      <c r="D726" s="93"/>
      <c r="E726" s="94"/>
      <c r="F726" s="94"/>
      <c r="G726" s="94"/>
      <c r="H726" s="94"/>
      <c r="I726" s="94"/>
      <c r="J726" s="94"/>
      <c r="K726" s="94"/>
    </row>
    <row r="727" spans="2:11">
      <c r="B727" s="93"/>
      <c r="C727" s="93"/>
      <c r="D727" s="93"/>
      <c r="E727" s="94"/>
      <c r="F727" s="94"/>
      <c r="G727" s="94"/>
      <c r="H727" s="94"/>
      <c r="I727" s="94"/>
      <c r="J727" s="94"/>
      <c r="K727" s="94"/>
    </row>
    <row r="728" spans="2:11">
      <c r="B728" s="93"/>
      <c r="C728" s="93"/>
      <c r="D728" s="93"/>
      <c r="E728" s="94"/>
      <c r="F728" s="94"/>
      <c r="G728" s="94"/>
      <c r="H728" s="94"/>
      <c r="I728" s="94"/>
      <c r="J728" s="94"/>
      <c r="K728" s="94"/>
    </row>
    <row r="729" spans="2:11">
      <c r="B729" s="93"/>
      <c r="C729" s="93"/>
      <c r="D729" s="93"/>
      <c r="E729" s="94"/>
      <c r="F729" s="94"/>
      <c r="G729" s="94"/>
      <c r="H729" s="94"/>
      <c r="I729" s="94"/>
      <c r="J729" s="94"/>
      <c r="K729" s="94"/>
    </row>
    <row r="730" spans="2:11">
      <c r="B730" s="93"/>
      <c r="C730" s="93"/>
      <c r="D730" s="93"/>
      <c r="E730" s="94"/>
      <c r="F730" s="94"/>
      <c r="G730" s="94"/>
      <c r="H730" s="94"/>
      <c r="I730" s="94"/>
      <c r="J730" s="94"/>
      <c r="K730" s="94"/>
    </row>
    <row r="731" spans="2:11">
      <c r="B731" s="93"/>
      <c r="C731" s="93"/>
      <c r="D731" s="93"/>
      <c r="E731" s="94"/>
      <c r="F731" s="94"/>
      <c r="G731" s="94"/>
      <c r="H731" s="94"/>
      <c r="I731" s="94"/>
      <c r="J731" s="94"/>
      <c r="K731" s="94"/>
    </row>
    <row r="732" spans="2:11">
      <c r="B732" s="93"/>
      <c r="C732" s="93"/>
      <c r="D732" s="93"/>
      <c r="E732" s="94"/>
      <c r="F732" s="94"/>
      <c r="G732" s="94"/>
      <c r="H732" s="94"/>
      <c r="I732" s="94"/>
      <c r="J732" s="94"/>
      <c r="K732" s="94"/>
    </row>
    <row r="733" spans="2:11">
      <c r="B733" s="93"/>
      <c r="C733" s="93"/>
      <c r="D733" s="93"/>
      <c r="E733" s="94"/>
      <c r="F733" s="94"/>
      <c r="G733" s="94"/>
      <c r="H733" s="94"/>
      <c r="I733" s="94"/>
      <c r="J733" s="94"/>
      <c r="K733" s="94"/>
    </row>
    <row r="734" spans="2:11">
      <c r="B734" s="93"/>
      <c r="C734" s="93"/>
      <c r="D734" s="93"/>
      <c r="E734" s="94"/>
      <c r="F734" s="94"/>
      <c r="G734" s="94"/>
      <c r="H734" s="94"/>
      <c r="I734" s="94"/>
      <c r="J734" s="94"/>
      <c r="K734" s="94"/>
    </row>
    <row r="735" spans="2:11">
      <c r="B735" s="93"/>
      <c r="C735" s="93"/>
      <c r="D735" s="93"/>
      <c r="E735" s="94"/>
      <c r="F735" s="94"/>
      <c r="G735" s="94"/>
      <c r="H735" s="94"/>
      <c r="I735" s="94"/>
      <c r="J735" s="94"/>
      <c r="K735" s="94"/>
    </row>
    <row r="736" spans="2:11">
      <c r="B736" s="93"/>
      <c r="C736" s="93"/>
      <c r="D736" s="93"/>
      <c r="E736" s="94"/>
      <c r="F736" s="94"/>
      <c r="G736" s="94"/>
      <c r="H736" s="94"/>
      <c r="I736" s="94"/>
      <c r="J736" s="94"/>
      <c r="K736" s="94"/>
    </row>
    <row r="737" spans="2:11">
      <c r="B737" s="93"/>
      <c r="C737" s="93"/>
      <c r="D737" s="93"/>
      <c r="E737" s="94"/>
      <c r="F737" s="94"/>
      <c r="G737" s="94"/>
      <c r="H737" s="94"/>
      <c r="I737" s="94"/>
      <c r="J737" s="94"/>
      <c r="K737" s="94"/>
    </row>
    <row r="738" spans="2:11">
      <c r="B738" s="93"/>
      <c r="C738" s="93"/>
      <c r="D738" s="93"/>
      <c r="E738" s="94"/>
      <c r="F738" s="94"/>
      <c r="G738" s="94"/>
      <c r="H738" s="94"/>
      <c r="I738" s="94"/>
      <c r="J738" s="94"/>
      <c r="K738" s="94"/>
    </row>
    <row r="739" spans="2:11">
      <c r="B739" s="93"/>
      <c r="C739" s="93"/>
      <c r="D739" s="93"/>
      <c r="E739" s="94"/>
      <c r="F739" s="94"/>
      <c r="G739" s="94"/>
      <c r="H739" s="94"/>
      <c r="I739" s="94"/>
      <c r="J739" s="94"/>
      <c r="K739" s="94"/>
    </row>
    <row r="740" spans="2:11">
      <c r="B740" s="93"/>
      <c r="C740" s="93"/>
      <c r="D740" s="93"/>
      <c r="E740" s="94"/>
      <c r="F740" s="94"/>
      <c r="G740" s="94"/>
      <c r="H740" s="94"/>
      <c r="I740" s="94"/>
      <c r="J740" s="94"/>
      <c r="K740" s="94"/>
    </row>
    <row r="741" spans="2:11">
      <c r="B741" s="93"/>
      <c r="C741" s="93"/>
      <c r="D741" s="93"/>
      <c r="E741" s="94"/>
      <c r="F741" s="94"/>
      <c r="G741" s="94"/>
      <c r="H741" s="94"/>
      <c r="I741" s="94"/>
      <c r="J741" s="94"/>
      <c r="K741" s="94"/>
    </row>
    <row r="742" spans="2:11">
      <c r="B742" s="93"/>
      <c r="C742" s="93"/>
      <c r="D742" s="93"/>
      <c r="E742" s="94"/>
      <c r="F742" s="94"/>
      <c r="G742" s="94"/>
      <c r="H742" s="94"/>
      <c r="I742" s="94"/>
      <c r="J742" s="94"/>
      <c r="K742" s="94"/>
    </row>
    <row r="743" spans="2:11">
      <c r="B743" s="93"/>
      <c r="C743" s="93"/>
      <c r="D743" s="93"/>
      <c r="E743" s="94"/>
      <c r="F743" s="94"/>
      <c r="G743" s="94"/>
      <c r="H743" s="94"/>
      <c r="I743" s="94"/>
      <c r="J743" s="94"/>
      <c r="K743" s="94"/>
    </row>
    <row r="744" spans="2:11">
      <c r="B744" s="93"/>
      <c r="C744" s="93"/>
      <c r="D744" s="93"/>
      <c r="E744" s="94"/>
      <c r="F744" s="94"/>
      <c r="G744" s="94"/>
      <c r="H744" s="94"/>
      <c r="I744" s="94"/>
      <c r="J744" s="94"/>
      <c r="K744" s="94"/>
    </row>
    <row r="745" spans="2:11">
      <c r="B745" s="93"/>
      <c r="C745" s="93"/>
      <c r="D745" s="93"/>
      <c r="E745" s="94"/>
      <c r="F745" s="94"/>
      <c r="G745" s="94"/>
      <c r="H745" s="94"/>
      <c r="I745" s="94"/>
      <c r="J745" s="94"/>
      <c r="K745" s="94"/>
    </row>
    <row r="746" spans="2:11">
      <c r="B746" s="93"/>
      <c r="C746" s="93"/>
      <c r="D746" s="93"/>
      <c r="E746" s="94"/>
      <c r="F746" s="94"/>
      <c r="G746" s="94"/>
      <c r="H746" s="94"/>
      <c r="I746" s="94"/>
      <c r="J746" s="94"/>
      <c r="K746" s="94"/>
    </row>
    <row r="747" spans="2:11">
      <c r="B747" s="93"/>
      <c r="C747" s="93"/>
      <c r="D747" s="93"/>
      <c r="E747" s="94"/>
      <c r="F747" s="94"/>
      <c r="G747" s="94"/>
      <c r="H747" s="94"/>
      <c r="I747" s="94"/>
      <c r="J747" s="94"/>
      <c r="K747" s="94"/>
    </row>
    <row r="748" spans="2:11">
      <c r="B748" s="93"/>
      <c r="C748" s="93"/>
      <c r="D748" s="93"/>
      <c r="E748" s="94"/>
      <c r="F748" s="94"/>
      <c r="G748" s="94"/>
      <c r="H748" s="94"/>
      <c r="I748" s="94"/>
      <c r="J748" s="94"/>
      <c r="K748" s="94"/>
    </row>
    <row r="749" spans="2:11">
      <c r="B749" s="93"/>
      <c r="C749" s="93"/>
      <c r="D749" s="93"/>
      <c r="E749" s="94"/>
      <c r="F749" s="94"/>
      <c r="G749" s="94"/>
      <c r="H749" s="94"/>
      <c r="I749" s="94"/>
      <c r="J749" s="94"/>
      <c r="K749" s="94"/>
    </row>
    <row r="750" spans="2:11">
      <c r="B750" s="93"/>
      <c r="C750" s="93"/>
      <c r="D750" s="93"/>
      <c r="E750" s="94"/>
      <c r="F750" s="94"/>
      <c r="G750" s="94"/>
      <c r="H750" s="94"/>
      <c r="I750" s="94"/>
      <c r="J750" s="94"/>
      <c r="K750" s="94"/>
    </row>
    <row r="751" spans="2:11">
      <c r="B751" s="93"/>
      <c r="C751" s="93"/>
      <c r="D751" s="93"/>
      <c r="E751" s="94"/>
      <c r="F751" s="94"/>
      <c r="G751" s="94"/>
      <c r="H751" s="94"/>
      <c r="I751" s="94"/>
      <c r="J751" s="94"/>
      <c r="K751" s="94"/>
    </row>
    <row r="752" spans="2:11">
      <c r="B752" s="93"/>
      <c r="C752" s="93"/>
      <c r="D752" s="93"/>
      <c r="E752" s="94"/>
      <c r="F752" s="94"/>
      <c r="G752" s="94"/>
      <c r="H752" s="94"/>
      <c r="I752" s="94"/>
      <c r="J752" s="94"/>
      <c r="K752" s="94"/>
    </row>
    <row r="753" spans="2:11">
      <c r="B753" s="93"/>
      <c r="C753" s="93"/>
      <c r="D753" s="93"/>
      <c r="E753" s="94"/>
      <c r="F753" s="94"/>
      <c r="G753" s="94"/>
      <c r="H753" s="94"/>
      <c r="I753" s="94"/>
      <c r="J753" s="94"/>
      <c r="K753" s="94"/>
    </row>
    <row r="754" spans="2:11">
      <c r="B754" s="93"/>
      <c r="C754" s="93"/>
      <c r="D754" s="93"/>
      <c r="E754" s="94"/>
      <c r="F754" s="94"/>
      <c r="G754" s="94"/>
      <c r="H754" s="94"/>
      <c r="I754" s="94"/>
      <c r="J754" s="94"/>
      <c r="K754" s="94"/>
    </row>
    <row r="755" spans="2:11">
      <c r="B755" s="93"/>
      <c r="C755" s="93"/>
      <c r="D755" s="93"/>
      <c r="E755" s="94"/>
      <c r="F755" s="94"/>
      <c r="G755" s="94"/>
      <c r="H755" s="94"/>
      <c r="I755" s="94"/>
      <c r="J755" s="94"/>
      <c r="K755" s="94"/>
    </row>
    <row r="756" spans="2:11">
      <c r="B756" s="93"/>
      <c r="C756" s="93"/>
      <c r="D756" s="93"/>
      <c r="E756" s="94"/>
      <c r="F756" s="94"/>
      <c r="G756" s="94"/>
      <c r="H756" s="94"/>
      <c r="I756" s="94"/>
      <c r="J756" s="94"/>
      <c r="K756" s="94"/>
    </row>
    <row r="757" spans="2:11">
      <c r="B757" s="93"/>
      <c r="C757" s="93"/>
      <c r="D757" s="93"/>
      <c r="E757" s="94"/>
      <c r="F757" s="94"/>
      <c r="G757" s="94"/>
      <c r="H757" s="94"/>
      <c r="I757" s="94"/>
      <c r="J757" s="94"/>
      <c r="K757" s="94"/>
    </row>
    <row r="758" spans="2:11">
      <c r="B758" s="93"/>
      <c r="C758" s="93"/>
      <c r="D758" s="93"/>
      <c r="E758" s="94"/>
      <c r="F758" s="94"/>
      <c r="G758" s="94"/>
      <c r="H758" s="94"/>
      <c r="I758" s="94"/>
      <c r="J758" s="94"/>
      <c r="K758" s="94"/>
    </row>
    <row r="759" spans="2:11">
      <c r="B759" s="93"/>
      <c r="C759" s="93"/>
      <c r="D759" s="93"/>
      <c r="E759" s="94"/>
      <c r="F759" s="94"/>
      <c r="G759" s="94"/>
      <c r="H759" s="94"/>
      <c r="I759" s="94"/>
      <c r="J759" s="94"/>
      <c r="K759" s="94"/>
    </row>
    <row r="760" spans="2:11">
      <c r="B760" s="93"/>
      <c r="C760" s="93"/>
      <c r="D760" s="93"/>
      <c r="E760" s="94"/>
      <c r="F760" s="94"/>
      <c r="G760" s="94"/>
      <c r="H760" s="94"/>
      <c r="I760" s="94"/>
      <c r="J760" s="94"/>
      <c r="K760" s="94"/>
    </row>
    <row r="761" spans="2:11">
      <c r="B761" s="93"/>
      <c r="C761" s="93"/>
      <c r="D761" s="93"/>
      <c r="E761" s="94"/>
      <c r="F761" s="94"/>
      <c r="G761" s="94"/>
      <c r="H761" s="94"/>
      <c r="I761" s="94"/>
      <c r="J761" s="94"/>
      <c r="K761" s="94"/>
    </row>
    <row r="762" spans="2:11">
      <c r="B762" s="93"/>
      <c r="C762" s="93"/>
      <c r="D762" s="93"/>
      <c r="E762" s="94"/>
      <c r="F762" s="94"/>
      <c r="G762" s="94"/>
      <c r="H762" s="94"/>
      <c r="I762" s="94"/>
      <c r="J762" s="94"/>
      <c r="K762" s="94"/>
    </row>
    <row r="763" spans="2:11">
      <c r="B763" s="93"/>
      <c r="C763" s="93"/>
      <c r="D763" s="93"/>
      <c r="E763" s="94"/>
      <c r="F763" s="94"/>
      <c r="G763" s="94"/>
      <c r="H763" s="94"/>
      <c r="I763" s="94"/>
      <c r="J763" s="94"/>
      <c r="K763" s="94"/>
    </row>
    <row r="764" spans="2:11">
      <c r="B764" s="93"/>
      <c r="C764" s="93"/>
      <c r="D764" s="93"/>
      <c r="E764" s="94"/>
      <c r="F764" s="94"/>
      <c r="G764" s="94"/>
      <c r="H764" s="94"/>
      <c r="I764" s="94"/>
      <c r="J764" s="94"/>
      <c r="K764" s="94"/>
    </row>
    <row r="765" spans="2:11">
      <c r="B765" s="93"/>
      <c r="C765" s="93"/>
      <c r="D765" s="93"/>
      <c r="E765" s="94"/>
      <c r="F765" s="94"/>
      <c r="G765" s="94"/>
      <c r="H765" s="94"/>
      <c r="I765" s="94"/>
      <c r="J765" s="94"/>
      <c r="K765" s="94"/>
    </row>
    <row r="766" spans="2:11">
      <c r="B766" s="93"/>
      <c r="C766" s="93"/>
      <c r="D766" s="93"/>
      <c r="E766" s="94"/>
      <c r="F766" s="94"/>
      <c r="G766" s="94"/>
      <c r="H766" s="94"/>
      <c r="I766" s="94"/>
      <c r="J766" s="94"/>
      <c r="K766" s="94"/>
    </row>
    <row r="767" spans="2:11">
      <c r="B767" s="93"/>
      <c r="C767" s="93"/>
      <c r="D767" s="93"/>
      <c r="E767" s="94"/>
      <c r="F767" s="94"/>
      <c r="G767" s="94"/>
      <c r="H767" s="94"/>
      <c r="I767" s="94"/>
      <c r="J767" s="94"/>
      <c r="K767" s="94"/>
    </row>
    <row r="768" spans="2:11">
      <c r="B768" s="93"/>
      <c r="C768" s="93"/>
      <c r="D768" s="93"/>
      <c r="E768" s="94"/>
      <c r="F768" s="94"/>
      <c r="G768" s="94"/>
      <c r="H768" s="94"/>
      <c r="I768" s="94"/>
      <c r="J768" s="94"/>
      <c r="K768" s="94"/>
    </row>
    <row r="769" spans="2:11">
      <c r="B769" s="93"/>
      <c r="C769" s="93"/>
      <c r="D769" s="93"/>
      <c r="E769" s="94"/>
      <c r="F769" s="94"/>
      <c r="G769" s="94"/>
      <c r="H769" s="94"/>
      <c r="I769" s="94"/>
      <c r="J769" s="94"/>
      <c r="K769" s="94"/>
    </row>
    <row r="770" spans="2:11">
      <c r="B770" s="93"/>
      <c r="C770" s="93"/>
      <c r="D770" s="93"/>
      <c r="E770" s="94"/>
      <c r="F770" s="94"/>
      <c r="G770" s="94"/>
      <c r="H770" s="94"/>
      <c r="I770" s="94"/>
      <c r="J770" s="94"/>
      <c r="K770" s="94"/>
    </row>
    <row r="771" spans="2:11">
      <c r="B771" s="93"/>
      <c r="C771" s="93"/>
      <c r="D771" s="93"/>
      <c r="E771" s="94"/>
      <c r="F771" s="94"/>
      <c r="G771" s="94"/>
      <c r="H771" s="94"/>
      <c r="I771" s="94"/>
      <c r="J771" s="94"/>
      <c r="K771" s="94"/>
    </row>
    <row r="772" spans="2:11">
      <c r="B772" s="93"/>
      <c r="C772" s="93"/>
      <c r="D772" s="93"/>
      <c r="E772" s="94"/>
      <c r="F772" s="94"/>
      <c r="G772" s="94"/>
      <c r="H772" s="94"/>
      <c r="I772" s="94"/>
      <c r="J772" s="94"/>
      <c r="K772" s="94"/>
    </row>
    <row r="773" spans="2:11">
      <c r="B773" s="93"/>
      <c r="C773" s="93"/>
      <c r="D773" s="93"/>
      <c r="E773" s="94"/>
      <c r="F773" s="94"/>
      <c r="G773" s="94"/>
      <c r="H773" s="94"/>
      <c r="I773" s="94"/>
      <c r="J773" s="94"/>
      <c r="K773" s="94"/>
    </row>
    <row r="774" spans="2:11">
      <c r="B774" s="93"/>
      <c r="C774" s="93"/>
      <c r="D774" s="93"/>
      <c r="E774" s="94"/>
      <c r="F774" s="94"/>
      <c r="G774" s="94"/>
      <c r="H774" s="94"/>
      <c r="I774" s="94"/>
      <c r="J774" s="94"/>
      <c r="K774" s="94"/>
    </row>
    <row r="775" spans="2:11">
      <c r="B775" s="93"/>
      <c r="C775" s="93"/>
      <c r="D775" s="93"/>
      <c r="E775" s="94"/>
      <c r="F775" s="94"/>
      <c r="G775" s="94"/>
      <c r="H775" s="94"/>
      <c r="I775" s="94"/>
      <c r="J775" s="94"/>
      <c r="K775" s="94"/>
    </row>
    <row r="776" spans="2:11">
      <c r="B776" s="93"/>
      <c r="C776" s="93"/>
      <c r="D776" s="93"/>
      <c r="E776" s="94"/>
      <c r="F776" s="94"/>
      <c r="G776" s="94"/>
      <c r="H776" s="94"/>
      <c r="I776" s="94"/>
      <c r="J776" s="94"/>
      <c r="K776" s="94"/>
    </row>
    <row r="777" spans="2:11">
      <c r="B777" s="93"/>
      <c r="C777" s="93"/>
      <c r="D777" s="93"/>
      <c r="E777" s="94"/>
      <c r="F777" s="94"/>
      <c r="G777" s="94"/>
      <c r="H777" s="94"/>
      <c r="I777" s="94"/>
      <c r="J777" s="94"/>
      <c r="K777" s="94"/>
    </row>
    <row r="778" spans="2:11">
      <c r="B778" s="93"/>
      <c r="C778" s="93"/>
      <c r="D778" s="93"/>
      <c r="E778" s="94"/>
      <c r="F778" s="94"/>
      <c r="G778" s="94"/>
      <c r="H778" s="94"/>
      <c r="I778" s="94"/>
      <c r="J778" s="94"/>
      <c r="K778" s="94"/>
    </row>
    <row r="779" spans="2:11">
      <c r="B779" s="93"/>
      <c r="C779" s="93"/>
      <c r="D779" s="93"/>
      <c r="E779" s="94"/>
      <c r="F779" s="94"/>
      <c r="G779" s="94"/>
      <c r="H779" s="94"/>
      <c r="I779" s="94"/>
      <c r="J779" s="94"/>
      <c r="K779" s="94"/>
    </row>
    <row r="780" spans="2:11">
      <c r="B780" s="93"/>
      <c r="C780" s="93"/>
      <c r="D780" s="93"/>
      <c r="E780" s="94"/>
      <c r="F780" s="94"/>
      <c r="G780" s="94"/>
      <c r="H780" s="94"/>
      <c r="I780" s="94"/>
      <c r="J780" s="94"/>
      <c r="K780" s="94"/>
    </row>
    <row r="781" spans="2:11">
      <c r="B781" s="93"/>
      <c r="C781" s="93"/>
      <c r="D781" s="93"/>
      <c r="E781" s="94"/>
      <c r="F781" s="94"/>
      <c r="G781" s="94"/>
      <c r="H781" s="94"/>
      <c r="I781" s="94"/>
      <c r="J781" s="94"/>
      <c r="K781" s="94"/>
    </row>
    <row r="782" spans="2:11">
      <c r="B782" s="93"/>
      <c r="C782" s="93"/>
      <c r="D782" s="93"/>
      <c r="E782" s="94"/>
      <c r="F782" s="94"/>
      <c r="G782" s="94"/>
      <c r="H782" s="94"/>
      <c r="I782" s="94"/>
      <c r="J782" s="94"/>
      <c r="K782" s="94"/>
    </row>
    <row r="783" spans="2:11">
      <c r="B783" s="93"/>
      <c r="C783" s="93"/>
      <c r="D783" s="93"/>
      <c r="E783" s="94"/>
      <c r="F783" s="94"/>
      <c r="G783" s="94"/>
      <c r="H783" s="94"/>
      <c r="I783" s="94"/>
      <c r="J783" s="94"/>
      <c r="K783" s="94"/>
    </row>
    <row r="784" spans="2:11">
      <c r="B784" s="93"/>
      <c r="C784" s="93"/>
      <c r="D784" s="93"/>
      <c r="E784" s="94"/>
      <c r="F784" s="94"/>
      <c r="G784" s="94"/>
      <c r="H784" s="94"/>
      <c r="I784" s="94"/>
      <c r="J784" s="94"/>
      <c r="K784" s="94"/>
    </row>
    <row r="785" spans="2:11">
      <c r="B785" s="93"/>
      <c r="C785" s="93"/>
      <c r="D785" s="93"/>
      <c r="E785" s="94"/>
      <c r="F785" s="94"/>
      <c r="G785" s="94"/>
      <c r="H785" s="94"/>
      <c r="I785" s="94"/>
      <c r="J785" s="94"/>
      <c r="K785" s="94"/>
    </row>
    <row r="786" spans="2:11">
      <c r="B786" s="93"/>
      <c r="C786" s="93"/>
      <c r="D786" s="93"/>
      <c r="E786" s="94"/>
      <c r="F786" s="94"/>
      <c r="G786" s="94"/>
      <c r="H786" s="94"/>
      <c r="I786" s="94"/>
      <c r="J786" s="94"/>
      <c r="K786" s="94"/>
    </row>
    <row r="787" spans="2:11">
      <c r="B787" s="93"/>
      <c r="C787" s="93"/>
      <c r="D787" s="93"/>
      <c r="E787" s="94"/>
      <c r="F787" s="94"/>
      <c r="G787" s="94"/>
      <c r="H787" s="94"/>
      <c r="I787" s="94"/>
      <c r="J787" s="94"/>
      <c r="K787" s="94"/>
    </row>
    <row r="788" spans="2:11">
      <c r="B788" s="93"/>
      <c r="C788" s="93"/>
      <c r="D788" s="93"/>
      <c r="E788" s="94"/>
      <c r="F788" s="94"/>
      <c r="G788" s="94"/>
      <c r="H788" s="94"/>
      <c r="I788" s="94"/>
      <c r="J788" s="94"/>
      <c r="K788" s="94"/>
    </row>
    <row r="789" spans="2:11">
      <c r="B789" s="93"/>
      <c r="C789" s="93"/>
      <c r="D789" s="93"/>
      <c r="E789" s="94"/>
      <c r="F789" s="94"/>
      <c r="G789" s="94"/>
      <c r="H789" s="94"/>
      <c r="I789" s="94"/>
      <c r="J789" s="94"/>
      <c r="K789" s="94"/>
    </row>
    <row r="790" spans="2:11">
      <c r="B790" s="93"/>
      <c r="C790" s="93"/>
      <c r="D790" s="93"/>
      <c r="E790" s="94"/>
      <c r="F790" s="94"/>
      <c r="G790" s="94"/>
      <c r="H790" s="94"/>
      <c r="I790" s="94"/>
      <c r="J790" s="94"/>
      <c r="K790" s="94"/>
    </row>
    <row r="791" spans="2:11">
      <c r="B791" s="93"/>
      <c r="C791" s="93"/>
      <c r="D791" s="93"/>
      <c r="E791" s="94"/>
      <c r="F791" s="94"/>
      <c r="G791" s="94"/>
      <c r="H791" s="94"/>
      <c r="I791" s="94"/>
      <c r="J791" s="94"/>
      <c r="K791" s="94"/>
    </row>
    <row r="792" spans="2:11">
      <c r="B792" s="93"/>
      <c r="C792" s="93"/>
      <c r="D792" s="93"/>
      <c r="E792" s="94"/>
      <c r="F792" s="94"/>
      <c r="G792" s="94"/>
      <c r="H792" s="94"/>
      <c r="I792" s="94"/>
      <c r="J792" s="94"/>
      <c r="K792" s="94"/>
    </row>
    <row r="793" spans="2:11">
      <c r="B793" s="93"/>
      <c r="C793" s="93"/>
      <c r="D793" s="93"/>
      <c r="E793" s="94"/>
      <c r="F793" s="94"/>
      <c r="G793" s="94"/>
      <c r="H793" s="94"/>
      <c r="I793" s="94"/>
      <c r="J793" s="94"/>
      <c r="K793" s="94"/>
    </row>
    <row r="794" spans="2:11">
      <c r="B794" s="93"/>
      <c r="C794" s="93"/>
      <c r="D794" s="93"/>
      <c r="E794" s="94"/>
      <c r="F794" s="94"/>
      <c r="G794" s="94"/>
      <c r="H794" s="94"/>
      <c r="I794" s="94"/>
      <c r="J794" s="94"/>
      <c r="K794" s="94"/>
    </row>
    <row r="795" spans="2:11">
      <c r="B795" s="93"/>
      <c r="C795" s="93"/>
      <c r="D795" s="93"/>
      <c r="E795" s="94"/>
      <c r="F795" s="94"/>
      <c r="G795" s="94"/>
      <c r="H795" s="94"/>
      <c r="I795" s="94"/>
      <c r="J795" s="94"/>
      <c r="K795" s="94"/>
    </row>
    <row r="796" spans="2:11">
      <c r="B796" s="93"/>
      <c r="C796" s="93"/>
      <c r="D796" s="93"/>
      <c r="E796" s="94"/>
      <c r="F796" s="94"/>
      <c r="G796" s="94"/>
      <c r="H796" s="94"/>
      <c r="I796" s="94"/>
      <c r="J796" s="94"/>
      <c r="K796" s="94"/>
    </row>
    <row r="797" spans="2:11">
      <c r="B797" s="93"/>
      <c r="C797" s="93"/>
      <c r="D797" s="93"/>
      <c r="E797" s="94"/>
      <c r="F797" s="94"/>
      <c r="G797" s="94"/>
      <c r="H797" s="94"/>
      <c r="I797" s="94"/>
      <c r="J797" s="94"/>
      <c r="K797" s="94"/>
    </row>
    <row r="798" spans="2:11">
      <c r="B798" s="93"/>
      <c r="C798" s="93"/>
      <c r="D798" s="93"/>
      <c r="E798" s="94"/>
      <c r="F798" s="94"/>
      <c r="G798" s="94"/>
      <c r="H798" s="94"/>
      <c r="I798" s="94"/>
      <c r="J798" s="94"/>
      <c r="K798" s="94"/>
    </row>
    <row r="799" spans="2:11">
      <c r="B799" s="93"/>
      <c r="C799" s="93"/>
      <c r="D799" s="93"/>
      <c r="E799" s="94"/>
      <c r="F799" s="94"/>
      <c r="G799" s="94"/>
      <c r="H799" s="94"/>
      <c r="I799" s="94"/>
      <c r="J799" s="94"/>
      <c r="K799" s="94"/>
    </row>
    <row r="800" spans="2:11">
      <c r="B800" s="93"/>
      <c r="C800" s="93"/>
      <c r="D800" s="93"/>
      <c r="E800" s="94"/>
      <c r="F800" s="94"/>
      <c r="G800" s="94"/>
      <c r="H800" s="94"/>
      <c r="I800" s="94"/>
      <c r="J800" s="94"/>
      <c r="K800" s="94"/>
    </row>
    <row r="801" spans="2:11">
      <c r="B801" s="93"/>
      <c r="C801" s="93"/>
      <c r="D801" s="93"/>
      <c r="E801" s="94"/>
      <c r="F801" s="94"/>
      <c r="G801" s="94"/>
      <c r="H801" s="94"/>
      <c r="I801" s="94"/>
      <c r="J801" s="94"/>
      <c r="K801" s="94"/>
    </row>
    <row r="802" spans="2:11">
      <c r="B802" s="93"/>
      <c r="C802" s="93"/>
      <c r="D802" s="93"/>
      <c r="E802" s="94"/>
      <c r="F802" s="94"/>
      <c r="G802" s="94"/>
      <c r="H802" s="94"/>
      <c r="I802" s="94"/>
      <c r="J802" s="94"/>
      <c r="K802" s="94"/>
    </row>
    <row r="803" spans="2:11">
      <c r="B803" s="93"/>
      <c r="C803" s="93"/>
      <c r="D803" s="93"/>
      <c r="E803" s="94"/>
      <c r="F803" s="94"/>
      <c r="G803" s="94"/>
      <c r="H803" s="94"/>
      <c r="I803" s="94"/>
      <c r="J803" s="94"/>
      <c r="K803" s="94"/>
    </row>
    <row r="804" spans="2:11">
      <c r="B804" s="93"/>
      <c r="C804" s="93"/>
      <c r="D804" s="93"/>
      <c r="E804" s="94"/>
      <c r="F804" s="94"/>
      <c r="G804" s="94"/>
      <c r="H804" s="94"/>
      <c r="I804" s="94"/>
      <c r="J804" s="94"/>
      <c r="K804" s="94"/>
    </row>
    <row r="805" spans="2:11">
      <c r="B805" s="93"/>
      <c r="C805" s="93"/>
      <c r="D805" s="93"/>
      <c r="E805" s="94"/>
      <c r="F805" s="94"/>
      <c r="G805" s="94"/>
      <c r="H805" s="94"/>
      <c r="I805" s="94"/>
      <c r="J805" s="94"/>
      <c r="K805" s="94"/>
    </row>
    <row r="806" spans="2:11">
      <c r="B806" s="93"/>
      <c r="C806" s="93"/>
      <c r="D806" s="93"/>
      <c r="E806" s="94"/>
      <c r="F806" s="94"/>
      <c r="G806" s="94"/>
      <c r="H806" s="94"/>
      <c r="I806" s="94"/>
      <c r="J806" s="94"/>
      <c r="K806" s="94"/>
    </row>
    <row r="807" spans="2:11">
      <c r="B807" s="93"/>
      <c r="C807" s="93"/>
      <c r="D807" s="93"/>
      <c r="E807" s="94"/>
      <c r="F807" s="94"/>
      <c r="G807" s="94"/>
      <c r="H807" s="94"/>
      <c r="I807" s="94"/>
      <c r="J807" s="94"/>
      <c r="K807" s="94"/>
    </row>
    <row r="808" spans="2:11">
      <c r="B808" s="93"/>
      <c r="C808" s="93"/>
      <c r="D808" s="93"/>
      <c r="E808" s="94"/>
      <c r="F808" s="94"/>
      <c r="G808" s="94"/>
      <c r="H808" s="94"/>
      <c r="I808" s="94"/>
      <c r="J808" s="94"/>
      <c r="K808" s="94"/>
    </row>
    <row r="809" spans="2:11">
      <c r="B809" s="93"/>
      <c r="C809" s="93"/>
      <c r="D809" s="93"/>
      <c r="E809" s="94"/>
      <c r="F809" s="94"/>
      <c r="G809" s="94"/>
      <c r="H809" s="94"/>
      <c r="I809" s="94"/>
      <c r="J809" s="94"/>
      <c r="K809" s="94"/>
    </row>
    <row r="810" spans="2:11">
      <c r="B810" s="93"/>
      <c r="C810" s="93"/>
      <c r="D810" s="93"/>
      <c r="E810" s="94"/>
      <c r="F810" s="94"/>
      <c r="G810" s="94"/>
      <c r="H810" s="94"/>
      <c r="I810" s="94"/>
      <c r="J810" s="94"/>
      <c r="K810" s="94"/>
    </row>
    <row r="811" spans="2:11">
      <c r="B811" s="93"/>
      <c r="C811" s="93"/>
      <c r="D811" s="93"/>
      <c r="E811" s="94"/>
      <c r="F811" s="94"/>
      <c r="G811" s="94"/>
      <c r="H811" s="94"/>
      <c r="I811" s="94"/>
      <c r="J811" s="94"/>
      <c r="K811" s="94"/>
    </row>
    <row r="812" spans="2:11">
      <c r="B812" s="93"/>
      <c r="C812" s="93"/>
      <c r="D812" s="93"/>
      <c r="E812" s="94"/>
      <c r="F812" s="94"/>
      <c r="G812" s="94"/>
      <c r="H812" s="94"/>
      <c r="I812" s="94"/>
      <c r="J812" s="94"/>
      <c r="K812" s="94"/>
    </row>
    <row r="813" spans="2:11">
      <c r="B813" s="93"/>
      <c r="C813" s="93"/>
      <c r="D813" s="93"/>
      <c r="E813" s="94"/>
      <c r="F813" s="94"/>
      <c r="G813" s="94"/>
      <c r="H813" s="94"/>
      <c r="I813" s="94"/>
      <c r="J813" s="94"/>
      <c r="K813" s="94"/>
    </row>
    <row r="814" spans="2:11">
      <c r="B814" s="93"/>
      <c r="C814" s="93"/>
      <c r="D814" s="93"/>
      <c r="E814" s="94"/>
      <c r="F814" s="94"/>
      <c r="G814" s="94"/>
      <c r="H814" s="94"/>
      <c r="I814" s="94"/>
      <c r="J814" s="94"/>
      <c r="K814" s="94"/>
    </row>
    <row r="815" spans="2:11">
      <c r="B815" s="93"/>
      <c r="C815" s="93"/>
      <c r="D815" s="93"/>
      <c r="E815" s="94"/>
      <c r="F815" s="94"/>
      <c r="G815" s="94"/>
      <c r="H815" s="94"/>
      <c r="I815" s="94"/>
      <c r="J815" s="94"/>
      <c r="K815" s="94"/>
    </row>
    <row r="816" spans="2:11">
      <c r="B816" s="93"/>
      <c r="C816" s="93"/>
      <c r="D816" s="93"/>
      <c r="E816" s="94"/>
      <c r="F816" s="94"/>
      <c r="G816" s="94"/>
      <c r="H816" s="94"/>
      <c r="I816" s="94"/>
      <c r="J816" s="94"/>
      <c r="K816" s="94"/>
    </row>
    <row r="817" spans="2:11">
      <c r="B817" s="93"/>
      <c r="C817" s="93"/>
      <c r="D817" s="93"/>
      <c r="E817" s="94"/>
      <c r="F817" s="94"/>
      <c r="G817" s="94"/>
      <c r="H817" s="94"/>
      <c r="I817" s="94"/>
      <c r="J817" s="94"/>
      <c r="K817" s="94"/>
    </row>
    <row r="818" spans="2:11">
      <c r="B818" s="93"/>
      <c r="C818" s="93"/>
      <c r="D818" s="93"/>
      <c r="E818" s="94"/>
      <c r="F818" s="94"/>
      <c r="G818" s="94"/>
      <c r="H818" s="94"/>
      <c r="I818" s="94"/>
      <c r="J818" s="94"/>
      <c r="K818" s="94"/>
    </row>
    <row r="819" spans="2:11">
      <c r="B819" s="93"/>
      <c r="C819" s="93"/>
      <c r="D819" s="93"/>
      <c r="E819" s="94"/>
      <c r="F819" s="94"/>
      <c r="G819" s="94"/>
      <c r="H819" s="94"/>
      <c r="I819" s="94"/>
      <c r="J819" s="94"/>
      <c r="K819" s="94"/>
    </row>
    <row r="820" spans="2:11">
      <c r="B820" s="93"/>
      <c r="C820" s="93"/>
      <c r="D820" s="93"/>
      <c r="E820" s="94"/>
      <c r="F820" s="94"/>
      <c r="G820" s="94"/>
      <c r="H820" s="94"/>
      <c r="I820" s="94"/>
      <c r="J820" s="94"/>
      <c r="K820" s="94"/>
    </row>
    <row r="821" spans="2:11">
      <c r="B821" s="93"/>
      <c r="C821" s="93"/>
      <c r="D821" s="93"/>
      <c r="E821" s="94"/>
      <c r="F821" s="94"/>
      <c r="G821" s="94"/>
      <c r="H821" s="94"/>
      <c r="I821" s="94"/>
      <c r="J821" s="94"/>
      <c r="K821" s="94"/>
    </row>
    <row r="822" spans="2:11">
      <c r="B822" s="93"/>
      <c r="C822" s="93"/>
      <c r="D822" s="93"/>
      <c r="E822" s="94"/>
      <c r="F822" s="94"/>
      <c r="G822" s="94"/>
      <c r="H822" s="94"/>
      <c r="I822" s="94"/>
      <c r="J822" s="94"/>
      <c r="K822" s="94"/>
    </row>
    <row r="823" spans="2:11">
      <c r="B823" s="93"/>
      <c r="C823" s="93"/>
      <c r="D823" s="93"/>
      <c r="E823" s="94"/>
      <c r="F823" s="94"/>
      <c r="G823" s="94"/>
      <c r="H823" s="94"/>
      <c r="I823" s="94"/>
      <c r="J823" s="94"/>
      <c r="K823" s="94"/>
    </row>
    <row r="824" spans="2:11">
      <c r="B824" s="93"/>
      <c r="C824" s="93"/>
      <c r="D824" s="93"/>
      <c r="E824" s="94"/>
      <c r="F824" s="94"/>
      <c r="G824" s="94"/>
      <c r="H824" s="94"/>
      <c r="I824" s="94"/>
      <c r="J824" s="94"/>
      <c r="K824" s="94"/>
    </row>
    <row r="825" spans="2:11">
      <c r="B825" s="93"/>
      <c r="C825" s="93"/>
      <c r="D825" s="93"/>
      <c r="E825" s="94"/>
      <c r="F825" s="94"/>
      <c r="G825" s="94"/>
      <c r="H825" s="94"/>
      <c r="I825" s="94"/>
      <c r="J825" s="94"/>
      <c r="K825" s="94"/>
    </row>
    <row r="826" spans="2:11">
      <c r="B826" s="93"/>
      <c r="C826" s="93"/>
      <c r="D826" s="93"/>
      <c r="E826" s="94"/>
      <c r="F826" s="94"/>
      <c r="G826" s="94"/>
      <c r="H826" s="94"/>
      <c r="I826" s="94"/>
      <c r="J826" s="94"/>
      <c r="K826" s="94"/>
    </row>
    <row r="827" spans="2:11">
      <c r="B827" s="93"/>
      <c r="C827" s="93"/>
      <c r="D827" s="93"/>
      <c r="E827" s="94"/>
      <c r="F827" s="94"/>
      <c r="G827" s="94"/>
      <c r="H827" s="94"/>
      <c r="I827" s="94"/>
      <c r="J827" s="94"/>
      <c r="K827" s="94"/>
    </row>
    <row r="828" spans="2:11">
      <c r="B828" s="93"/>
      <c r="C828" s="93"/>
      <c r="D828" s="93"/>
      <c r="E828" s="94"/>
      <c r="F828" s="94"/>
      <c r="G828" s="94"/>
      <c r="H828" s="94"/>
      <c r="I828" s="94"/>
      <c r="J828" s="94"/>
      <c r="K828" s="94"/>
    </row>
    <row r="829" spans="2:11">
      <c r="B829" s="93"/>
      <c r="C829" s="93"/>
      <c r="D829" s="93"/>
      <c r="E829" s="94"/>
      <c r="F829" s="94"/>
      <c r="G829" s="94"/>
      <c r="H829" s="94"/>
      <c r="I829" s="94"/>
      <c r="J829" s="94"/>
      <c r="K829" s="94"/>
    </row>
    <row r="830" spans="2:11">
      <c r="B830" s="93"/>
      <c r="C830" s="93"/>
      <c r="D830" s="93"/>
      <c r="E830" s="94"/>
      <c r="F830" s="94"/>
      <c r="G830" s="94"/>
      <c r="H830" s="94"/>
      <c r="I830" s="94"/>
      <c r="J830" s="94"/>
      <c r="K830" s="94"/>
    </row>
    <row r="831" spans="2:11">
      <c r="B831" s="93"/>
      <c r="C831" s="93"/>
      <c r="D831" s="93"/>
      <c r="E831" s="94"/>
      <c r="F831" s="94"/>
      <c r="G831" s="94"/>
      <c r="H831" s="94"/>
      <c r="I831" s="94"/>
      <c r="J831" s="94"/>
      <c r="K831" s="94"/>
    </row>
    <row r="832" spans="2:11">
      <c r="B832" s="93"/>
      <c r="C832" s="93"/>
      <c r="D832" s="93"/>
      <c r="E832" s="94"/>
      <c r="F832" s="94"/>
      <c r="G832" s="94"/>
      <c r="H832" s="94"/>
      <c r="I832" s="94"/>
      <c r="J832" s="94"/>
      <c r="K832" s="94"/>
    </row>
    <row r="833" spans="2:11">
      <c r="B833" s="93"/>
      <c r="C833" s="93"/>
      <c r="D833" s="93"/>
      <c r="E833" s="94"/>
      <c r="F833" s="94"/>
      <c r="G833" s="94"/>
      <c r="H833" s="94"/>
      <c r="I833" s="94"/>
      <c r="J833" s="94"/>
      <c r="K833" s="94"/>
    </row>
    <row r="834" spans="2:11">
      <c r="B834" s="93"/>
      <c r="C834" s="93"/>
      <c r="D834" s="93"/>
      <c r="E834" s="94"/>
      <c r="F834" s="94"/>
      <c r="G834" s="94"/>
      <c r="H834" s="94"/>
      <c r="I834" s="94"/>
      <c r="J834" s="94"/>
      <c r="K834" s="94"/>
    </row>
    <row r="835" spans="2:11">
      <c r="B835" s="93"/>
      <c r="C835" s="93"/>
      <c r="D835" s="93"/>
      <c r="E835" s="94"/>
      <c r="F835" s="94"/>
      <c r="G835" s="94"/>
      <c r="H835" s="94"/>
      <c r="I835" s="94"/>
      <c r="J835" s="94"/>
      <c r="K835" s="94"/>
    </row>
    <row r="836" spans="2:11">
      <c r="B836" s="93"/>
      <c r="C836" s="93"/>
      <c r="D836" s="93"/>
      <c r="E836" s="94"/>
      <c r="F836" s="94"/>
      <c r="G836" s="94"/>
      <c r="H836" s="94"/>
      <c r="I836" s="94"/>
      <c r="J836" s="94"/>
      <c r="K836" s="94"/>
    </row>
    <row r="837" spans="2:11">
      <c r="B837" s="93"/>
      <c r="C837" s="93"/>
      <c r="D837" s="93"/>
      <c r="E837" s="94"/>
      <c r="F837" s="94"/>
      <c r="G837" s="94"/>
      <c r="H837" s="94"/>
      <c r="I837" s="94"/>
      <c r="J837" s="94"/>
      <c r="K837" s="94"/>
    </row>
    <row r="838" spans="2:11">
      <c r="B838" s="93"/>
      <c r="C838" s="93"/>
      <c r="D838" s="93"/>
      <c r="E838" s="94"/>
      <c r="F838" s="94"/>
      <c r="G838" s="94"/>
      <c r="H838" s="94"/>
      <c r="I838" s="94"/>
      <c r="J838" s="94"/>
      <c r="K838" s="94"/>
    </row>
    <row r="839" spans="2:11">
      <c r="B839" s="93"/>
      <c r="C839" s="93"/>
      <c r="D839" s="93"/>
      <c r="E839" s="94"/>
      <c r="F839" s="94"/>
      <c r="G839" s="94"/>
      <c r="H839" s="94"/>
      <c r="I839" s="94"/>
      <c r="J839" s="94"/>
      <c r="K839" s="94"/>
    </row>
    <row r="840" spans="2:11">
      <c r="B840" s="93"/>
      <c r="C840" s="93"/>
      <c r="D840" s="93"/>
      <c r="E840" s="94"/>
      <c r="F840" s="94"/>
      <c r="G840" s="94"/>
      <c r="H840" s="94"/>
      <c r="I840" s="94"/>
      <c r="J840" s="94"/>
      <c r="K840" s="94"/>
    </row>
    <row r="841" spans="2:11">
      <c r="B841" s="93"/>
      <c r="C841" s="93"/>
      <c r="D841" s="93"/>
      <c r="E841" s="94"/>
      <c r="F841" s="94"/>
      <c r="G841" s="94"/>
      <c r="H841" s="94"/>
      <c r="I841" s="94"/>
      <c r="J841" s="94"/>
      <c r="K841" s="94"/>
    </row>
    <row r="842" spans="2:11">
      <c r="B842" s="93"/>
      <c r="C842" s="93"/>
      <c r="D842" s="93"/>
      <c r="E842" s="94"/>
      <c r="F842" s="94"/>
      <c r="G842" s="94"/>
      <c r="H842" s="94"/>
      <c r="I842" s="94"/>
      <c r="J842" s="94"/>
      <c r="K842" s="94"/>
    </row>
    <row r="843" spans="2:11">
      <c r="B843" s="93"/>
      <c r="C843" s="93"/>
      <c r="D843" s="93"/>
      <c r="E843" s="94"/>
      <c r="F843" s="94"/>
      <c r="G843" s="94"/>
      <c r="H843" s="94"/>
      <c r="I843" s="94"/>
      <c r="J843" s="94"/>
      <c r="K843" s="94"/>
    </row>
    <row r="844" spans="2:11">
      <c r="B844" s="93"/>
      <c r="C844" s="93"/>
      <c r="D844" s="93"/>
      <c r="E844" s="94"/>
      <c r="F844" s="94"/>
      <c r="G844" s="94"/>
      <c r="H844" s="94"/>
      <c r="I844" s="94"/>
      <c r="J844" s="94"/>
      <c r="K844" s="94"/>
    </row>
    <row r="845" spans="2:11">
      <c r="B845" s="93"/>
      <c r="C845" s="93"/>
      <c r="D845" s="93"/>
      <c r="E845" s="94"/>
      <c r="F845" s="94"/>
      <c r="G845" s="94"/>
      <c r="H845" s="94"/>
      <c r="I845" s="94"/>
      <c r="J845" s="94"/>
      <c r="K845" s="94"/>
    </row>
    <row r="846" spans="2:11">
      <c r="B846" s="93"/>
      <c r="C846" s="93"/>
      <c r="D846" s="93"/>
      <c r="E846" s="94"/>
      <c r="F846" s="94"/>
      <c r="G846" s="94"/>
      <c r="H846" s="94"/>
      <c r="I846" s="94"/>
      <c r="J846" s="94"/>
      <c r="K846" s="94"/>
    </row>
    <row r="847" spans="2:11">
      <c r="B847" s="93"/>
      <c r="C847" s="93"/>
      <c r="D847" s="93"/>
      <c r="E847" s="94"/>
      <c r="F847" s="94"/>
      <c r="G847" s="94"/>
      <c r="H847" s="94"/>
      <c r="I847" s="94"/>
      <c r="J847" s="94"/>
      <c r="K847" s="94"/>
    </row>
    <row r="848" spans="2:11">
      <c r="B848" s="93"/>
      <c r="C848" s="93"/>
      <c r="D848" s="93"/>
      <c r="E848" s="94"/>
      <c r="F848" s="94"/>
      <c r="G848" s="94"/>
      <c r="H848" s="94"/>
      <c r="I848" s="94"/>
      <c r="J848" s="94"/>
      <c r="K848" s="94"/>
    </row>
    <row r="849" spans="2:11">
      <c r="B849" s="93"/>
      <c r="C849" s="93"/>
      <c r="D849" s="93"/>
      <c r="E849" s="94"/>
      <c r="F849" s="94"/>
      <c r="G849" s="94"/>
      <c r="H849" s="94"/>
      <c r="I849" s="94"/>
      <c r="J849" s="94"/>
      <c r="K849" s="94"/>
    </row>
    <row r="850" spans="2:11">
      <c r="B850" s="93"/>
      <c r="C850" s="93"/>
      <c r="D850" s="93"/>
      <c r="E850" s="94"/>
      <c r="F850" s="94"/>
      <c r="G850" s="94"/>
      <c r="H850" s="94"/>
      <c r="I850" s="94"/>
      <c r="J850" s="94"/>
      <c r="K850" s="94"/>
    </row>
    <row r="851" spans="2:11">
      <c r="B851" s="93"/>
      <c r="C851" s="93"/>
      <c r="D851" s="93"/>
      <c r="E851" s="94"/>
      <c r="F851" s="94"/>
      <c r="G851" s="94"/>
      <c r="H851" s="94"/>
      <c r="I851" s="94"/>
      <c r="J851" s="94"/>
      <c r="K851" s="94"/>
    </row>
    <row r="852" spans="2:11">
      <c r="B852" s="93"/>
      <c r="C852" s="93"/>
      <c r="D852" s="93"/>
      <c r="E852" s="94"/>
      <c r="F852" s="94"/>
      <c r="G852" s="94"/>
      <c r="H852" s="94"/>
      <c r="I852" s="94"/>
      <c r="J852" s="94"/>
      <c r="K852" s="94"/>
    </row>
    <row r="853" spans="2:11">
      <c r="B853" s="93"/>
      <c r="C853" s="93"/>
      <c r="D853" s="93"/>
      <c r="E853" s="94"/>
      <c r="F853" s="94"/>
      <c r="G853" s="94"/>
      <c r="H853" s="94"/>
      <c r="I853" s="94"/>
      <c r="J853" s="94"/>
      <c r="K853" s="94"/>
    </row>
    <row r="854" spans="2:11">
      <c r="B854" s="93"/>
      <c r="C854" s="93"/>
      <c r="D854" s="93"/>
      <c r="E854" s="94"/>
      <c r="F854" s="94"/>
      <c r="G854" s="94"/>
      <c r="H854" s="94"/>
      <c r="I854" s="94"/>
      <c r="J854" s="94"/>
      <c r="K854" s="94"/>
    </row>
    <row r="855" spans="2:11">
      <c r="B855" s="93"/>
      <c r="C855" s="93"/>
      <c r="D855" s="93"/>
      <c r="E855" s="94"/>
      <c r="F855" s="94"/>
      <c r="G855" s="94"/>
      <c r="H855" s="94"/>
      <c r="I855" s="94"/>
      <c r="J855" s="94"/>
      <c r="K855" s="94"/>
    </row>
    <row r="856" spans="2:11">
      <c r="B856" s="93"/>
      <c r="C856" s="93"/>
      <c r="D856" s="93"/>
      <c r="E856" s="94"/>
      <c r="F856" s="94"/>
      <c r="G856" s="94"/>
      <c r="H856" s="94"/>
      <c r="I856" s="94"/>
      <c r="J856" s="94"/>
      <c r="K856" s="94"/>
    </row>
    <row r="857" spans="2:11">
      <c r="B857" s="93"/>
      <c r="C857" s="93"/>
      <c r="D857" s="93"/>
      <c r="E857" s="94"/>
      <c r="F857" s="94"/>
      <c r="G857" s="94"/>
      <c r="H857" s="94"/>
      <c r="I857" s="94"/>
      <c r="J857" s="94"/>
      <c r="K857" s="94"/>
    </row>
    <row r="858" spans="2:11">
      <c r="B858" s="93"/>
      <c r="C858" s="93"/>
      <c r="D858" s="93"/>
      <c r="E858" s="94"/>
      <c r="F858" s="94"/>
      <c r="G858" s="94"/>
      <c r="H858" s="94"/>
      <c r="I858" s="94"/>
      <c r="J858" s="94"/>
      <c r="K858" s="94"/>
    </row>
    <row r="859" spans="2:11">
      <c r="B859" s="93"/>
      <c r="C859" s="93"/>
      <c r="D859" s="93"/>
      <c r="E859" s="94"/>
      <c r="F859" s="94"/>
      <c r="G859" s="94"/>
      <c r="H859" s="94"/>
      <c r="I859" s="94"/>
      <c r="J859" s="94"/>
      <c r="K859" s="94"/>
    </row>
    <row r="860" spans="2:11">
      <c r="B860" s="93"/>
      <c r="C860" s="93"/>
      <c r="D860" s="93"/>
      <c r="E860" s="94"/>
      <c r="F860" s="94"/>
      <c r="G860" s="94"/>
      <c r="H860" s="94"/>
      <c r="I860" s="94"/>
      <c r="J860" s="94"/>
      <c r="K860" s="94"/>
    </row>
    <row r="861" spans="2:11">
      <c r="B861" s="93"/>
      <c r="C861" s="93"/>
      <c r="D861" s="93"/>
      <c r="E861" s="94"/>
      <c r="F861" s="94"/>
      <c r="G861" s="94"/>
      <c r="H861" s="94"/>
      <c r="I861" s="94"/>
      <c r="J861" s="94"/>
      <c r="K861" s="94"/>
    </row>
    <row r="862" spans="2:11">
      <c r="B862" s="93"/>
      <c r="C862" s="93"/>
      <c r="D862" s="93"/>
      <c r="E862" s="94"/>
      <c r="F862" s="94"/>
      <c r="G862" s="94"/>
      <c r="H862" s="94"/>
      <c r="I862" s="94"/>
      <c r="J862" s="94"/>
      <c r="K862" s="94"/>
    </row>
    <row r="863" spans="2:11">
      <c r="B863" s="93"/>
      <c r="C863" s="93"/>
      <c r="D863" s="93"/>
      <c r="E863" s="94"/>
      <c r="F863" s="94"/>
      <c r="G863" s="94"/>
      <c r="H863" s="94"/>
      <c r="I863" s="94"/>
      <c r="J863" s="94"/>
      <c r="K863" s="94"/>
    </row>
    <row r="864" spans="2:11">
      <c r="B864" s="93"/>
      <c r="C864" s="93"/>
      <c r="D864" s="93"/>
      <c r="E864" s="94"/>
      <c r="F864" s="94"/>
      <c r="G864" s="94"/>
      <c r="H864" s="94"/>
      <c r="I864" s="94"/>
      <c r="J864" s="94"/>
      <c r="K864" s="94"/>
    </row>
    <row r="865" spans="2:11">
      <c r="B865" s="93"/>
      <c r="C865" s="93"/>
      <c r="D865" s="93"/>
      <c r="E865" s="94"/>
      <c r="F865" s="94"/>
      <c r="G865" s="94"/>
      <c r="H865" s="94"/>
      <c r="I865" s="94"/>
      <c r="J865" s="94"/>
      <c r="K865" s="94"/>
    </row>
    <row r="866" spans="2:11">
      <c r="B866" s="93"/>
      <c r="C866" s="93"/>
      <c r="D866" s="93"/>
      <c r="E866" s="94"/>
      <c r="F866" s="94"/>
      <c r="G866" s="94"/>
      <c r="H866" s="94"/>
      <c r="I866" s="94"/>
      <c r="J866" s="94"/>
      <c r="K866" s="94"/>
    </row>
    <row r="867" spans="2:11">
      <c r="B867" s="93"/>
      <c r="C867" s="93"/>
      <c r="D867" s="93"/>
      <c r="E867" s="94"/>
      <c r="F867" s="94"/>
      <c r="G867" s="94"/>
      <c r="H867" s="94"/>
      <c r="I867" s="94"/>
      <c r="J867" s="94"/>
      <c r="K867" s="94"/>
    </row>
    <row r="868" spans="2:11">
      <c r="B868" s="93"/>
      <c r="C868" s="93"/>
      <c r="D868" s="93"/>
      <c r="E868" s="94"/>
      <c r="F868" s="94"/>
      <c r="G868" s="94"/>
      <c r="H868" s="94"/>
      <c r="I868" s="94"/>
      <c r="J868" s="94"/>
      <c r="K868" s="94"/>
    </row>
    <row r="869" spans="2:11">
      <c r="B869" s="93"/>
      <c r="C869" s="93"/>
      <c r="D869" s="93"/>
      <c r="E869" s="94"/>
      <c r="F869" s="94"/>
      <c r="G869" s="94"/>
      <c r="H869" s="94"/>
      <c r="I869" s="94"/>
      <c r="J869" s="94"/>
      <c r="K869" s="94"/>
    </row>
    <row r="870" spans="2:11">
      <c r="B870" s="93"/>
      <c r="C870" s="93"/>
      <c r="D870" s="93"/>
      <c r="E870" s="94"/>
      <c r="F870" s="94"/>
      <c r="G870" s="94"/>
      <c r="H870" s="94"/>
      <c r="I870" s="94"/>
      <c r="J870" s="94"/>
      <c r="K870" s="94"/>
    </row>
    <row r="871" spans="2:11">
      <c r="B871" s="93"/>
      <c r="C871" s="93"/>
      <c r="D871" s="93"/>
      <c r="E871" s="94"/>
      <c r="F871" s="94"/>
      <c r="G871" s="94"/>
      <c r="H871" s="94"/>
      <c r="I871" s="94"/>
      <c r="J871" s="94"/>
      <c r="K871" s="94"/>
    </row>
    <row r="872" spans="2:11">
      <c r="B872" s="93"/>
      <c r="C872" s="93"/>
      <c r="D872" s="93"/>
      <c r="E872" s="94"/>
      <c r="F872" s="94"/>
      <c r="G872" s="94"/>
      <c r="H872" s="94"/>
      <c r="I872" s="94"/>
      <c r="J872" s="94"/>
      <c r="K872" s="94"/>
    </row>
    <row r="873" spans="2:11">
      <c r="B873" s="93"/>
      <c r="C873" s="93"/>
      <c r="D873" s="93"/>
      <c r="E873" s="94"/>
      <c r="F873" s="94"/>
      <c r="G873" s="94"/>
      <c r="H873" s="94"/>
      <c r="I873" s="94"/>
      <c r="J873" s="94"/>
      <c r="K873" s="94"/>
    </row>
    <row r="874" spans="2:11">
      <c r="B874" s="93"/>
      <c r="C874" s="93"/>
      <c r="D874" s="93"/>
      <c r="E874" s="94"/>
      <c r="F874" s="94"/>
      <c r="G874" s="94"/>
      <c r="H874" s="94"/>
      <c r="I874" s="94"/>
      <c r="J874" s="94"/>
      <c r="K874" s="94"/>
    </row>
    <row r="875" spans="2:11">
      <c r="B875" s="93"/>
      <c r="C875" s="93"/>
      <c r="D875" s="93"/>
      <c r="E875" s="94"/>
      <c r="F875" s="94"/>
      <c r="G875" s="94"/>
      <c r="H875" s="94"/>
      <c r="I875" s="94"/>
      <c r="J875" s="94"/>
      <c r="K875" s="94"/>
    </row>
    <row r="876" spans="2:11">
      <c r="B876" s="93"/>
      <c r="C876" s="93"/>
      <c r="D876" s="93"/>
      <c r="E876" s="94"/>
      <c r="F876" s="94"/>
      <c r="G876" s="94"/>
      <c r="H876" s="94"/>
      <c r="I876" s="94"/>
      <c r="J876" s="94"/>
      <c r="K876" s="94"/>
    </row>
    <row r="877" spans="2:11">
      <c r="B877" s="93"/>
      <c r="C877" s="93"/>
      <c r="D877" s="93"/>
      <c r="E877" s="94"/>
      <c r="F877" s="94"/>
      <c r="G877" s="94"/>
      <c r="H877" s="94"/>
      <c r="I877" s="94"/>
      <c r="J877" s="94"/>
      <c r="K877" s="94"/>
    </row>
    <row r="878" spans="2:11">
      <c r="B878" s="93"/>
      <c r="C878" s="93"/>
      <c r="D878" s="93"/>
      <c r="E878" s="94"/>
      <c r="F878" s="94"/>
      <c r="G878" s="94"/>
      <c r="H878" s="94"/>
      <c r="I878" s="94"/>
      <c r="J878" s="94"/>
      <c r="K878" s="94"/>
    </row>
    <row r="879" spans="2:11">
      <c r="B879" s="93"/>
      <c r="C879" s="93"/>
      <c r="D879" s="93"/>
      <c r="E879" s="94"/>
      <c r="F879" s="94"/>
      <c r="G879" s="94"/>
      <c r="H879" s="94"/>
      <c r="I879" s="94"/>
      <c r="J879" s="94"/>
      <c r="K879" s="94"/>
    </row>
    <row r="880" spans="2:11">
      <c r="B880" s="93"/>
      <c r="C880" s="93"/>
      <c r="D880" s="93"/>
      <c r="E880" s="94"/>
      <c r="F880" s="94"/>
      <c r="G880" s="94"/>
      <c r="H880" s="94"/>
      <c r="I880" s="94"/>
      <c r="J880" s="94"/>
      <c r="K880" s="94"/>
    </row>
    <row r="881" spans="2:11">
      <c r="B881" s="93"/>
      <c r="C881" s="93"/>
      <c r="D881" s="93"/>
      <c r="E881" s="94"/>
      <c r="F881" s="94"/>
      <c r="G881" s="94"/>
      <c r="H881" s="94"/>
      <c r="I881" s="94"/>
      <c r="J881" s="94"/>
      <c r="K881" s="94"/>
    </row>
    <row r="882" spans="2:11">
      <c r="B882" s="93"/>
      <c r="C882" s="93"/>
      <c r="D882" s="93"/>
      <c r="E882" s="94"/>
      <c r="F882" s="94"/>
      <c r="G882" s="94"/>
      <c r="H882" s="94"/>
      <c r="I882" s="94"/>
      <c r="J882" s="94"/>
      <c r="K882" s="94"/>
    </row>
    <row r="883" spans="2:11">
      <c r="B883" s="93"/>
      <c r="C883" s="93"/>
      <c r="D883" s="93"/>
      <c r="E883" s="94"/>
      <c r="F883" s="94"/>
      <c r="G883" s="94"/>
      <c r="H883" s="94"/>
      <c r="I883" s="94"/>
      <c r="J883" s="94"/>
      <c r="K883" s="94"/>
    </row>
    <row r="884" spans="2:11">
      <c r="B884" s="93"/>
      <c r="C884" s="93"/>
      <c r="D884" s="93"/>
      <c r="E884" s="94"/>
      <c r="F884" s="94"/>
      <c r="G884" s="94"/>
      <c r="H884" s="94"/>
      <c r="I884" s="94"/>
      <c r="J884" s="94"/>
      <c r="K884" s="94"/>
    </row>
    <row r="885" spans="2:11">
      <c r="B885" s="93"/>
      <c r="C885" s="93"/>
      <c r="D885" s="93"/>
      <c r="E885" s="94"/>
      <c r="F885" s="94"/>
      <c r="G885" s="94"/>
      <c r="H885" s="94"/>
      <c r="I885" s="94"/>
      <c r="J885" s="94"/>
      <c r="K885" s="94"/>
    </row>
    <row r="886" spans="2:11">
      <c r="B886" s="93"/>
      <c r="C886" s="93"/>
      <c r="D886" s="93"/>
      <c r="E886" s="94"/>
      <c r="F886" s="94"/>
      <c r="G886" s="94"/>
      <c r="H886" s="94"/>
      <c r="I886" s="94"/>
      <c r="J886" s="94"/>
      <c r="K886" s="94"/>
    </row>
    <row r="887" spans="2:11">
      <c r="B887" s="93"/>
      <c r="C887" s="93"/>
      <c r="D887" s="93"/>
      <c r="E887" s="94"/>
      <c r="F887" s="94"/>
      <c r="G887" s="94"/>
      <c r="H887" s="94"/>
      <c r="I887" s="94"/>
      <c r="J887" s="94"/>
      <c r="K887" s="94"/>
    </row>
    <row r="888" spans="2:11">
      <c r="B888" s="93"/>
      <c r="C888" s="93"/>
      <c r="D888" s="93"/>
      <c r="E888" s="94"/>
      <c r="F888" s="94"/>
      <c r="G888" s="94"/>
      <c r="H888" s="94"/>
      <c r="I888" s="94"/>
      <c r="J888" s="94"/>
      <c r="K888" s="94"/>
    </row>
    <row r="889" spans="2:11">
      <c r="B889" s="93"/>
      <c r="C889" s="93"/>
      <c r="D889" s="93"/>
      <c r="E889" s="94"/>
      <c r="F889" s="94"/>
      <c r="G889" s="94"/>
      <c r="H889" s="94"/>
      <c r="I889" s="94"/>
      <c r="J889" s="94"/>
      <c r="K889" s="94"/>
    </row>
    <row r="890" spans="2:11">
      <c r="B890" s="93"/>
      <c r="C890" s="93"/>
      <c r="D890" s="93"/>
      <c r="E890" s="94"/>
      <c r="F890" s="94"/>
      <c r="G890" s="94"/>
      <c r="H890" s="94"/>
      <c r="I890" s="94"/>
      <c r="J890" s="94"/>
      <c r="K890" s="94"/>
    </row>
    <row r="891" spans="2:11">
      <c r="B891" s="93"/>
      <c r="C891" s="93"/>
      <c r="D891" s="93"/>
      <c r="E891" s="94"/>
      <c r="F891" s="94"/>
      <c r="G891" s="94"/>
      <c r="H891" s="94"/>
      <c r="I891" s="94"/>
      <c r="J891" s="94"/>
      <c r="K891" s="94"/>
    </row>
    <row r="892" spans="2:11">
      <c r="B892" s="93"/>
      <c r="C892" s="93"/>
      <c r="D892" s="93"/>
      <c r="E892" s="94"/>
      <c r="F892" s="94"/>
      <c r="G892" s="94"/>
      <c r="H892" s="94"/>
      <c r="I892" s="94"/>
      <c r="J892" s="94"/>
      <c r="K892" s="94"/>
    </row>
    <row r="893" spans="2:11">
      <c r="B893" s="93"/>
      <c r="C893" s="93"/>
      <c r="D893" s="93"/>
      <c r="E893" s="94"/>
      <c r="F893" s="94"/>
      <c r="G893" s="94"/>
      <c r="H893" s="94"/>
      <c r="I893" s="94"/>
      <c r="J893" s="94"/>
      <c r="K893" s="94"/>
    </row>
    <row r="894" spans="2:11">
      <c r="B894" s="93"/>
      <c r="C894" s="93"/>
      <c r="D894" s="93"/>
      <c r="E894" s="94"/>
      <c r="F894" s="94"/>
      <c r="G894" s="94"/>
      <c r="H894" s="94"/>
      <c r="I894" s="94"/>
      <c r="J894" s="94"/>
      <c r="K894" s="94"/>
    </row>
    <row r="895" spans="2:11">
      <c r="B895" s="93"/>
      <c r="C895" s="93"/>
      <c r="D895" s="93"/>
      <c r="E895" s="94"/>
      <c r="F895" s="94"/>
      <c r="G895" s="94"/>
      <c r="H895" s="94"/>
      <c r="I895" s="94"/>
      <c r="J895" s="94"/>
      <c r="K895" s="94"/>
    </row>
    <row r="896" spans="2:11">
      <c r="B896" s="93"/>
      <c r="C896" s="93"/>
      <c r="D896" s="93"/>
      <c r="E896" s="94"/>
      <c r="F896" s="94"/>
      <c r="G896" s="94"/>
      <c r="H896" s="94"/>
      <c r="I896" s="94"/>
      <c r="J896" s="94"/>
      <c r="K896" s="94"/>
    </row>
    <row r="897" spans="2:11">
      <c r="B897" s="93"/>
      <c r="C897" s="93"/>
      <c r="D897" s="93"/>
      <c r="E897" s="94"/>
      <c r="F897" s="94"/>
      <c r="G897" s="94"/>
      <c r="H897" s="94"/>
      <c r="I897" s="94"/>
      <c r="J897" s="94"/>
      <c r="K897" s="94"/>
    </row>
    <row r="898" spans="2:11">
      <c r="B898" s="93"/>
      <c r="C898" s="93"/>
      <c r="D898" s="93"/>
      <c r="E898" s="94"/>
      <c r="F898" s="94"/>
      <c r="G898" s="94"/>
      <c r="H898" s="94"/>
      <c r="I898" s="94"/>
      <c r="J898" s="94"/>
      <c r="K898" s="94"/>
    </row>
    <row r="899" spans="2:11">
      <c r="B899" s="93"/>
      <c r="C899" s="93"/>
      <c r="D899" s="93"/>
      <c r="E899" s="94"/>
      <c r="F899" s="94"/>
      <c r="G899" s="94"/>
      <c r="H899" s="94"/>
      <c r="I899" s="94"/>
      <c r="J899" s="94"/>
      <c r="K899" s="94"/>
    </row>
    <row r="900" spans="2:11">
      <c r="B900" s="93"/>
      <c r="C900" s="93"/>
      <c r="D900" s="93"/>
      <c r="E900" s="94"/>
      <c r="F900" s="94"/>
      <c r="G900" s="94"/>
      <c r="H900" s="94"/>
      <c r="I900" s="94"/>
      <c r="J900" s="94"/>
      <c r="K900" s="94"/>
    </row>
    <row r="901" spans="2:11">
      <c r="B901" s="93"/>
      <c r="C901" s="93"/>
      <c r="D901" s="93"/>
      <c r="E901" s="94"/>
      <c r="F901" s="94"/>
      <c r="G901" s="94"/>
      <c r="H901" s="94"/>
      <c r="I901" s="94"/>
      <c r="J901" s="94"/>
      <c r="K901" s="94"/>
    </row>
    <row r="902" spans="2:11">
      <c r="B902" s="93"/>
      <c r="C902" s="93"/>
      <c r="D902" s="93"/>
      <c r="E902" s="94"/>
      <c r="F902" s="94"/>
      <c r="G902" s="94"/>
      <c r="H902" s="94"/>
      <c r="I902" s="94"/>
      <c r="J902" s="94"/>
      <c r="K902" s="94"/>
    </row>
    <row r="903" spans="2:11">
      <c r="B903" s="93"/>
      <c r="C903" s="93"/>
      <c r="D903" s="93"/>
      <c r="E903" s="94"/>
      <c r="F903" s="94"/>
      <c r="G903" s="94"/>
      <c r="H903" s="94"/>
      <c r="I903" s="94"/>
      <c r="J903" s="94"/>
      <c r="K903" s="94"/>
    </row>
    <row r="904" spans="2:11">
      <c r="B904" s="93"/>
      <c r="C904" s="93"/>
      <c r="D904" s="93"/>
      <c r="E904" s="94"/>
      <c r="F904" s="94"/>
      <c r="G904" s="94"/>
      <c r="H904" s="94"/>
      <c r="I904" s="94"/>
      <c r="J904" s="94"/>
      <c r="K904" s="94"/>
    </row>
    <row r="905" spans="2:11">
      <c r="B905" s="93"/>
      <c r="C905" s="93"/>
      <c r="D905" s="93"/>
      <c r="E905" s="94"/>
      <c r="F905" s="94"/>
      <c r="G905" s="94"/>
      <c r="H905" s="94"/>
      <c r="I905" s="94"/>
      <c r="J905" s="94"/>
      <c r="K905" s="94"/>
    </row>
    <row r="906" spans="2:11">
      <c r="B906" s="93"/>
      <c r="C906" s="93"/>
      <c r="D906" s="93"/>
      <c r="E906" s="94"/>
      <c r="F906" s="94"/>
      <c r="G906" s="94"/>
      <c r="H906" s="94"/>
      <c r="I906" s="94"/>
      <c r="J906" s="94"/>
      <c r="K906" s="94"/>
    </row>
    <row r="907" spans="2:11">
      <c r="B907" s="93"/>
      <c r="C907" s="93"/>
      <c r="D907" s="93"/>
      <c r="E907" s="94"/>
      <c r="F907" s="94"/>
      <c r="G907" s="94"/>
      <c r="H907" s="94"/>
      <c r="I907" s="94"/>
      <c r="J907" s="94"/>
      <c r="K907" s="94"/>
    </row>
    <row r="908" spans="2:11">
      <c r="B908" s="93"/>
      <c r="C908" s="93"/>
      <c r="D908" s="93"/>
      <c r="E908" s="94"/>
      <c r="F908" s="94"/>
      <c r="G908" s="94"/>
      <c r="H908" s="94"/>
      <c r="I908" s="94"/>
      <c r="J908" s="94"/>
      <c r="K908" s="94"/>
    </row>
    <row r="909" spans="2:11">
      <c r="B909" s="93"/>
      <c r="C909" s="93"/>
      <c r="D909" s="93"/>
      <c r="E909" s="94"/>
      <c r="F909" s="94"/>
      <c r="G909" s="94"/>
      <c r="H909" s="94"/>
      <c r="I909" s="94"/>
      <c r="J909" s="94"/>
      <c r="K909" s="94"/>
    </row>
    <row r="910" spans="2:11">
      <c r="B910" s="93"/>
      <c r="C910" s="93"/>
      <c r="D910" s="93"/>
      <c r="E910" s="94"/>
      <c r="F910" s="94"/>
      <c r="G910" s="94"/>
      <c r="H910" s="94"/>
      <c r="I910" s="94"/>
      <c r="J910" s="94"/>
      <c r="K910" s="94"/>
    </row>
    <row r="911" spans="2:11">
      <c r="B911" s="93"/>
      <c r="C911" s="93"/>
      <c r="D911" s="93"/>
      <c r="E911" s="94"/>
      <c r="F911" s="94"/>
      <c r="G911" s="94"/>
      <c r="H911" s="94"/>
      <c r="I911" s="94"/>
      <c r="J911" s="94"/>
      <c r="K911" s="94"/>
    </row>
    <row r="912" spans="2:11">
      <c r="B912" s="93"/>
      <c r="C912" s="93"/>
      <c r="D912" s="93"/>
      <c r="E912" s="94"/>
      <c r="F912" s="94"/>
      <c r="G912" s="94"/>
      <c r="H912" s="94"/>
      <c r="I912" s="94"/>
      <c r="J912" s="94"/>
      <c r="K912" s="94"/>
    </row>
    <row r="913" spans="2:11">
      <c r="B913" s="93"/>
      <c r="C913" s="93"/>
      <c r="D913" s="93"/>
      <c r="E913" s="94"/>
      <c r="F913" s="94"/>
      <c r="G913" s="94"/>
      <c r="H913" s="94"/>
      <c r="I913" s="94"/>
      <c r="J913" s="94"/>
      <c r="K913" s="94"/>
    </row>
    <row r="914" spans="2:11">
      <c r="B914" s="93"/>
      <c r="C914" s="93"/>
      <c r="D914" s="93"/>
      <c r="E914" s="94"/>
      <c r="F914" s="94"/>
      <c r="G914" s="94"/>
      <c r="H914" s="94"/>
      <c r="I914" s="94"/>
      <c r="J914" s="94"/>
      <c r="K914" s="94"/>
    </row>
    <row r="915" spans="2:11">
      <c r="B915" s="93"/>
      <c r="C915" s="93"/>
      <c r="D915" s="93"/>
      <c r="E915" s="94"/>
      <c r="F915" s="94"/>
      <c r="G915" s="94"/>
      <c r="H915" s="94"/>
      <c r="I915" s="94"/>
      <c r="J915" s="94"/>
      <c r="K915" s="94"/>
    </row>
    <row r="916" spans="2:11">
      <c r="B916" s="93"/>
      <c r="C916" s="93"/>
      <c r="D916" s="93"/>
      <c r="E916" s="94"/>
      <c r="F916" s="94"/>
      <c r="G916" s="94"/>
      <c r="H916" s="94"/>
      <c r="I916" s="94"/>
      <c r="J916" s="94"/>
      <c r="K916" s="94"/>
    </row>
    <row r="917" spans="2:11">
      <c r="B917" s="93"/>
      <c r="C917" s="93"/>
      <c r="D917" s="93"/>
      <c r="E917" s="94"/>
      <c r="F917" s="94"/>
      <c r="G917" s="94"/>
      <c r="H917" s="94"/>
      <c r="I917" s="94"/>
      <c r="J917" s="94"/>
      <c r="K917" s="94"/>
    </row>
    <row r="918" spans="2:11">
      <c r="B918" s="93"/>
      <c r="C918" s="93"/>
      <c r="D918" s="93"/>
      <c r="E918" s="94"/>
      <c r="F918" s="94"/>
      <c r="G918" s="94"/>
      <c r="H918" s="94"/>
      <c r="I918" s="94"/>
      <c r="J918" s="94"/>
      <c r="K918" s="94"/>
    </row>
    <row r="919" spans="2:11">
      <c r="B919" s="93"/>
      <c r="C919" s="93"/>
      <c r="D919" s="93"/>
      <c r="E919" s="94"/>
      <c r="F919" s="94"/>
      <c r="G919" s="94"/>
      <c r="H919" s="94"/>
      <c r="I919" s="94"/>
      <c r="J919" s="94"/>
      <c r="K919" s="94"/>
    </row>
    <row r="920" spans="2:11">
      <c r="B920" s="93"/>
      <c r="C920" s="93"/>
      <c r="D920" s="93"/>
      <c r="E920" s="94"/>
      <c r="F920" s="94"/>
      <c r="G920" s="94"/>
      <c r="H920" s="94"/>
      <c r="I920" s="94"/>
      <c r="J920" s="94"/>
      <c r="K920" s="94"/>
    </row>
    <row r="921" spans="2:11">
      <c r="B921" s="93"/>
      <c r="C921" s="93"/>
      <c r="D921" s="93"/>
      <c r="E921" s="94"/>
      <c r="F921" s="94"/>
      <c r="G921" s="94"/>
      <c r="H921" s="94"/>
      <c r="I921" s="94"/>
      <c r="J921" s="94"/>
      <c r="K921" s="94"/>
    </row>
    <row r="922" spans="2:11">
      <c r="B922" s="93"/>
      <c r="C922" s="93"/>
      <c r="D922" s="93"/>
      <c r="E922" s="94"/>
      <c r="F922" s="94"/>
      <c r="G922" s="94"/>
      <c r="H922" s="94"/>
      <c r="I922" s="94"/>
      <c r="J922" s="94"/>
      <c r="K922" s="94"/>
    </row>
    <row r="923" spans="2:11">
      <c r="B923" s="93"/>
      <c r="C923" s="93"/>
      <c r="D923" s="93"/>
      <c r="E923" s="94"/>
      <c r="F923" s="94"/>
      <c r="G923" s="94"/>
      <c r="H923" s="94"/>
      <c r="I923" s="94"/>
      <c r="J923" s="94"/>
      <c r="K923" s="94"/>
    </row>
    <row r="924" spans="2:11">
      <c r="B924" s="93"/>
      <c r="C924" s="93"/>
      <c r="D924" s="93"/>
      <c r="E924" s="94"/>
      <c r="F924" s="94"/>
      <c r="G924" s="94"/>
      <c r="H924" s="94"/>
      <c r="I924" s="94"/>
      <c r="J924" s="94"/>
      <c r="K924" s="94"/>
    </row>
    <row r="925" spans="2:11">
      <c r="B925" s="93"/>
      <c r="C925" s="93"/>
      <c r="D925" s="93"/>
      <c r="E925" s="94"/>
      <c r="F925" s="94"/>
      <c r="G925" s="94"/>
      <c r="H925" s="94"/>
      <c r="I925" s="94"/>
      <c r="J925" s="94"/>
      <c r="K925" s="94"/>
    </row>
    <row r="926" spans="2:11">
      <c r="B926" s="93"/>
      <c r="C926" s="93"/>
      <c r="D926" s="93"/>
      <c r="E926" s="94"/>
      <c r="F926" s="94"/>
      <c r="G926" s="94"/>
      <c r="H926" s="94"/>
      <c r="I926" s="94"/>
      <c r="J926" s="94"/>
      <c r="K926" s="94"/>
    </row>
    <row r="927" spans="2:11">
      <c r="B927" s="93"/>
      <c r="C927" s="93"/>
      <c r="D927" s="93"/>
      <c r="E927" s="94"/>
      <c r="F927" s="94"/>
      <c r="G927" s="94"/>
      <c r="H927" s="94"/>
      <c r="I927" s="94"/>
      <c r="J927" s="94"/>
      <c r="K927" s="94"/>
    </row>
    <row r="928" spans="2:11">
      <c r="B928" s="93"/>
      <c r="C928" s="93"/>
      <c r="D928" s="93"/>
      <c r="E928" s="94"/>
      <c r="F928" s="94"/>
      <c r="G928" s="94"/>
      <c r="H928" s="94"/>
      <c r="I928" s="94"/>
      <c r="J928" s="94"/>
      <c r="K928" s="94"/>
    </row>
    <row r="929" spans="2:11">
      <c r="B929" s="93"/>
      <c r="C929" s="93"/>
      <c r="D929" s="93"/>
      <c r="E929" s="94"/>
      <c r="F929" s="94"/>
      <c r="G929" s="94"/>
      <c r="H929" s="94"/>
      <c r="I929" s="94"/>
      <c r="J929" s="94"/>
      <c r="K929" s="94"/>
    </row>
    <row r="930" spans="2:11">
      <c r="B930" s="93"/>
      <c r="C930" s="93"/>
      <c r="D930" s="93"/>
      <c r="E930" s="94"/>
      <c r="F930" s="94"/>
      <c r="G930" s="94"/>
      <c r="H930" s="94"/>
      <c r="I930" s="94"/>
      <c r="J930" s="94"/>
      <c r="K930" s="94"/>
    </row>
    <row r="931" spans="2:11">
      <c r="B931" s="93"/>
      <c r="C931" s="93"/>
      <c r="D931" s="93"/>
      <c r="E931" s="94"/>
      <c r="F931" s="94"/>
      <c r="G931" s="94"/>
      <c r="H931" s="94"/>
      <c r="I931" s="94"/>
      <c r="J931" s="94"/>
      <c r="K931" s="94"/>
    </row>
    <row r="932" spans="2:11">
      <c r="B932" s="93"/>
      <c r="C932" s="93"/>
      <c r="D932" s="93"/>
      <c r="E932" s="94"/>
      <c r="F932" s="94"/>
      <c r="G932" s="94"/>
      <c r="H932" s="94"/>
      <c r="I932" s="94"/>
      <c r="J932" s="94"/>
      <c r="K932" s="94"/>
    </row>
    <row r="933" spans="2:11">
      <c r="B933" s="93"/>
      <c r="C933" s="93"/>
      <c r="D933" s="93"/>
      <c r="E933" s="94"/>
      <c r="F933" s="94"/>
      <c r="G933" s="94"/>
      <c r="H933" s="94"/>
      <c r="I933" s="94"/>
      <c r="J933" s="94"/>
      <c r="K933" s="94"/>
    </row>
    <row r="934" spans="2:11">
      <c r="B934" s="93"/>
      <c r="C934" s="93"/>
      <c r="D934" s="93"/>
      <c r="E934" s="94"/>
      <c r="F934" s="94"/>
      <c r="G934" s="94"/>
      <c r="H934" s="94"/>
      <c r="I934" s="94"/>
      <c r="J934" s="94"/>
      <c r="K934" s="94"/>
    </row>
    <row r="935" spans="2:11">
      <c r="B935" s="93"/>
      <c r="C935" s="93"/>
      <c r="D935" s="93"/>
      <c r="E935" s="94"/>
      <c r="F935" s="94"/>
      <c r="G935" s="94"/>
      <c r="H935" s="94"/>
      <c r="I935" s="94"/>
      <c r="J935" s="94"/>
      <c r="K935" s="94"/>
    </row>
    <row r="936" spans="2:11">
      <c r="B936" s="93"/>
      <c r="C936" s="93"/>
      <c r="D936" s="93"/>
      <c r="E936" s="94"/>
      <c r="F936" s="94"/>
      <c r="G936" s="94"/>
      <c r="H936" s="94"/>
      <c r="I936" s="94"/>
      <c r="J936" s="94"/>
      <c r="K936" s="94"/>
    </row>
    <row r="937" spans="2:11">
      <c r="B937" s="93"/>
      <c r="C937" s="93"/>
      <c r="D937" s="93"/>
      <c r="E937" s="94"/>
      <c r="F937" s="94"/>
      <c r="G937" s="94"/>
      <c r="H937" s="94"/>
      <c r="I937" s="94"/>
      <c r="J937" s="94"/>
      <c r="K937" s="94"/>
    </row>
    <row r="938" spans="2:11">
      <c r="B938" s="93"/>
      <c r="C938" s="93"/>
      <c r="D938" s="93"/>
      <c r="E938" s="94"/>
      <c r="F938" s="94"/>
      <c r="G938" s="94"/>
      <c r="H938" s="94"/>
      <c r="I938" s="94"/>
      <c r="J938" s="94"/>
      <c r="K938" s="94"/>
    </row>
    <row r="939" spans="2:11">
      <c r="B939" s="93"/>
      <c r="C939" s="93"/>
      <c r="D939" s="93"/>
      <c r="E939" s="94"/>
      <c r="F939" s="94"/>
      <c r="G939" s="94"/>
      <c r="H939" s="94"/>
      <c r="I939" s="94"/>
      <c r="J939" s="94"/>
      <c r="K939" s="94"/>
    </row>
    <row r="940" spans="2:11">
      <c r="B940" s="93"/>
      <c r="C940" s="93"/>
      <c r="D940" s="93"/>
      <c r="E940" s="94"/>
      <c r="F940" s="94"/>
      <c r="G940" s="94"/>
      <c r="H940" s="94"/>
      <c r="I940" s="94"/>
      <c r="J940" s="94"/>
      <c r="K940" s="94"/>
    </row>
    <row r="941" spans="2:11">
      <c r="B941" s="93"/>
      <c r="C941" s="93"/>
      <c r="D941" s="93"/>
      <c r="E941" s="94"/>
      <c r="F941" s="94"/>
      <c r="G941" s="94"/>
      <c r="H941" s="94"/>
      <c r="I941" s="94"/>
      <c r="J941" s="94"/>
      <c r="K941" s="94"/>
    </row>
    <row r="942" spans="2:11">
      <c r="B942" s="93"/>
      <c r="C942" s="93"/>
      <c r="D942" s="93"/>
      <c r="E942" s="94"/>
      <c r="F942" s="94"/>
      <c r="G942" s="94"/>
      <c r="H942" s="94"/>
      <c r="I942" s="94"/>
      <c r="J942" s="94"/>
      <c r="K942" s="94"/>
    </row>
    <row r="943" spans="2:11">
      <c r="B943" s="93"/>
      <c r="C943" s="93"/>
      <c r="D943" s="93"/>
      <c r="E943" s="94"/>
      <c r="F943" s="94"/>
      <c r="G943" s="94"/>
      <c r="H943" s="94"/>
      <c r="I943" s="94"/>
      <c r="J943" s="94"/>
      <c r="K943" s="94"/>
    </row>
    <row r="944" spans="2:11">
      <c r="B944" s="93"/>
      <c r="C944" s="93"/>
      <c r="D944" s="93"/>
      <c r="E944" s="94"/>
      <c r="F944" s="94"/>
      <c r="G944" s="94"/>
      <c r="H944" s="94"/>
      <c r="I944" s="94"/>
      <c r="J944" s="94"/>
      <c r="K944" s="94"/>
    </row>
    <row r="945" spans="2:11">
      <c r="B945" s="93"/>
      <c r="C945" s="93"/>
      <c r="D945" s="93"/>
      <c r="E945" s="94"/>
      <c r="F945" s="94"/>
      <c r="G945" s="94"/>
      <c r="H945" s="94"/>
      <c r="I945" s="94"/>
      <c r="J945" s="94"/>
      <c r="K945" s="94"/>
    </row>
    <row r="946" spans="2:11">
      <c r="B946" s="93"/>
      <c r="C946" s="93"/>
      <c r="D946" s="93"/>
      <c r="E946" s="94"/>
      <c r="F946" s="94"/>
      <c r="G946" s="94"/>
      <c r="H946" s="94"/>
      <c r="I946" s="94"/>
      <c r="J946" s="94"/>
      <c r="K946" s="94"/>
    </row>
    <row r="947" spans="2:11">
      <c r="B947" s="93"/>
      <c r="C947" s="93"/>
      <c r="D947" s="93"/>
      <c r="E947" s="94"/>
      <c r="F947" s="94"/>
      <c r="G947" s="94"/>
      <c r="H947" s="94"/>
      <c r="I947" s="94"/>
      <c r="J947" s="94"/>
      <c r="K947" s="94"/>
    </row>
    <row r="948" spans="2:11">
      <c r="B948" s="93"/>
      <c r="C948" s="93"/>
      <c r="D948" s="93"/>
      <c r="E948" s="94"/>
      <c r="F948" s="94"/>
      <c r="G948" s="94"/>
      <c r="H948" s="94"/>
      <c r="I948" s="94"/>
      <c r="J948" s="94"/>
      <c r="K948" s="94"/>
    </row>
    <row r="949" spans="2:11">
      <c r="B949" s="93"/>
      <c r="C949" s="93"/>
      <c r="D949" s="93"/>
      <c r="E949" s="94"/>
      <c r="F949" s="94"/>
      <c r="G949" s="94"/>
      <c r="H949" s="94"/>
      <c r="I949" s="94"/>
      <c r="J949" s="94"/>
      <c r="K949" s="94"/>
    </row>
    <row r="950" spans="2:11">
      <c r="B950" s="93"/>
      <c r="C950" s="93"/>
      <c r="D950" s="93"/>
      <c r="E950" s="94"/>
      <c r="F950" s="94"/>
      <c r="G950" s="94"/>
      <c r="H950" s="94"/>
      <c r="I950" s="94"/>
      <c r="J950" s="94"/>
      <c r="K950" s="94"/>
    </row>
    <row r="951" spans="2:11">
      <c r="B951" s="93"/>
      <c r="C951" s="93"/>
      <c r="D951" s="93"/>
      <c r="E951" s="94"/>
      <c r="F951" s="94"/>
      <c r="G951" s="94"/>
      <c r="H951" s="94"/>
      <c r="I951" s="94"/>
      <c r="J951" s="94"/>
      <c r="K951" s="94"/>
    </row>
    <row r="952" spans="2:11">
      <c r="B952" s="93"/>
      <c r="C952" s="93"/>
      <c r="D952" s="93"/>
      <c r="E952" s="94"/>
      <c r="F952" s="94"/>
      <c r="G952" s="94"/>
      <c r="H952" s="94"/>
      <c r="I952" s="94"/>
      <c r="J952" s="94"/>
      <c r="K952" s="94"/>
    </row>
    <row r="953" spans="2:11">
      <c r="B953" s="93"/>
      <c r="C953" s="93"/>
      <c r="D953" s="93"/>
      <c r="E953" s="94"/>
      <c r="F953" s="94"/>
      <c r="G953" s="94"/>
      <c r="H953" s="94"/>
      <c r="I953" s="94"/>
      <c r="J953" s="94"/>
      <c r="K953" s="94"/>
    </row>
    <row r="954" spans="2:11">
      <c r="B954" s="93"/>
      <c r="C954" s="93"/>
      <c r="D954" s="93"/>
      <c r="E954" s="94"/>
      <c r="F954" s="94"/>
      <c r="G954" s="94"/>
      <c r="H954" s="94"/>
      <c r="I954" s="94"/>
      <c r="J954" s="94"/>
      <c r="K954" s="94"/>
    </row>
    <row r="955" spans="2:11">
      <c r="B955" s="93"/>
      <c r="C955" s="93"/>
      <c r="D955" s="93"/>
      <c r="E955" s="94"/>
      <c r="F955" s="94"/>
      <c r="G955" s="94"/>
      <c r="H955" s="94"/>
      <c r="I955" s="94"/>
      <c r="J955" s="94"/>
      <c r="K955" s="94"/>
    </row>
    <row r="956" spans="2:11">
      <c r="B956" s="93"/>
      <c r="C956" s="93"/>
      <c r="D956" s="93"/>
      <c r="E956" s="94"/>
      <c r="F956" s="94"/>
      <c r="G956" s="94"/>
      <c r="H956" s="94"/>
      <c r="I956" s="94"/>
      <c r="J956" s="94"/>
      <c r="K956" s="94"/>
    </row>
    <row r="957" spans="2:11">
      <c r="B957" s="93"/>
      <c r="C957" s="93"/>
      <c r="D957" s="93"/>
      <c r="E957" s="94"/>
      <c r="F957" s="94"/>
      <c r="G957" s="94"/>
      <c r="H957" s="94"/>
      <c r="I957" s="94"/>
      <c r="J957" s="94"/>
      <c r="K957" s="94"/>
    </row>
    <row r="958" spans="2:11">
      <c r="B958" s="93"/>
      <c r="C958" s="93"/>
      <c r="D958" s="93"/>
      <c r="E958" s="94"/>
      <c r="F958" s="94"/>
      <c r="G958" s="94"/>
      <c r="H958" s="94"/>
      <c r="I958" s="94"/>
      <c r="J958" s="94"/>
      <c r="K958" s="94"/>
    </row>
    <row r="959" spans="2:11">
      <c r="B959" s="93"/>
      <c r="C959" s="93"/>
      <c r="D959" s="93"/>
      <c r="E959" s="94"/>
      <c r="F959" s="94"/>
      <c r="G959" s="94"/>
      <c r="H959" s="94"/>
      <c r="I959" s="94"/>
      <c r="J959" s="94"/>
      <c r="K959" s="94"/>
    </row>
    <row r="960" spans="2:11">
      <c r="B960" s="93"/>
      <c r="C960" s="93"/>
      <c r="D960" s="93"/>
      <c r="E960" s="94"/>
      <c r="F960" s="94"/>
      <c r="G960" s="94"/>
      <c r="H960" s="94"/>
      <c r="I960" s="94"/>
      <c r="J960" s="94"/>
      <c r="K960" s="94"/>
    </row>
    <row r="961" spans="2:11">
      <c r="B961" s="93"/>
      <c r="C961" s="93"/>
      <c r="D961" s="93"/>
      <c r="E961" s="94"/>
      <c r="F961" s="94"/>
      <c r="G961" s="94"/>
      <c r="H961" s="94"/>
      <c r="I961" s="94"/>
      <c r="J961" s="94"/>
      <c r="K961" s="94"/>
    </row>
    <row r="962" spans="2:11">
      <c r="B962" s="93"/>
      <c r="C962" s="93"/>
      <c r="D962" s="93"/>
      <c r="E962" s="94"/>
      <c r="F962" s="94"/>
      <c r="G962" s="94"/>
      <c r="H962" s="94"/>
      <c r="I962" s="94"/>
      <c r="J962" s="94"/>
      <c r="K962" s="94"/>
    </row>
    <row r="963" spans="2:11">
      <c r="B963" s="93"/>
      <c r="C963" s="93"/>
      <c r="D963" s="93"/>
      <c r="E963" s="94"/>
      <c r="F963" s="94"/>
      <c r="G963" s="94"/>
      <c r="H963" s="94"/>
      <c r="I963" s="94"/>
      <c r="J963" s="94"/>
      <c r="K963" s="94"/>
    </row>
    <row r="964" spans="2:11">
      <c r="B964" s="93"/>
      <c r="C964" s="93"/>
      <c r="D964" s="93"/>
      <c r="E964" s="94"/>
      <c r="F964" s="94"/>
      <c r="G964" s="94"/>
      <c r="H964" s="94"/>
      <c r="I964" s="94"/>
      <c r="J964" s="94"/>
      <c r="K964" s="94"/>
    </row>
    <row r="965" spans="2:11">
      <c r="B965" s="93"/>
      <c r="C965" s="93"/>
      <c r="D965" s="93"/>
      <c r="E965" s="94"/>
      <c r="F965" s="94"/>
      <c r="G965" s="94"/>
      <c r="H965" s="94"/>
      <c r="I965" s="94"/>
      <c r="J965" s="94"/>
      <c r="K965" s="94"/>
    </row>
    <row r="966" spans="2:11">
      <c r="B966" s="93"/>
      <c r="C966" s="93"/>
      <c r="D966" s="93"/>
      <c r="E966" s="94"/>
      <c r="F966" s="94"/>
      <c r="G966" s="94"/>
      <c r="H966" s="94"/>
      <c r="I966" s="94"/>
      <c r="J966" s="94"/>
      <c r="K966" s="94"/>
    </row>
    <row r="967" spans="2:11">
      <c r="B967" s="93"/>
      <c r="C967" s="93"/>
      <c r="D967" s="93"/>
      <c r="E967" s="94"/>
      <c r="F967" s="94"/>
      <c r="G967" s="94"/>
      <c r="H967" s="94"/>
      <c r="I967" s="94"/>
      <c r="J967" s="94"/>
      <c r="K967" s="94"/>
    </row>
    <row r="968" spans="2:11">
      <c r="B968" s="93"/>
      <c r="C968" s="93"/>
      <c r="D968" s="93"/>
      <c r="E968" s="94"/>
      <c r="F968" s="94"/>
      <c r="G968" s="94"/>
      <c r="H968" s="94"/>
      <c r="I968" s="94"/>
      <c r="J968" s="94"/>
      <c r="K968" s="94"/>
    </row>
    <row r="969" spans="2:11">
      <c r="B969" s="93"/>
      <c r="C969" s="93"/>
      <c r="D969" s="93"/>
      <c r="E969" s="94"/>
      <c r="F969" s="94"/>
      <c r="G969" s="94"/>
      <c r="H969" s="94"/>
      <c r="I969" s="94"/>
      <c r="J969" s="94"/>
      <c r="K969" s="94"/>
    </row>
    <row r="970" spans="2:11">
      <c r="B970" s="93"/>
      <c r="C970" s="93"/>
      <c r="D970" s="93"/>
      <c r="E970" s="94"/>
      <c r="F970" s="94"/>
      <c r="G970" s="94"/>
      <c r="H970" s="94"/>
      <c r="I970" s="94"/>
      <c r="J970" s="94"/>
      <c r="K970" s="94"/>
    </row>
    <row r="971" spans="2:11">
      <c r="B971" s="93"/>
      <c r="C971" s="93"/>
      <c r="D971" s="93"/>
      <c r="E971" s="94"/>
      <c r="F971" s="94"/>
      <c r="G971" s="94"/>
      <c r="H971" s="94"/>
      <c r="I971" s="94"/>
      <c r="J971" s="94"/>
      <c r="K971" s="94"/>
    </row>
    <row r="972" spans="2:11">
      <c r="B972" s="93"/>
      <c r="C972" s="93"/>
      <c r="D972" s="93"/>
      <c r="E972" s="94"/>
      <c r="F972" s="94"/>
      <c r="G972" s="94"/>
      <c r="H972" s="94"/>
      <c r="I972" s="94"/>
      <c r="J972" s="94"/>
      <c r="K972" s="94"/>
    </row>
    <row r="973" spans="2:11">
      <c r="B973" s="93"/>
      <c r="C973" s="93"/>
      <c r="D973" s="93"/>
      <c r="E973" s="94"/>
      <c r="F973" s="94"/>
      <c r="G973" s="94"/>
      <c r="H973" s="94"/>
      <c r="I973" s="94"/>
      <c r="J973" s="94"/>
      <c r="K973" s="94"/>
    </row>
    <row r="974" spans="2:11">
      <c r="B974" s="93"/>
      <c r="C974" s="93"/>
      <c r="D974" s="93"/>
      <c r="E974" s="94"/>
      <c r="F974" s="94"/>
      <c r="G974" s="94"/>
      <c r="H974" s="94"/>
      <c r="I974" s="94"/>
      <c r="J974" s="94"/>
      <c r="K974" s="94"/>
    </row>
    <row r="975" spans="2:11">
      <c r="B975" s="93"/>
      <c r="C975" s="93"/>
      <c r="D975" s="93"/>
      <c r="E975" s="94"/>
      <c r="F975" s="94"/>
      <c r="G975" s="94"/>
      <c r="H975" s="94"/>
      <c r="I975" s="94"/>
      <c r="J975" s="94"/>
      <c r="K975" s="94"/>
    </row>
    <row r="976" spans="2:11">
      <c r="B976" s="93"/>
      <c r="C976" s="93"/>
      <c r="D976" s="93"/>
      <c r="E976" s="94"/>
      <c r="F976" s="94"/>
      <c r="G976" s="94"/>
      <c r="H976" s="94"/>
      <c r="I976" s="94"/>
      <c r="J976" s="94"/>
      <c r="K976" s="94"/>
    </row>
    <row r="977" spans="2:11">
      <c r="B977" s="93"/>
      <c r="C977" s="93"/>
      <c r="D977" s="93"/>
      <c r="E977" s="94"/>
      <c r="F977" s="94"/>
      <c r="G977" s="94"/>
      <c r="H977" s="94"/>
      <c r="I977" s="94"/>
      <c r="J977" s="94"/>
      <c r="K977" s="94"/>
    </row>
    <row r="978" spans="2:11">
      <c r="B978" s="93"/>
      <c r="C978" s="93"/>
      <c r="D978" s="93"/>
      <c r="E978" s="94"/>
      <c r="F978" s="94"/>
      <c r="G978" s="94"/>
      <c r="H978" s="94"/>
      <c r="I978" s="94"/>
      <c r="J978" s="94"/>
      <c r="K978" s="94"/>
    </row>
    <row r="979" spans="2:11">
      <c r="B979" s="93"/>
      <c r="C979" s="93"/>
      <c r="D979" s="93"/>
      <c r="E979" s="94"/>
      <c r="F979" s="94"/>
      <c r="G979" s="94"/>
      <c r="H979" s="94"/>
      <c r="I979" s="94"/>
      <c r="J979" s="94"/>
      <c r="K979" s="94"/>
    </row>
    <row r="980" spans="2:11">
      <c r="B980" s="93"/>
      <c r="C980" s="93"/>
      <c r="D980" s="93"/>
      <c r="E980" s="94"/>
      <c r="F980" s="94"/>
      <c r="G980" s="94"/>
      <c r="H980" s="94"/>
      <c r="I980" s="94"/>
      <c r="J980" s="94"/>
      <c r="K980" s="94"/>
    </row>
    <row r="981" spans="2:11">
      <c r="B981" s="93"/>
      <c r="C981" s="93"/>
      <c r="D981" s="93"/>
      <c r="E981" s="94"/>
      <c r="F981" s="94"/>
      <c r="G981" s="94"/>
      <c r="H981" s="94"/>
      <c r="I981" s="94"/>
      <c r="J981" s="94"/>
      <c r="K981" s="94"/>
    </row>
    <row r="982" spans="2:11">
      <c r="B982" s="93"/>
      <c r="C982" s="93"/>
      <c r="D982" s="93"/>
      <c r="E982" s="94"/>
      <c r="F982" s="94"/>
      <c r="G982" s="94"/>
      <c r="H982" s="94"/>
      <c r="I982" s="94"/>
      <c r="J982" s="94"/>
      <c r="K982" s="94"/>
    </row>
    <row r="983" spans="2:11">
      <c r="B983" s="93"/>
      <c r="C983" s="93"/>
      <c r="D983" s="93"/>
      <c r="E983" s="94"/>
      <c r="F983" s="94"/>
      <c r="G983" s="94"/>
      <c r="H983" s="94"/>
      <c r="I983" s="94"/>
      <c r="J983" s="94"/>
      <c r="K983" s="94"/>
    </row>
    <row r="984" spans="2:11">
      <c r="B984" s="93"/>
      <c r="C984" s="93"/>
      <c r="D984" s="93"/>
      <c r="E984" s="94"/>
      <c r="F984" s="94"/>
      <c r="G984" s="94"/>
      <c r="H984" s="94"/>
      <c r="I984" s="94"/>
      <c r="J984" s="94"/>
      <c r="K984" s="94"/>
    </row>
    <row r="985" spans="2:11">
      <c r="B985" s="93"/>
      <c r="C985" s="93"/>
      <c r="D985" s="93"/>
      <c r="E985" s="94"/>
      <c r="F985" s="94"/>
      <c r="G985" s="94"/>
      <c r="H985" s="94"/>
      <c r="I985" s="94"/>
      <c r="J985" s="94"/>
      <c r="K985" s="94"/>
    </row>
    <row r="986" spans="2:11">
      <c r="B986" s="93"/>
      <c r="C986" s="93"/>
      <c r="D986" s="93"/>
      <c r="E986" s="94"/>
      <c r="F986" s="94"/>
      <c r="G986" s="94"/>
      <c r="H986" s="94"/>
      <c r="I986" s="94"/>
      <c r="J986" s="94"/>
      <c r="K986" s="94"/>
    </row>
    <row r="987" spans="2:11">
      <c r="B987" s="93"/>
      <c r="C987" s="93"/>
      <c r="D987" s="93"/>
      <c r="E987" s="94"/>
      <c r="F987" s="94"/>
      <c r="G987" s="94"/>
      <c r="H987" s="94"/>
      <c r="I987" s="94"/>
      <c r="J987" s="94"/>
      <c r="K987" s="94"/>
    </row>
    <row r="988" spans="2:11">
      <c r="B988" s="93"/>
      <c r="C988" s="93"/>
      <c r="D988" s="93"/>
      <c r="E988" s="94"/>
      <c r="F988" s="94"/>
      <c r="G988" s="94"/>
      <c r="H988" s="94"/>
      <c r="I988" s="94"/>
      <c r="J988" s="94"/>
      <c r="K988" s="94"/>
    </row>
    <row r="989" spans="2:11">
      <c r="B989" s="93"/>
      <c r="C989" s="93"/>
      <c r="D989" s="93"/>
      <c r="E989" s="94"/>
      <c r="F989" s="94"/>
      <c r="G989" s="94"/>
      <c r="H989" s="94"/>
      <c r="I989" s="94"/>
      <c r="J989" s="94"/>
      <c r="K989" s="94"/>
    </row>
    <row r="990" spans="2:11">
      <c r="B990" s="93"/>
      <c r="C990" s="93"/>
      <c r="D990" s="93"/>
      <c r="E990" s="94"/>
      <c r="F990" s="94"/>
      <c r="G990" s="94"/>
      <c r="H990" s="94"/>
      <c r="I990" s="94"/>
      <c r="J990" s="94"/>
      <c r="K990" s="94"/>
    </row>
    <row r="991" spans="2:11">
      <c r="B991" s="93"/>
      <c r="C991" s="93"/>
      <c r="D991" s="93"/>
      <c r="E991" s="94"/>
      <c r="F991" s="94"/>
      <c r="G991" s="94"/>
      <c r="H991" s="94"/>
      <c r="I991" s="94"/>
      <c r="J991" s="94"/>
      <c r="K991" s="94"/>
    </row>
    <row r="992" spans="2:11">
      <c r="B992" s="93"/>
      <c r="C992" s="93"/>
      <c r="D992" s="93"/>
      <c r="E992" s="94"/>
      <c r="F992" s="94"/>
      <c r="G992" s="94"/>
      <c r="H992" s="94"/>
      <c r="I992" s="94"/>
      <c r="J992" s="94"/>
      <c r="K992" s="94"/>
    </row>
    <row r="993" spans="2:11">
      <c r="B993" s="93"/>
      <c r="C993" s="93"/>
      <c r="D993" s="93"/>
      <c r="E993" s="94"/>
      <c r="F993" s="94"/>
      <c r="G993" s="94"/>
      <c r="H993" s="94"/>
      <c r="I993" s="94"/>
      <c r="J993" s="94"/>
      <c r="K993" s="94"/>
    </row>
    <row r="994" spans="2:11">
      <c r="B994" s="93"/>
      <c r="C994" s="93"/>
      <c r="D994" s="93"/>
      <c r="E994" s="94"/>
      <c r="F994" s="94"/>
      <c r="G994" s="94"/>
      <c r="H994" s="94"/>
      <c r="I994" s="94"/>
      <c r="J994" s="94"/>
      <c r="K994" s="94"/>
    </row>
    <row r="995" spans="2:11">
      <c r="B995" s="93"/>
      <c r="C995" s="93"/>
      <c r="D995" s="93"/>
      <c r="E995" s="94"/>
      <c r="F995" s="94"/>
      <c r="G995" s="94"/>
      <c r="H995" s="94"/>
      <c r="I995" s="94"/>
      <c r="J995" s="94"/>
      <c r="K995" s="94"/>
    </row>
    <row r="996" spans="2:11">
      <c r="B996" s="93"/>
      <c r="C996" s="93"/>
      <c r="D996" s="93"/>
      <c r="E996" s="94"/>
      <c r="F996" s="94"/>
      <c r="G996" s="94"/>
      <c r="H996" s="94"/>
      <c r="I996" s="94"/>
      <c r="J996" s="94"/>
      <c r="K996" s="94"/>
    </row>
    <row r="997" spans="2:11">
      <c r="B997" s="93"/>
      <c r="C997" s="93"/>
      <c r="D997" s="93"/>
      <c r="E997" s="94"/>
      <c r="F997" s="94"/>
      <c r="G997" s="94"/>
      <c r="H997" s="94"/>
      <c r="I997" s="94"/>
      <c r="J997" s="94"/>
      <c r="K997" s="94"/>
    </row>
    <row r="998" spans="2:11">
      <c r="B998" s="93"/>
      <c r="C998" s="93"/>
      <c r="D998" s="93"/>
      <c r="E998" s="94"/>
      <c r="F998" s="94"/>
      <c r="G998" s="94"/>
      <c r="H998" s="94"/>
      <c r="I998" s="94"/>
      <c r="J998" s="94"/>
      <c r="K998" s="94"/>
    </row>
    <row r="999" spans="2:11">
      <c r="B999" s="93"/>
      <c r="C999" s="93"/>
      <c r="D999" s="93"/>
      <c r="E999" s="94"/>
      <c r="F999" s="94"/>
      <c r="G999" s="94"/>
      <c r="H999" s="94"/>
      <c r="I999" s="94"/>
      <c r="J999" s="94"/>
      <c r="K999" s="94"/>
    </row>
    <row r="1000" spans="2:11">
      <c r="B1000" s="93"/>
      <c r="C1000" s="93"/>
      <c r="D1000" s="93"/>
      <c r="E1000" s="94"/>
      <c r="F1000" s="94"/>
      <c r="G1000" s="94"/>
      <c r="H1000" s="94"/>
      <c r="I1000" s="94"/>
      <c r="J1000" s="94"/>
      <c r="K1000" s="94"/>
    </row>
    <row r="1001" spans="2:11">
      <c r="B1001" s="93"/>
      <c r="C1001" s="93"/>
      <c r="D1001" s="93"/>
      <c r="E1001" s="94"/>
      <c r="F1001" s="94"/>
      <c r="G1001" s="94"/>
      <c r="H1001" s="94"/>
      <c r="I1001" s="94"/>
      <c r="J1001" s="94"/>
      <c r="K1001" s="94"/>
    </row>
    <row r="1002" spans="2:11">
      <c r="B1002" s="93"/>
      <c r="C1002" s="93"/>
      <c r="D1002" s="93"/>
      <c r="E1002" s="94"/>
      <c r="F1002" s="94"/>
      <c r="G1002" s="94"/>
      <c r="H1002" s="94"/>
      <c r="I1002" s="94"/>
      <c r="J1002" s="94"/>
      <c r="K1002" s="94"/>
    </row>
    <row r="1003" spans="2:11">
      <c r="B1003" s="93"/>
      <c r="C1003" s="93"/>
      <c r="D1003" s="93"/>
      <c r="E1003" s="94"/>
      <c r="F1003" s="94"/>
      <c r="G1003" s="94"/>
      <c r="H1003" s="94"/>
      <c r="I1003" s="94"/>
      <c r="J1003" s="94"/>
      <c r="K1003" s="94"/>
    </row>
    <row r="1004" spans="2:11">
      <c r="B1004" s="93"/>
      <c r="C1004" s="93"/>
      <c r="D1004" s="93"/>
      <c r="E1004" s="94"/>
      <c r="F1004" s="94"/>
      <c r="G1004" s="94"/>
      <c r="H1004" s="94"/>
      <c r="I1004" s="94"/>
      <c r="J1004" s="94"/>
      <c r="K1004" s="94"/>
    </row>
    <row r="1005" spans="2:11">
      <c r="B1005" s="93"/>
      <c r="C1005" s="93"/>
      <c r="D1005" s="93"/>
      <c r="E1005" s="94"/>
      <c r="F1005" s="94"/>
      <c r="G1005" s="94"/>
      <c r="H1005" s="94"/>
      <c r="I1005" s="94"/>
      <c r="J1005" s="94"/>
      <c r="K1005" s="94"/>
    </row>
    <row r="1006" spans="2:11">
      <c r="B1006" s="93"/>
      <c r="C1006" s="93"/>
      <c r="D1006" s="93"/>
      <c r="E1006" s="94"/>
      <c r="F1006" s="94"/>
      <c r="G1006" s="94"/>
      <c r="H1006" s="94"/>
      <c r="I1006" s="94"/>
      <c r="J1006" s="94"/>
      <c r="K1006" s="94"/>
    </row>
    <row r="1007" spans="2:11">
      <c r="B1007" s="93"/>
      <c r="C1007" s="93"/>
      <c r="D1007" s="93"/>
      <c r="E1007" s="94"/>
      <c r="F1007" s="94"/>
      <c r="G1007" s="94"/>
      <c r="H1007" s="94"/>
      <c r="I1007" s="94"/>
      <c r="J1007" s="94"/>
      <c r="K1007" s="94"/>
    </row>
    <row r="1008" spans="2:11">
      <c r="B1008" s="93"/>
      <c r="C1008" s="93"/>
      <c r="D1008" s="93"/>
      <c r="E1008" s="94"/>
      <c r="F1008" s="94"/>
      <c r="G1008" s="94"/>
      <c r="H1008" s="94"/>
      <c r="I1008" s="94"/>
      <c r="J1008" s="94"/>
      <c r="K1008" s="94"/>
    </row>
    <row r="1009" spans="2:11">
      <c r="B1009" s="93"/>
      <c r="C1009" s="93"/>
      <c r="D1009" s="93"/>
      <c r="E1009" s="94"/>
      <c r="F1009" s="94"/>
      <c r="G1009" s="94"/>
      <c r="H1009" s="94"/>
      <c r="I1009" s="94"/>
      <c r="J1009" s="94"/>
      <c r="K1009" s="94"/>
    </row>
    <row r="1010" spans="2:11">
      <c r="B1010" s="93"/>
      <c r="C1010" s="93"/>
      <c r="D1010" s="93"/>
      <c r="E1010" s="94"/>
      <c r="F1010" s="94"/>
      <c r="G1010" s="94"/>
      <c r="H1010" s="94"/>
      <c r="I1010" s="94"/>
      <c r="J1010" s="94"/>
      <c r="K1010" s="94"/>
    </row>
    <row r="1011" spans="2:11">
      <c r="B1011" s="93"/>
      <c r="C1011" s="93"/>
      <c r="D1011" s="93"/>
      <c r="E1011" s="94"/>
      <c r="F1011" s="94"/>
      <c r="G1011" s="94"/>
      <c r="H1011" s="94"/>
      <c r="I1011" s="94"/>
      <c r="J1011" s="94"/>
      <c r="K1011" s="94"/>
    </row>
    <row r="1012" spans="2:11">
      <c r="B1012" s="93"/>
      <c r="C1012" s="93"/>
      <c r="D1012" s="93"/>
      <c r="E1012" s="94"/>
      <c r="F1012" s="94"/>
      <c r="G1012" s="94"/>
      <c r="H1012" s="94"/>
      <c r="I1012" s="94"/>
      <c r="J1012" s="94"/>
      <c r="K1012" s="94"/>
    </row>
    <row r="1013" spans="2:11">
      <c r="B1013" s="93"/>
      <c r="C1013" s="93"/>
      <c r="D1013" s="93"/>
      <c r="E1013" s="94"/>
      <c r="F1013" s="94"/>
      <c r="G1013" s="94"/>
      <c r="H1013" s="94"/>
      <c r="I1013" s="94"/>
      <c r="J1013" s="94"/>
      <c r="K1013" s="94"/>
    </row>
    <row r="1014" spans="2:11">
      <c r="B1014" s="93"/>
      <c r="C1014" s="93"/>
      <c r="D1014" s="93"/>
      <c r="E1014" s="94"/>
      <c r="F1014" s="94"/>
      <c r="G1014" s="94"/>
      <c r="H1014" s="94"/>
      <c r="I1014" s="94"/>
      <c r="J1014" s="94"/>
      <c r="K1014" s="94"/>
    </row>
    <row r="1015" spans="2:11">
      <c r="B1015" s="93"/>
      <c r="C1015" s="93"/>
      <c r="D1015" s="93"/>
      <c r="E1015" s="94"/>
      <c r="F1015" s="94"/>
      <c r="G1015" s="94"/>
      <c r="H1015" s="94"/>
      <c r="I1015" s="94"/>
      <c r="J1015" s="94"/>
      <c r="K1015" s="94"/>
    </row>
    <row r="1016" spans="2:11">
      <c r="B1016" s="93"/>
      <c r="C1016" s="93"/>
      <c r="D1016" s="93"/>
      <c r="E1016" s="94"/>
      <c r="F1016" s="94"/>
      <c r="G1016" s="94"/>
      <c r="H1016" s="94"/>
      <c r="I1016" s="94"/>
      <c r="J1016" s="94"/>
      <c r="K1016" s="94"/>
    </row>
    <row r="1017" spans="2:11">
      <c r="B1017" s="93"/>
      <c r="C1017" s="93"/>
      <c r="D1017" s="93"/>
      <c r="E1017" s="94"/>
      <c r="F1017" s="94"/>
      <c r="G1017" s="94"/>
      <c r="H1017" s="94"/>
      <c r="I1017" s="94"/>
      <c r="J1017" s="94"/>
      <c r="K1017" s="94"/>
    </row>
    <row r="1018" spans="2:11">
      <c r="B1018" s="93"/>
      <c r="C1018" s="93"/>
      <c r="D1018" s="93"/>
      <c r="E1018" s="94"/>
      <c r="F1018" s="94"/>
      <c r="G1018" s="94"/>
      <c r="H1018" s="94"/>
      <c r="I1018" s="94"/>
      <c r="J1018" s="94"/>
      <c r="K1018" s="94"/>
    </row>
    <row r="1019" spans="2:11">
      <c r="B1019" s="93"/>
      <c r="C1019" s="93"/>
      <c r="D1019" s="93"/>
      <c r="E1019" s="94"/>
      <c r="F1019" s="94"/>
      <c r="G1019" s="94"/>
      <c r="H1019" s="94"/>
      <c r="I1019" s="94"/>
      <c r="J1019" s="94"/>
      <c r="K1019" s="94"/>
    </row>
    <row r="1020" spans="2:11">
      <c r="B1020" s="93"/>
      <c r="C1020" s="93"/>
      <c r="D1020" s="93"/>
      <c r="E1020" s="94"/>
      <c r="F1020" s="94"/>
      <c r="G1020" s="94"/>
      <c r="H1020" s="94"/>
      <c r="I1020" s="94"/>
      <c r="J1020" s="94"/>
      <c r="K1020" s="94"/>
    </row>
    <row r="1021" spans="2:11">
      <c r="B1021" s="93"/>
      <c r="C1021" s="93"/>
      <c r="D1021" s="93"/>
      <c r="E1021" s="94"/>
      <c r="F1021" s="94"/>
      <c r="G1021" s="94"/>
      <c r="H1021" s="94"/>
      <c r="I1021" s="94"/>
      <c r="J1021" s="94"/>
      <c r="K1021" s="94"/>
    </row>
    <row r="1022" spans="2:11">
      <c r="B1022" s="93"/>
      <c r="C1022" s="93"/>
      <c r="D1022" s="93"/>
      <c r="E1022" s="94"/>
      <c r="F1022" s="94"/>
      <c r="G1022" s="94"/>
      <c r="H1022" s="94"/>
      <c r="I1022" s="94"/>
      <c r="J1022" s="94"/>
      <c r="K1022" s="94"/>
    </row>
    <row r="1023" spans="2:11">
      <c r="B1023" s="93"/>
      <c r="C1023" s="93"/>
      <c r="D1023" s="93"/>
      <c r="E1023" s="94"/>
      <c r="F1023" s="94"/>
      <c r="G1023" s="94"/>
      <c r="H1023" s="94"/>
      <c r="I1023" s="94"/>
      <c r="J1023" s="94"/>
      <c r="K1023" s="94"/>
    </row>
    <row r="1024" spans="2:11">
      <c r="B1024" s="93"/>
      <c r="C1024" s="93"/>
      <c r="D1024" s="93"/>
      <c r="E1024" s="94"/>
      <c r="F1024" s="94"/>
      <c r="G1024" s="94"/>
      <c r="H1024" s="94"/>
      <c r="I1024" s="94"/>
      <c r="J1024" s="94"/>
      <c r="K1024" s="94"/>
    </row>
    <row r="1025" spans="2:11">
      <c r="B1025" s="93"/>
      <c r="C1025" s="93"/>
      <c r="D1025" s="93"/>
      <c r="E1025" s="94"/>
      <c r="F1025" s="94"/>
      <c r="G1025" s="94"/>
      <c r="H1025" s="94"/>
      <c r="I1025" s="94"/>
      <c r="J1025" s="94"/>
      <c r="K1025" s="94"/>
    </row>
    <row r="1026" spans="2:11">
      <c r="B1026" s="93"/>
      <c r="C1026" s="93"/>
      <c r="D1026" s="93"/>
      <c r="E1026" s="94"/>
      <c r="F1026" s="94"/>
      <c r="G1026" s="94"/>
      <c r="H1026" s="94"/>
      <c r="I1026" s="94"/>
      <c r="J1026" s="94"/>
      <c r="K1026" s="94"/>
    </row>
    <row r="1027" spans="2:11">
      <c r="B1027" s="93"/>
      <c r="C1027" s="93"/>
      <c r="D1027" s="93"/>
      <c r="E1027" s="94"/>
      <c r="F1027" s="94"/>
      <c r="G1027" s="94"/>
      <c r="H1027" s="94"/>
      <c r="I1027" s="94"/>
      <c r="J1027" s="94"/>
      <c r="K1027" s="94"/>
    </row>
    <row r="1028" spans="2:11">
      <c r="B1028" s="93"/>
      <c r="C1028" s="93"/>
      <c r="D1028" s="93"/>
      <c r="E1028" s="94"/>
      <c r="F1028" s="94"/>
      <c r="G1028" s="94"/>
      <c r="H1028" s="94"/>
      <c r="I1028" s="94"/>
      <c r="J1028" s="94"/>
      <c r="K1028" s="94"/>
    </row>
    <row r="1029" spans="2:11">
      <c r="B1029" s="93"/>
      <c r="C1029" s="93"/>
      <c r="D1029" s="93"/>
      <c r="E1029" s="94"/>
      <c r="F1029" s="94"/>
      <c r="G1029" s="94"/>
      <c r="H1029" s="94"/>
      <c r="I1029" s="94"/>
      <c r="J1029" s="94"/>
      <c r="K1029" s="94"/>
    </row>
    <row r="1030" spans="2:11">
      <c r="B1030" s="93"/>
      <c r="C1030" s="93"/>
      <c r="D1030" s="93"/>
      <c r="E1030" s="94"/>
      <c r="F1030" s="94"/>
      <c r="G1030" s="94"/>
      <c r="H1030" s="94"/>
      <c r="I1030" s="94"/>
      <c r="J1030" s="94"/>
      <c r="K1030" s="94"/>
    </row>
    <row r="1031" spans="2:11">
      <c r="B1031" s="93"/>
      <c r="C1031" s="93"/>
      <c r="D1031" s="93"/>
      <c r="E1031" s="94"/>
      <c r="F1031" s="94"/>
      <c r="G1031" s="94"/>
      <c r="H1031" s="94"/>
      <c r="I1031" s="94"/>
      <c r="J1031" s="94"/>
      <c r="K1031" s="94"/>
    </row>
    <row r="1032" spans="2:11">
      <c r="B1032" s="93"/>
      <c r="C1032" s="93"/>
      <c r="D1032" s="93"/>
      <c r="E1032" s="94"/>
      <c r="F1032" s="94"/>
      <c r="G1032" s="94"/>
      <c r="H1032" s="94"/>
      <c r="I1032" s="94"/>
      <c r="J1032" s="94"/>
      <c r="K1032" s="94"/>
    </row>
    <row r="1033" spans="2:11">
      <c r="B1033" s="93"/>
      <c r="C1033" s="93"/>
      <c r="D1033" s="93"/>
      <c r="E1033" s="94"/>
      <c r="F1033" s="94"/>
      <c r="G1033" s="94"/>
      <c r="H1033" s="94"/>
      <c r="I1033" s="94"/>
      <c r="J1033" s="94"/>
      <c r="K1033" s="94"/>
    </row>
    <row r="1034" spans="2:11">
      <c r="B1034" s="93"/>
      <c r="C1034" s="93"/>
      <c r="D1034" s="93"/>
      <c r="E1034" s="94"/>
      <c r="F1034" s="94"/>
      <c r="G1034" s="94"/>
      <c r="H1034" s="94"/>
      <c r="I1034" s="94"/>
      <c r="J1034" s="94"/>
      <c r="K1034" s="94"/>
    </row>
    <row r="1035" spans="2:11">
      <c r="B1035" s="93"/>
      <c r="C1035" s="93"/>
      <c r="D1035" s="93"/>
      <c r="E1035" s="94"/>
      <c r="F1035" s="94"/>
      <c r="G1035" s="94"/>
      <c r="H1035" s="94"/>
      <c r="I1035" s="94"/>
      <c r="J1035" s="94"/>
      <c r="K1035" s="94"/>
    </row>
    <row r="1036" spans="2:11">
      <c r="B1036" s="93"/>
      <c r="C1036" s="93"/>
      <c r="D1036" s="93"/>
      <c r="E1036" s="94"/>
      <c r="F1036" s="94"/>
      <c r="G1036" s="94"/>
      <c r="H1036" s="94"/>
      <c r="I1036" s="94"/>
      <c r="J1036" s="94"/>
      <c r="K1036" s="94"/>
    </row>
    <row r="1037" spans="2:11">
      <c r="B1037" s="93"/>
      <c r="C1037" s="93"/>
      <c r="D1037" s="93"/>
      <c r="E1037" s="94"/>
      <c r="F1037" s="94"/>
      <c r="G1037" s="94"/>
      <c r="H1037" s="94"/>
      <c r="I1037" s="94"/>
      <c r="J1037" s="94"/>
      <c r="K1037" s="94"/>
    </row>
    <row r="1038" spans="2:11">
      <c r="B1038" s="93"/>
      <c r="C1038" s="93"/>
      <c r="D1038" s="93"/>
      <c r="E1038" s="94"/>
      <c r="F1038" s="94"/>
      <c r="G1038" s="94"/>
      <c r="H1038" s="94"/>
      <c r="I1038" s="94"/>
      <c r="J1038" s="94"/>
      <c r="K1038" s="94"/>
    </row>
    <row r="1039" spans="2:11">
      <c r="B1039" s="93"/>
      <c r="C1039" s="93"/>
      <c r="D1039" s="93"/>
      <c r="E1039" s="94"/>
      <c r="F1039" s="94"/>
      <c r="G1039" s="94"/>
      <c r="H1039" s="94"/>
      <c r="I1039" s="94"/>
      <c r="J1039" s="94"/>
      <c r="K1039" s="94"/>
    </row>
    <row r="1040" spans="2:11">
      <c r="B1040" s="93"/>
      <c r="C1040" s="93"/>
      <c r="D1040" s="93"/>
      <c r="E1040" s="94"/>
      <c r="F1040" s="94"/>
      <c r="G1040" s="94"/>
      <c r="H1040" s="94"/>
      <c r="I1040" s="94"/>
      <c r="J1040" s="94"/>
      <c r="K1040" s="94"/>
    </row>
    <row r="1041" spans="2:11">
      <c r="B1041" s="93"/>
      <c r="C1041" s="93"/>
      <c r="D1041" s="93"/>
      <c r="E1041" s="94"/>
      <c r="F1041" s="94"/>
      <c r="G1041" s="94"/>
      <c r="H1041" s="94"/>
      <c r="I1041" s="94"/>
      <c r="J1041" s="94"/>
      <c r="K1041" s="94"/>
    </row>
    <row r="1042" spans="2:11">
      <c r="B1042" s="93"/>
      <c r="C1042" s="93"/>
      <c r="D1042" s="93"/>
      <c r="E1042" s="94"/>
      <c r="F1042" s="94"/>
      <c r="G1042" s="94"/>
      <c r="H1042" s="94"/>
      <c r="I1042" s="94"/>
      <c r="J1042" s="94"/>
      <c r="K1042" s="94"/>
    </row>
    <row r="1043" spans="2:11">
      <c r="B1043" s="93"/>
      <c r="C1043" s="93"/>
      <c r="D1043" s="93"/>
      <c r="E1043" s="94"/>
      <c r="F1043" s="94"/>
      <c r="G1043" s="94"/>
      <c r="H1043" s="94"/>
      <c r="I1043" s="94"/>
      <c r="J1043" s="94"/>
      <c r="K1043" s="94"/>
    </row>
    <row r="1044" spans="2:11">
      <c r="B1044" s="93"/>
      <c r="C1044" s="93"/>
      <c r="D1044" s="93"/>
      <c r="E1044" s="94"/>
      <c r="F1044" s="94"/>
      <c r="G1044" s="94"/>
      <c r="H1044" s="94"/>
      <c r="I1044" s="94"/>
      <c r="J1044" s="94"/>
      <c r="K1044" s="94"/>
    </row>
    <row r="1045" spans="2:11">
      <c r="B1045" s="93"/>
      <c r="C1045" s="93"/>
      <c r="D1045" s="93"/>
      <c r="E1045" s="94"/>
      <c r="F1045" s="94"/>
      <c r="G1045" s="94"/>
      <c r="H1045" s="94"/>
      <c r="I1045" s="94"/>
      <c r="J1045" s="94"/>
      <c r="K1045" s="94"/>
    </row>
    <row r="1046" spans="2:11">
      <c r="B1046" s="93"/>
      <c r="C1046" s="93"/>
      <c r="D1046" s="93"/>
      <c r="E1046" s="94"/>
      <c r="F1046" s="94"/>
      <c r="G1046" s="94"/>
      <c r="H1046" s="94"/>
      <c r="I1046" s="94"/>
      <c r="J1046" s="94"/>
      <c r="K1046" s="94"/>
    </row>
    <row r="1047" spans="2:11">
      <c r="B1047" s="93"/>
      <c r="C1047" s="93"/>
      <c r="D1047" s="93"/>
      <c r="E1047" s="94"/>
      <c r="F1047" s="94"/>
      <c r="G1047" s="94"/>
      <c r="H1047" s="94"/>
      <c r="I1047" s="94"/>
      <c r="J1047" s="94"/>
      <c r="K1047" s="94"/>
    </row>
    <row r="1048" spans="2:11">
      <c r="B1048" s="93"/>
      <c r="C1048" s="93"/>
      <c r="D1048" s="93"/>
      <c r="E1048" s="94"/>
      <c r="F1048" s="94"/>
      <c r="G1048" s="94"/>
      <c r="H1048" s="94"/>
      <c r="I1048" s="94"/>
      <c r="J1048" s="94"/>
      <c r="K1048" s="94"/>
    </row>
    <row r="1049" spans="2:11">
      <c r="B1049" s="93"/>
      <c r="C1049" s="93"/>
      <c r="D1049" s="93"/>
      <c r="E1049" s="94"/>
      <c r="F1049" s="94"/>
      <c r="G1049" s="94"/>
      <c r="H1049" s="94"/>
      <c r="I1049" s="94"/>
      <c r="J1049" s="94"/>
      <c r="K1049" s="94"/>
    </row>
    <row r="1050" spans="2:11">
      <c r="B1050" s="93"/>
      <c r="C1050" s="93"/>
      <c r="D1050" s="93"/>
      <c r="E1050" s="94"/>
      <c r="F1050" s="94"/>
      <c r="G1050" s="94"/>
      <c r="H1050" s="94"/>
      <c r="I1050" s="94"/>
      <c r="J1050" s="94"/>
      <c r="K1050" s="94"/>
    </row>
    <row r="1051" spans="2:11">
      <c r="B1051" s="93"/>
      <c r="C1051" s="93"/>
      <c r="D1051" s="93"/>
      <c r="E1051" s="94"/>
      <c r="F1051" s="94"/>
      <c r="G1051" s="94"/>
      <c r="H1051" s="94"/>
      <c r="I1051" s="94"/>
      <c r="J1051" s="94"/>
      <c r="K1051" s="94"/>
    </row>
    <row r="1052" spans="2:11">
      <c r="B1052" s="93"/>
      <c r="C1052" s="93"/>
      <c r="D1052" s="93"/>
      <c r="E1052" s="94"/>
      <c r="F1052" s="94"/>
      <c r="G1052" s="94"/>
      <c r="H1052" s="94"/>
      <c r="I1052" s="94"/>
      <c r="J1052" s="94"/>
      <c r="K1052" s="94"/>
    </row>
    <row r="1053" spans="2:11">
      <c r="B1053" s="93"/>
      <c r="C1053" s="93"/>
      <c r="D1053" s="93"/>
      <c r="E1053" s="94"/>
      <c r="F1053" s="94"/>
      <c r="G1053" s="94"/>
      <c r="H1053" s="94"/>
      <c r="I1053" s="94"/>
      <c r="J1053" s="94"/>
      <c r="K1053" s="94"/>
    </row>
    <row r="1054" spans="2:11">
      <c r="B1054" s="93"/>
      <c r="C1054" s="93"/>
      <c r="D1054" s="93"/>
      <c r="E1054" s="94"/>
      <c r="F1054" s="94"/>
      <c r="G1054" s="94"/>
      <c r="H1054" s="94"/>
      <c r="I1054" s="94"/>
      <c r="J1054" s="94"/>
      <c r="K1054" s="94"/>
    </row>
    <row r="1055" spans="2:11">
      <c r="B1055" s="93"/>
      <c r="C1055" s="93"/>
      <c r="D1055" s="93"/>
      <c r="E1055" s="94"/>
      <c r="F1055" s="94"/>
      <c r="G1055" s="94"/>
      <c r="H1055" s="94"/>
      <c r="I1055" s="94"/>
      <c r="J1055" s="94"/>
      <c r="K1055" s="94"/>
    </row>
    <row r="1056" spans="2:11">
      <c r="B1056" s="93"/>
      <c r="C1056" s="93"/>
      <c r="D1056" s="93"/>
      <c r="E1056" s="94"/>
      <c r="F1056" s="94"/>
      <c r="G1056" s="94"/>
      <c r="H1056" s="94"/>
      <c r="I1056" s="94"/>
      <c r="J1056" s="94"/>
      <c r="K1056" s="94"/>
    </row>
    <row r="1057" spans="2:11">
      <c r="B1057" s="93"/>
      <c r="C1057" s="93"/>
      <c r="D1057" s="93"/>
      <c r="E1057" s="94"/>
      <c r="F1057" s="94"/>
      <c r="G1057" s="94"/>
      <c r="H1057" s="94"/>
      <c r="I1057" s="94"/>
      <c r="J1057" s="94"/>
      <c r="K1057" s="94"/>
    </row>
    <row r="1058" spans="2:11">
      <c r="B1058" s="93"/>
      <c r="C1058" s="93"/>
      <c r="D1058" s="93"/>
      <c r="E1058" s="94"/>
      <c r="F1058" s="94"/>
      <c r="G1058" s="94"/>
      <c r="H1058" s="94"/>
      <c r="I1058" s="94"/>
      <c r="J1058" s="94"/>
      <c r="K1058" s="94"/>
    </row>
    <row r="1059" spans="2:11">
      <c r="B1059" s="93"/>
      <c r="C1059" s="93"/>
      <c r="D1059" s="93"/>
      <c r="E1059" s="94"/>
      <c r="F1059" s="94"/>
      <c r="G1059" s="94"/>
      <c r="H1059" s="94"/>
      <c r="I1059" s="94"/>
      <c r="J1059" s="94"/>
      <c r="K1059" s="94"/>
    </row>
    <row r="1060" spans="2:11">
      <c r="B1060" s="93"/>
      <c r="C1060" s="93"/>
      <c r="D1060" s="93"/>
      <c r="E1060" s="94"/>
      <c r="F1060" s="94"/>
      <c r="G1060" s="94"/>
      <c r="H1060" s="94"/>
      <c r="I1060" s="94"/>
      <c r="J1060" s="94"/>
      <c r="K1060" s="94"/>
    </row>
    <row r="1061" spans="2:11">
      <c r="B1061" s="93"/>
      <c r="C1061" s="93"/>
      <c r="D1061" s="93"/>
      <c r="E1061" s="94"/>
      <c r="F1061" s="94"/>
      <c r="G1061" s="94"/>
      <c r="H1061" s="94"/>
      <c r="I1061" s="94"/>
      <c r="J1061" s="94"/>
      <c r="K1061" s="94"/>
    </row>
    <row r="1062" spans="2:11">
      <c r="B1062" s="93"/>
      <c r="C1062" s="93"/>
      <c r="D1062" s="93"/>
      <c r="E1062" s="94"/>
      <c r="F1062" s="94"/>
      <c r="G1062" s="94"/>
      <c r="H1062" s="94"/>
      <c r="I1062" s="94"/>
      <c r="J1062" s="94"/>
      <c r="K1062" s="94"/>
    </row>
    <row r="1063" spans="2:11">
      <c r="B1063" s="93"/>
      <c r="C1063" s="93"/>
      <c r="D1063" s="93"/>
      <c r="E1063" s="94"/>
      <c r="F1063" s="94"/>
      <c r="G1063" s="94"/>
      <c r="H1063" s="94"/>
      <c r="I1063" s="94"/>
      <c r="J1063" s="94"/>
      <c r="K1063" s="94"/>
    </row>
    <row r="1064" spans="2:11">
      <c r="B1064" s="93"/>
      <c r="C1064" s="93"/>
      <c r="D1064" s="93"/>
      <c r="E1064" s="94"/>
      <c r="F1064" s="94"/>
      <c r="G1064" s="94"/>
      <c r="H1064" s="94"/>
      <c r="I1064" s="94"/>
      <c r="J1064" s="94"/>
      <c r="K1064" s="94"/>
    </row>
    <row r="1065" spans="2:11">
      <c r="B1065" s="93"/>
      <c r="C1065" s="93"/>
      <c r="D1065" s="93"/>
      <c r="E1065" s="94"/>
      <c r="F1065" s="94"/>
      <c r="G1065" s="94"/>
      <c r="H1065" s="94"/>
      <c r="I1065" s="94"/>
      <c r="J1065" s="94"/>
      <c r="K1065" s="94"/>
    </row>
    <row r="1066" spans="2:11">
      <c r="B1066" s="93"/>
      <c r="C1066" s="93"/>
      <c r="D1066" s="93"/>
      <c r="E1066" s="94"/>
      <c r="F1066" s="94"/>
      <c r="G1066" s="94"/>
      <c r="H1066" s="94"/>
      <c r="I1066" s="94"/>
      <c r="J1066" s="94"/>
      <c r="K1066" s="94"/>
    </row>
    <row r="1067" spans="2:11">
      <c r="B1067" s="93"/>
      <c r="C1067" s="93"/>
      <c r="D1067" s="93"/>
      <c r="E1067" s="94"/>
      <c r="F1067" s="94"/>
      <c r="G1067" s="94"/>
      <c r="H1067" s="94"/>
      <c r="I1067" s="94"/>
      <c r="J1067" s="94"/>
      <c r="K1067" s="94"/>
    </row>
    <row r="1068" spans="2:11">
      <c r="B1068" s="93"/>
      <c r="C1068" s="93"/>
      <c r="D1068" s="93"/>
      <c r="E1068" s="94"/>
      <c r="F1068" s="94"/>
      <c r="G1068" s="94"/>
      <c r="H1068" s="94"/>
      <c r="I1068" s="94"/>
      <c r="J1068" s="94"/>
      <c r="K1068" s="94"/>
    </row>
    <row r="1069" spans="2:11">
      <c r="B1069" s="93"/>
      <c r="C1069" s="93"/>
      <c r="D1069" s="93"/>
      <c r="E1069" s="94"/>
      <c r="F1069" s="94"/>
      <c r="G1069" s="94"/>
      <c r="H1069" s="94"/>
      <c r="I1069" s="94"/>
      <c r="J1069" s="94"/>
      <c r="K1069" s="94"/>
    </row>
    <row r="1070" spans="2:11">
      <c r="B1070" s="93"/>
      <c r="C1070" s="93"/>
      <c r="D1070" s="93"/>
      <c r="E1070" s="94"/>
      <c r="F1070" s="94"/>
      <c r="G1070" s="94"/>
      <c r="H1070" s="94"/>
      <c r="I1070" s="94"/>
      <c r="J1070" s="94"/>
      <c r="K1070" s="94"/>
    </row>
    <row r="1071" spans="2:11">
      <c r="B1071" s="93"/>
      <c r="C1071" s="93"/>
      <c r="D1071" s="93"/>
      <c r="E1071" s="94"/>
      <c r="F1071" s="94"/>
      <c r="G1071" s="94"/>
      <c r="H1071" s="94"/>
      <c r="I1071" s="94"/>
      <c r="J1071" s="94"/>
      <c r="K1071" s="94"/>
    </row>
    <row r="1072" spans="2:11">
      <c r="B1072" s="93"/>
      <c r="C1072" s="93"/>
      <c r="D1072" s="93"/>
      <c r="E1072" s="94"/>
      <c r="F1072" s="94"/>
      <c r="G1072" s="94"/>
      <c r="H1072" s="94"/>
      <c r="I1072" s="94"/>
      <c r="J1072" s="94"/>
      <c r="K1072" s="94"/>
    </row>
    <row r="1073" spans="2:11">
      <c r="B1073" s="93"/>
      <c r="C1073" s="93"/>
      <c r="D1073" s="93"/>
      <c r="E1073" s="94"/>
      <c r="F1073" s="94"/>
      <c r="G1073" s="94"/>
      <c r="H1073" s="94"/>
      <c r="I1073" s="94"/>
      <c r="J1073" s="94"/>
      <c r="K1073" s="94"/>
    </row>
    <row r="1074" spans="2:11">
      <c r="B1074" s="93"/>
      <c r="C1074" s="93"/>
      <c r="D1074" s="93"/>
      <c r="E1074" s="94"/>
      <c r="F1074" s="94"/>
      <c r="G1074" s="94"/>
      <c r="H1074" s="94"/>
      <c r="I1074" s="94"/>
      <c r="J1074" s="94"/>
      <c r="K1074" s="94"/>
    </row>
    <row r="1075" spans="2:11">
      <c r="B1075" s="93"/>
      <c r="C1075" s="93"/>
      <c r="D1075" s="93"/>
      <c r="E1075" s="94"/>
      <c r="F1075" s="94"/>
      <c r="G1075" s="94"/>
      <c r="H1075" s="94"/>
      <c r="I1075" s="94"/>
      <c r="J1075" s="94"/>
      <c r="K1075" s="94"/>
    </row>
    <row r="1076" spans="2:11">
      <c r="B1076" s="93"/>
      <c r="C1076" s="93"/>
      <c r="D1076" s="93"/>
      <c r="E1076" s="94"/>
      <c r="F1076" s="94"/>
      <c r="G1076" s="94"/>
      <c r="H1076" s="94"/>
      <c r="I1076" s="94"/>
      <c r="J1076" s="94"/>
      <c r="K1076" s="94"/>
    </row>
    <row r="1077" spans="2:11">
      <c r="B1077" s="93"/>
      <c r="C1077" s="93"/>
      <c r="D1077" s="93"/>
      <c r="E1077" s="94"/>
      <c r="F1077" s="94"/>
      <c r="G1077" s="94"/>
      <c r="H1077" s="94"/>
      <c r="I1077" s="94"/>
      <c r="J1077" s="94"/>
      <c r="K1077" s="94"/>
    </row>
    <row r="1078" spans="2:11">
      <c r="B1078" s="93"/>
      <c r="C1078" s="93"/>
      <c r="D1078" s="93"/>
      <c r="E1078" s="94"/>
      <c r="F1078" s="94"/>
      <c r="G1078" s="94"/>
      <c r="H1078" s="94"/>
      <c r="I1078" s="94"/>
      <c r="J1078" s="94"/>
      <c r="K1078" s="94"/>
    </row>
    <row r="1079" spans="2:11">
      <c r="B1079" s="93"/>
      <c r="C1079" s="93"/>
      <c r="D1079" s="93"/>
      <c r="E1079" s="94"/>
      <c r="F1079" s="94"/>
      <c r="G1079" s="94"/>
      <c r="H1079" s="94"/>
      <c r="I1079" s="94"/>
      <c r="J1079" s="94"/>
      <c r="K1079" s="94"/>
    </row>
    <row r="1080" spans="2:11">
      <c r="B1080" s="93"/>
      <c r="C1080" s="93"/>
      <c r="D1080" s="93"/>
      <c r="E1080" s="94"/>
      <c r="F1080" s="94"/>
      <c r="G1080" s="94"/>
      <c r="H1080" s="94"/>
      <c r="I1080" s="94"/>
      <c r="J1080" s="94"/>
      <c r="K1080" s="94"/>
    </row>
    <row r="1081" spans="2:11">
      <c r="B1081" s="93"/>
      <c r="C1081" s="93"/>
      <c r="D1081" s="93"/>
      <c r="E1081" s="94"/>
      <c r="F1081" s="94"/>
      <c r="G1081" s="94"/>
      <c r="H1081" s="94"/>
      <c r="I1081" s="94"/>
      <c r="J1081" s="94"/>
      <c r="K1081" s="94"/>
    </row>
    <row r="1082" spans="2:11">
      <c r="B1082" s="93"/>
      <c r="C1082" s="93"/>
      <c r="D1082" s="93"/>
      <c r="E1082" s="94"/>
      <c r="F1082" s="94"/>
      <c r="G1082" s="94"/>
      <c r="H1082" s="94"/>
      <c r="I1082" s="94"/>
      <c r="J1082" s="94"/>
      <c r="K1082" s="94"/>
    </row>
    <row r="1083" spans="2:11">
      <c r="B1083" s="93"/>
      <c r="C1083" s="93"/>
      <c r="D1083" s="93"/>
      <c r="E1083" s="94"/>
      <c r="F1083" s="94"/>
      <c r="G1083" s="94"/>
      <c r="H1083" s="94"/>
      <c r="I1083" s="94"/>
      <c r="J1083" s="94"/>
      <c r="K1083" s="94"/>
    </row>
    <row r="1084" spans="2:11">
      <c r="B1084" s="93"/>
      <c r="C1084" s="93"/>
      <c r="D1084" s="93"/>
      <c r="E1084" s="94"/>
      <c r="F1084" s="94"/>
      <c r="G1084" s="94"/>
      <c r="H1084" s="94"/>
      <c r="I1084" s="94"/>
      <c r="J1084" s="94"/>
      <c r="K1084" s="94"/>
    </row>
    <row r="1085" spans="2:11">
      <c r="B1085" s="93"/>
      <c r="C1085" s="93"/>
      <c r="D1085" s="93"/>
      <c r="E1085" s="94"/>
      <c r="F1085" s="94"/>
      <c r="G1085" s="94"/>
      <c r="H1085" s="94"/>
      <c r="I1085" s="94"/>
      <c r="J1085" s="94"/>
      <c r="K1085" s="94"/>
    </row>
    <row r="1086" spans="2:11">
      <c r="B1086" s="93"/>
      <c r="C1086" s="93"/>
      <c r="D1086" s="93"/>
      <c r="E1086" s="94"/>
      <c r="F1086" s="94"/>
      <c r="G1086" s="94"/>
      <c r="H1086" s="94"/>
      <c r="I1086" s="94"/>
      <c r="J1086" s="94"/>
      <c r="K1086" s="94"/>
    </row>
    <row r="1087" spans="2:11">
      <c r="B1087" s="93"/>
      <c r="C1087" s="93"/>
      <c r="D1087" s="93"/>
      <c r="E1087" s="94"/>
      <c r="F1087" s="94"/>
      <c r="G1087" s="94"/>
      <c r="H1087" s="94"/>
      <c r="I1087" s="94"/>
      <c r="J1087" s="94"/>
      <c r="K1087" s="94"/>
    </row>
    <row r="1088" spans="2:11">
      <c r="B1088" s="93"/>
      <c r="C1088" s="93"/>
      <c r="D1088" s="93"/>
      <c r="E1088" s="94"/>
      <c r="F1088" s="94"/>
      <c r="G1088" s="94"/>
      <c r="H1088" s="94"/>
      <c r="I1088" s="94"/>
      <c r="J1088" s="94"/>
      <c r="K1088" s="94"/>
    </row>
    <row r="1089" spans="2:11">
      <c r="B1089" s="93"/>
      <c r="C1089" s="93"/>
      <c r="D1089" s="93"/>
      <c r="E1089" s="94"/>
      <c r="F1089" s="94"/>
      <c r="G1089" s="94"/>
      <c r="H1089" s="94"/>
      <c r="I1089" s="94"/>
      <c r="J1089" s="94"/>
      <c r="K1089" s="94"/>
    </row>
    <row r="1090" spans="2:11">
      <c r="B1090" s="93"/>
      <c r="C1090" s="93"/>
      <c r="D1090" s="93"/>
      <c r="E1090" s="94"/>
      <c r="F1090" s="94"/>
      <c r="G1090" s="94"/>
      <c r="H1090" s="94"/>
      <c r="I1090" s="94"/>
      <c r="J1090" s="94"/>
      <c r="K1090" s="94"/>
    </row>
    <row r="1091" spans="2:11">
      <c r="B1091" s="93"/>
      <c r="C1091" s="93"/>
      <c r="D1091" s="93"/>
      <c r="E1091" s="94"/>
      <c r="F1091" s="94"/>
      <c r="G1091" s="94"/>
      <c r="H1091" s="94"/>
      <c r="I1091" s="94"/>
      <c r="J1091" s="94"/>
      <c r="K1091" s="94"/>
    </row>
    <row r="1092" spans="2:11">
      <c r="B1092" s="93"/>
      <c r="C1092" s="93"/>
      <c r="D1092" s="93"/>
      <c r="E1092" s="94"/>
      <c r="F1092" s="94"/>
      <c r="G1092" s="94"/>
      <c r="H1092" s="94"/>
      <c r="I1092" s="94"/>
      <c r="J1092" s="94"/>
      <c r="K1092" s="94"/>
    </row>
    <row r="1093" spans="2:11">
      <c r="B1093" s="93"/>
      <c r="C1093" s="93"/>
      <c r="D1093" s="93"/>
      <c r="E1093" s="94"/>
      <c r="F1093" s="94"/>
      <c r="G1093" s="94"/>
      <c r="H1093" s="94"/>
      <c r="I1093" s="94"/>
      <c r="J1093" s="94"/>
      <c r="K1093" s="94"/>
    </row>
    <row r="1094" spans="2:11">
      <c r="B1094" s="93"/>
      <c r="C1094" s="93"/>
      <c r="D1094" s="93"/>
      <c r="E1094" s="94"/>
      <c r="F1094" s="94"/>
      <c r="G1094" s="94"/>
      <c r="H1094" s="94"/>
      <c r="I1094" s="94"/>
      <c r="J1094" s="94"/>
      <c r="K1094" s="94"/>
    </row>
    <row r="1095" spans="2:11">
      <c r="B1095" s="93"/>
      <c r="C1095" s="93"/>
      <c r="D1095" s="93"/>
      <c r="E1095" s="94"/>
      <c r="F1095" s="94"/>
      <c r="G1095" s="94"/>
      <c r="H1095" s="94"/>
      <c r="I1095" s="94"/>
      <c r="J1095" s="94"/>
      <c r="K1095" s="94"/>
    </row>
    <row r="1096" spans="2:11">
      <c r="B1096" s="93"/>
      <c r="C1096" s="93"/>
      <c r="D1096" s="93"/>
      <c r="E1096" s="94"/>
      <c r="F1096" s="94"/>
      <c r="G1096" s="94"/>
      <c r="H1096" s="94"/>
      <c r="I1096" s="94"/>
      <c r="J1096" s="94"/>
      <c r="K1096" s="94"/>
    </row>
    <row r="1097" spans="2:11">
      <c r="B1097" s="93"/>
      <c r="C1097" s="93"/>
      <c r="D1097" s="93"/>
      <c r="E1097" s="94"/>
      <c r="F1097" s="94"/>
      <c r="G1097" s="94"/>
      <c r="H1097" s="94"/>
      <c r="I1097" s="94"/>
      <c r="J1097" s="94"/>
      <c r="K1097" s="94"/>
    </row>
    <row r="1098" spans="2:11">
      <c r="B1098" s="93"/>
      <c r="C1098" s="93"/>
      <c r="D1098" s="93"/>
      <c r="E1098" s="94"/>
      <c r="F1098" s="94"/>
      <c r="G1098" s="94"/>
      <c r="H1098" s="94"/>
      <c r="I1098" s="94"/>
      <c r="J1098" s="94"/>
      <c r="K1098" s="94"/>
    </row>
    <row r="1099" spans="2:11">
      <c r="B1099" s="93"/>
      <c r="C1099" s="93"/>
      <c r="D1099" s="93"/>
      <c r="E1099" s="94"/>
      <c r="F1099" s="94"/>
      <c r="G1099" s="94"/>
      <c r="H1099" s="94"/>
      <c r="I1099" s="94"/>
      <c r="J1099" s="94"/>
      <c r="K1099" s="94"/>
    </row>
  </sheetData>
  <sheetProtection sheet="1" objects="1" scenarios="1"/>
  <mergeCells count="2">
    <mergeCell ref="B6:K6"/>
    <mergeCell ref="B7:K7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1">
    <tabColor indexed="43"/>
    <pageSetUpPr fitToPage="1"/>
  </sheetPr>
  <dimension ref="B1:Q566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7" style="2" bestFit="1" customWidth="1"/>
    <col min="5" max="6" width="5.42578125" style="1" bestFit="1" customWidth="1"/>
    <col min="7" max="7" width="7.140625" style="1" bestFit="1" customWidth="1"/>
    <col min="8" max="9" width="6" style="1" bestFit="1" customWidth="1"/>
    <col min="10" max="10" width="6.7109375" style="1" bestFit="1" customWidth="1"/>
    <col min="11" max="11" width="7.42578125" style="1" customWidth="1"/>
    <col min="12" max="12" width="8.140625" style="1" bestFit="1" customWidth="1"/>
    <col min="13" max="13" width="7.42578125" style="1" bestFit="1" customWidth="1"/>
    <col min="14" max="14" width="8.28515625" style="1" bestFit="1" customWidth="1"/>
    <col min="15" max="15" width="11.28515625" style="1" bestFit="1" customWidth="1"/>
    <col min="16" max="16" width="8.85546875" style="1" bestFit="1" customWidth="1"/>
    <col min="17" max="17" width="10.42578125" style="1" bestFit="1" customWidth="1"/>
    <col min="18" max="16384" width="9.140625" style="1"/>
  </cols>
  <sheetData>
    <row r="1" spans="2:17">
      <c r="B1" s="46" t="s">
        <v>135</v>
      </c>
      <c r="C1" s="46" t="s" vm="1">
        <v>215</v>
      </c>
    </row>
    <row r="2" spans="2:17">
      <c r="B2" s="46" t="s">
        <v>134</v>
      </c>
      <c r="C2" s="46" t="s">
        <v>216</v>
      </c>
    </row>
    <row r="3" spans="2:17">
      <c r="B3" s="46" t="s">
        <v>136</v>
      </c>
      <c r="C3" s="46" t="s">
        <v>217</v>
      </c>
    </row>
    <row r="4" spans="2:17">
      <c r="B4" s="46" t="s">
        <v>137</v>
      </c>
      <c r="C4" s="46">
        <v>2208</v>
      </c>
    </row>
    <row r="6" spans="2:17" ht="26.25" customHeight="1">
      <c r="B6" s="141" t="s">
        <v>163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3"/>
    </row>
    <row r="7" spans="2:17" ht="26.25" customHeight="1">
      <c r="B7" s="141" t="s">
        <v>92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3"/>
    </row>
    <row r="8" spans="2:17" s="3" customFormat="1" ht="63">
      <c r="B8" s="21" t="s">
        <v>106</v>
      </c>
      <c r="C8" s="29" t="s">
        <v>40</v>
      </c>
      <c r="D8" s="29" t="s">
        <v>46</v>
      </c>
      <c r="E8" s="29" t="s">
        <v>14</v>
      </c>
      <c r="F8" s="29" t="s">
        <v>60</v>
      </c>
      <c r="G8" s="29" t="s">
        <v>94</v>
      </c>
      <c r="H8" s="29" t="s">
        <v>17</v>
      </c>
      <c r="I8" s="29" t="s">
        <v>93</v>
      </c>
      <c r="J8" s="29" t="s">
        <v>16</v>
      </c>
      <c r="K8" s="29" t="s">
        <v>18</v>
      </c>
      <c r="L8" s="29" t="s">
        <v>192</v>
      </c>
      <c r="M8" s="29" t="s">
        <v>191</v>
      </c>
      <c r="N8" s="29" t="s">
        <v>101</v>
      </c>
      <c r="O8" s="29" t="s">
        <v>53</v>
      </c>
      <c r="P8" s="29" t="s">
        <v>138</v>
      </c>
      <c r="Q8" s="30" t="s">
        <v>140</v>
      </c>
    </row>
    <row r="9" spans="2:17" s="3" customFormat="1" ht="18.75" customHeight="1">
      <c r="B9" s="14"/>
      <c r="C9" s="15"/>
      <c r="D9" s="15"/>
      <c r="E9" s="15"/>
      <c r="F9" s="15"/>
      <c r="G9" s="15" t="s">
        <v>21</v>
      </c>
      <c r="H9" s="15" t="s">
        <v>20</v>
      </c>
      <c r="I9" s="15"/>
      <c r="J9" s="15" t="s">
        <v>19</v>
      </c>
      <c r="K9" s="15" t="s">
        <v>19</v>
      </c>
      <c r="L9" s="15" t="s">
        <v>199</v>
      </c>
      <c r="M9" s="15"/>
      <c r="N9" s="15" t="s">
        <v>195</v>
      </c>
      <c r="O9" s="15" t="s">
        <v>19</v>
      </c>
      <c r="P9" s="31" t="s">
        <v>19</v>
      </c>
      <c r="Q9" s="16" t="s">
        <v>19</v>
      </c>
    </row>
    <row r="10" spans="2:17" s="4" customFormat="1" ht="18" customHeight="1">
      <c r="B10" s="17"/>
      <c r="C10" s="18" t="s">
        <v>0</v>
      </c>
      <c r="D10" s="18" t="s">
        <v>1</v>
      </c>
      <c r="E10" s="18" t="s">
        <v>2</v>
      </c>
      <c r="F10" s="18" t="s">
        <v>3</v>
      </c>
      <c r="G10" s="18" t="s">
        <v>4</v>
      </c>
      <c r="H10" s="18" t="s">
        <v>5</v>
      </c>
      <c r="I10" s="18" t="s">
        <v>6</v>
      </c>
      <c r="J10" s="18" t="s">
        <v>7</v>
      </c>
      <c r="K10" s="18" t="s">
        <v>8</v>
      </c>
      <c r="L10" s="18" t="s">
        <v>9</v>
      </c>
      <c r="M10" s="18" t="s">
        <v>10</v>
      </c>
      <c r="N10" s="18" t="s">
        <v>11</v>
      </c>
      <c r="O10" s="18" t="s">
        <v>12</v>
      </c>
      <c r="P10" s="18" t="s">
        <v>13</v>
      </c>
      <c r="Q10" s="19" t="s">
        <v>103</v>
      </c>
    </row>
    <row r="11" spans="2:17" s="4" customFormat="1" ht="18" customHeight="1">
      <c r="B11" s="104" t="s">
        <v>2589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105">
        <v>0</v>
      </c>
      <c r="O11" s="87"/>
      <c r="P11" s="106">
        <v>0</v>
      </c>
      <c r="Q11" s="106">
        <v>0</v>
      </c>
    </row>
    <row r="12" spans="2:17" ht="18" customHeight="1">
      <c r="B12" s="107" t="s">
        <v>207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</row>
    <row r="13" spans="2:17">
      <c r="B13" s="107" t="s">
        <v>102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</row>
    <row r="14" spans="2:17">
      <c r="B14" s="107" t="s">
        <v>190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</row>
    <row r="15" spans="2:17">
      <c r="B15" s="107" t="s">
        <v>198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</row>
    <row r="16" spans="2:17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</row>
    <row r="17" spans="2:17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</row>
    <row r="18" spans="2:17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</row>
    <row r="19" spans="2:17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</row>
    <row r="20" spans="2:17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</row>
    <row r="21" spans="2:17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</row>
    <row r="22" spans="2:17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</row>
    <row r="23" spans="2:17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</row>
    <row r="24" spans="2:17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</row>
    <row r="25" spans="2:17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</row>
    <row r="26" spans="2:17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</row>
    <row r="27" spans="2:17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</row>
    <row r="28" spans="2:17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</row>
    <row r="29" spans="2:17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</row>
    <row r="30" spans="2:17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</row>
    <row r="31" spans="2:17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</row>
    <row r="32" spans="2:17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</row>
    <row r="33" spans="2:17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</row>
    <row r="34" spans="2:17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</row>
    <row r="35" spans="2:17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</row>
    <row r="36" spans="2:17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</row>
    <row r="37" spans="2:17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</row>
    <row r="38" spans="2:17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</row>
    <row r="39" spans="2:17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</row>
    <row r="40" spans="2:17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</row>
    <row r="41" spans="2:17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</row>
    <row r="42" spans="2:17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</row>
    <row r="43" spans="2:17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</row>
    <row r="44" spans="2:17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</row>
    <row r="45" spans="2:17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</row>
    <row r="46" spans="2:17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</row>
    <row r="47" spans="2:17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</row>
    <row r="48" spans="2:17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</row>
    <row r="49" spans="2:17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</row>
    <row r="50" spans="2:17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</row>
    <row r="51" spans="2:17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</row>
    <row r="52" spans="2:17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</row>
    <row r="53" spans="2:17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</row>
    <row r="54" spans="2:17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</row>
    <row r="55" spans="2:17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</row>
    <row r="56" spans="2:17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</row>
    <row r="57" spans="2:17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</row>
    <row r="58" spans="2:17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</row>
    <row r="59" spans="2:17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</row>
    <row r="60" spans="2:17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</row>
    <row r="61" spans="2:17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</row>
    <row r="62" spans="2:17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</row>
    <row r="63" spans="2:17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</row>
    <row r="64" spans="2:17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</row>
    <row r="65" spans="2:17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</row>
    <row r="66" spans="2:17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</row>
    <row r="67" spans="2:17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</row>
    <row r="68" spans="2:17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</row>
    <row r="69" spans="2:17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</row>
    <row r="70" spans="2:17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</row>
    <row r="71" spans="2:17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</row>
    <row r="72" spans="2:17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</row>
    <row r="73" spans="2:17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</row>
    <row r="74" spans="2:17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</row>
    <row r="75" spans="2:17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</row>
    <row r="76" spans="2:17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</row>
    <row r="77" spans="2:17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</row>
    <row r="78" spans="2:17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</row>
    <row r="79" spans="2:17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</row>
    <row r="80" spans="2:17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</row>
    <row r="81" spans="2:17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</row>
    <row r="82" spans="2:17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</row>
    <row r="83" spans="2:17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87"/>
    </row>
    <row r="84" spans="2:17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</row>
    <row r="85" spans="2:17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87"/>
    </row>
    <row r="86" spans="2:17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</row>
    <row r="87" spans="2:17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</row>
    <row r="88" spans="2:17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</row>
    <row r="89" spans="2:17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</row>
    <row r="90" spans="2:17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  <c r="Q90" s="87"/>
    </row>
    <row r="91" spans="2:17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</row>
    <row r="92" spans="2:17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</row>
    <row r="93" spans="2:17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</row>
    <row r="94" spans="2:17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</row>
    <row r="95" spans="2:17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</row>
    <row r="96" spans="2:17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  <c r="Q96" s="87"/>
    </row>
    <row r="97" spans="2:17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  <c r="Q97" s="87"/>
    </row>
    <row r="98" spans="2:17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  <c r="Q98" s="87"/>
    </row>
    <row r="99" spans="2:17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  <c r="Q99" s="87"/>
    </row>
    <row r="100" spans="2:17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  <c r="Q100" s="87"/>
    </row>
    <row r="101" spans="2:17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</row>
    <row r="102" spans="2:17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</row>
    <row r="103" spans="2:17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  <c r="Q103" s="87"/>
    </row>
    <row r="104" spans="2:17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87"/>
    </row>
    <row r="105" spans="2:17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  <c r="Q105" s="87"/>
    </row>
    <row r="106" spans="2:17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  <c r="Q106" s="87"/>
    </row>
    <row r="107" spans="2:17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  <c r="Q107" s="87"/>
    </row>
    <row r="108" spans="2:17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  <c r="Q108" s="87"/>
    </row>
    <row r="109" spans="2:17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  <c r="Q109" s="87"/>
    </row>
    <row r="110" spans="2:17">
      <c r="B110" s="87"/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</row>
    <row r="111" spans="2:17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</row>
    <row r="112" spans="2:17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</row>
    <row r="113" spans="2:17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</row>
    <row r="114" spans="2:17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</row>
    <row r="115" spans="2:17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</row>
    <row r="116" spans="2:17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</row>
    <row r="117" spans="2:17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</row>
    <row r="118" spans="2:17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</row>
    <row r="119" spans="2:17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  <c r="Q119" s="94"/>
    </row>
    <row r="120" spans="2:17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  <c r="Q120" s="94"/>
    </row>
    <row r="121" spans="2:17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  <c r="Q121" s="94"/>
    </row>
    <row r="122" spans="2:17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  <c r="Q122" s="94"/>
    </row>
    <row r="123" spans="2:17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  <c r="Q123" s="94"/>
    </row>
    <row r="124" spans="2:17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</row>
    <row r="125" spans="2:17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</row>
    <row r="126" spans="2:17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</row>
    <row r="127" spans="2:17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</row>
    <row r="128" spans="2:17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</row>
    <row r="129" spans="2:17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</row>
    <row r="130" spans="2:17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</row>
    <row r="131" spans="2:17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</row>
    <row r="132" spans="2:17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/>
    </row>
    <row r="133" spans="2:17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</row>
    <row r="134" spans="2:17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</row>
    <row r="135" spans="2:17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</row>
    <row r="136" spans="2:17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</row>
    <row r="137" spans="2:17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</row>
    <row r="138" spans="2:17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</row>
    <row r="139" spans="2:17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</row>
    <row r="140" spans="2:17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</row>
    <row r="141" spans="2:17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</row>
    <row r="142" spans="2:17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</row>
    <row r="143" spans="2:17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  <c r="Q143" s="94"/>
    </row>
    <row r="144" spans="2:17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  <c r="Q144" s="94"/>
    </row>
    <row r="145" spans="2:17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  <c r="Q145" s="94"/>
    </row>
    <row r="146" spans="2:17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  <c r="Q146" s="94"/>
    </row>
    <row r="147" spans="2:17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  <c r="Q147" s="94"/>
    </row>
    <row r="148" spans="2:17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  <c r="Q148" s="94"/>
    </row>
    <row r="149" spans="2:17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  <c r="Q149" s="94"/>
    </row>
    <row r="150" spans="2:17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  <c r="Q150" s="94"/>
    </row>
    <row r="151" spans="2:17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  <c r="Q151" s="94"/>
    </row>
    <row r="152" spans="2:17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  <c r="Q152" s="94"/>
    </row>
    <row r="153" spans="2:17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  <c r="Q153" s="94"/>
    </row>
    <row r="154" spans="2:17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  <c r="Q154" s="94"/>
    </row>
    <row r="155" spans="2:17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  <c r="Q155" s="94"/>
    </row>
    <row r="156" spans="2:17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  <c r="Q156" s="94"/>
    </row>
    <row r="157" spans="2:17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  <c r="Q157" s="94"/>
    </row>
    <row r="158" spans="2:17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  <c r="Q158" s="94"/>
    </row>
    <row r="159" spans="2:17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  <c r="Q159" s="94"/>
    </row>
    <row r="160" spans="2:17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  <c r="Q160" s="94"/>
    </row>
    <row r="161" spans="2:17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  <c r="Q161" s="94"/>
    </row>
    <row r="162" spans="2:17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  <c r="Q162" s="94"/>
    </row>
    <row r="163" spans="2:17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  <c r="Q163" s="94"/>
    </row>
    <row r="164" spans="2:17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  <c r="Q164" s="94"/>
    </row>
    <row r="165" spans="2:17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  <c r="Q165" s="94"/>
    </row>
    <row r="166" spans="2:17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  <c r="Q166" s="94"/>
    </row>
    <row r="167" spans="2:17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  <c r="Q167" s="94"/>
    </row>
    <row r="168" spans="2:17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  <c r="Q168" s="94"/>
    </row>
    <row r="169" spans="2:17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  <c r="Q169" s="94"/>
    </row>
    <row r="170" spans="2:17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  <c r="Q170" s="94"/>
    </row>
    <row r="171" spans="2:17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  <c r="Q171" s="94"/>
    </row>
    <row r="172" spans="2:17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  <c r="Q172" s="94"/>
    </row>
    <row r="173" spans="2:17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  <c r="Q173" s="94"/>
    </row>
    <row r="174" spans="2:17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  <c r="Q174" s="94"/>
    </row>
    <row r="175" spans="2:17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  <c r="Q175" s="94"/>
    </row>
    <row r="176" spans="2:17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  <c r="Q176" s="94"/>
    </row>
    <row r="177" spans="2:17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  <c r="Q177" s="94"/>
    </row>
    <row r="178" spans="2:17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  <c r="Q178" s="94"/>
    </row>
    <row r="179" spans="2:17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  <c r="Q179" s="94"/>
    </row>
    <row r="180" spans="2:17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  <c r="Q180" s="94"/>
    </row>
    <row r="181" spans="2:17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  <c r="Q181" s="94"/>
    </row>
    <row r="182" spans="2:17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  <c r="Q182" s="94"/>
    </row>
    <row r="183" spans="2:17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  <c r="Q183" s="94"/>
    </row>
    <row r="184" spans="2:17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  <c r="Q184" s="94"/>
    </row>
    <row r="185" spans="2:17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  <c r="Q185" s="94"/>
    </row>
    <row r="186" spans="2:17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  <c r="Q186" s="94"/>
    </row>
    <row r="187" spans="2:17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  <c r="Q187" s="94"/>
    </row>
    <row r="188" spans="2:17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  <c r="Q188" s="94"/>
    </row>
    <row r="189" spans="2:17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  <c r="Q189" s="94"/>
    </row>
    <row r="190" spans="2:17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  <c r="Q190" s="94"/>
    </row>
    <row r="191" spans="2:17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  <c r="Q191" s="94"/>
    </row>
    <row r="192" spans="2:17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  <c r="Q192" s="94"/>
    </row>
    <row r="193" spans="2:17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  <c r="Q193" s="94"/>
    </row>
    <row r="194" spans="2:17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  <c r="Q194" s="94"/>
    </row>
    <row r="195" spans="2:17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  <c r="Q195" s="94"/>
    </row>
    <row r="196" spans="2:17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  <c r="Q196" s="94"/>
    </row>
    <row r="197" spans="2:17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  <c r="Q197" s="94"/>
    </row>
    <row r="198" spans="2:17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  <c r="Q198" s="94"/>
    </row>
    <row r="199" spans="2:17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  <c r="Q199" s="94"/>
    </row>
    <row r="200" spans="2:17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  <c r="Q200" s="94"/>
    </row>
    <row r="201" spans="2:17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  <c r="Q201" s="94"/>
    </row>
    <row r="202" spans="2:17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  <c r="Q202" s="94"/>
    </row>
    <row r="203" spans="2:17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  <c r="Q203" s="94"/>
    </row>
    <row r="204" spans="2:17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  <c r="Q204" s="94"/>
    </row>
    <row r="205" spans="2:17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  <c r="Q205" s="94"/>
    </row>
    <row r="206" spans="2:17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  <c r="Q206" s="94"/>
    </row>
    <row r="207" spans="2:17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  <c r="Q207" s="94"/>
    </row>
    <row r="208" spans="2:17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  <c r="Q208" s="94"/>
    </row>
    <row r="209" spans="2:17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  <c r="Q209" s="94"/>
    </row>
    <row r="210" spans="2:17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  <c r="Q210" s="94"/>
    </row>
    <row r="211" spans="2:17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  <c r="Q211" s="94"/>
    </row>
    <row r="212" spans="2:17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  <c r="Q212" s="94"/>
    </row>
    <row r="213" spans="2:17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  <c r="Q213" s="94"/>
    </row>
    <row r="214" spans="2:17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  <c r="Q214" s="94"/>
    </row>
    <row r="215" spans="2:17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  <c r="Q215" s="94"/>
    </row>
    <row r="216" spans="2:17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  <c r="Q216" s="94"/>
    </row>
    <row r="217" spans="2:17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  <c r="Q217" s="94"/>
    </row>
    <row r="218" spans="2:17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  <c r="Q218" s="94"/>
    </row>
    <row r="219" spans="2:17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  <c r="Q219" s="94"/>
    </row>
    <row r="220" spans="2:17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  <c r="Q220" s="94"/>
    </row>
    <row r="221" spans="2:17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  <c r="Q221" s="94"/>
    </row>
    <row r="222" spans="2:17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  <c r="Q222" s="94"/>
    </row>
    <row r="223" spans="2:17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  <c r="Q223" s="94"/>
    </row>
    <row r="224" spans="2:17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  <c r="Q224" s="94"/>
    </row>
    <row r="225" spans="2:17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  <c r="Q225" s="94"/>
    </row>
    <row r="226" spans="2:17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  <c r="Q226" s="94"/>
    </row>
    <row r="227" spans="2:17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  <c r="Q227" s="94"/>
    </row>
    <row r="228" spans="2:17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  <c r="Q228" s="94"/>
    </row>
    <row r="229" spans="2:17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  <c r="Q229" s="94"/>
    </row>
    <row r="230" spans="2:17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  <c r="Q230" s="94"/>
    </row>
    <row r="231" spans="2:17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  <c r="Q231" s="94"/>
    </row>
    <row r="232" spans="2:17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  <c r="Q232" s="94"/>
    </row>
    <row r="233" spans="2:17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  <c r="Q233" s="94"/>
    </row>
    <row r="234" spans="2:17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  <c r="Q234" s="94"/>
    </row>
    <row r="235" spans="2:17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  <c r="Q235" s="94"/>
    </row>
    <row r="236" spans="2:17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  <c r="Q236" s="94"/>
    </row>
    <row r="237" spans="2:17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  <c r="Q237" s="94"/>
    </row>
    <row r="238" spans="2:17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  <c r="Q238" s="94"/>
    </row>
    <row r="239" spans="2:17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  <c r="Q239" s="94"/>
    </row>
    <row r="240" spans="2:17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  <c r="Q240" s="94"/>
    </row>
    <row r="241" spans="2:17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  <c r="Q241" s="94"/>
    </row>
    <row r="242" spans="2:17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  <c r="Q242" s="94"/>
    </row>
    <row r="243" spans="2:17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  <c r="Q243" s="94"/>
    </row>
    <row r="244" spans="2:17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  <c r="Q244" s="94"/>
    </row>
    <row r="245" spans="2:17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  <c r="Q245" s="94"/>
    </row>
    <row r="246" spans="2:17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  <c r="Q246" s="94"/>
    </row>
    <row r="247" spans="2:17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  <c r="Q247" s="94"/>
    </row>
    <row r="248" spans="2:17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  <c r="Q248" s="94"/>
    </row>
    <row r="249" spans="2:17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  <c r="Q249" s="94"/>
    </row>
    <row r="250" spans="2:17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  <c r="Q250" s="94"/>
    </row>
    <row r="251" spans="2:17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  <c r="Q251" s="94"/>
    </row>
    <row r="252" spans="2:17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  <c r="Q252" s="94"/>
    </row>
    <row r="253" spans="2:17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  <c r="Q253" s="94"/>
    </row>
    <row r="254" spans="2:17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  <c r="Q254" s="94"/>
    </row>
    <row r="255" spans="2:17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  <c r="Q255" s="94"/>
    </row>
    <row r="256" spans="2:17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  <c r="Q256" s="94"/>
    </row>
    <row r="257" spans="2:17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  <c r="Q257" s="94"/>
    </row>
    <row r="258" spans="2:17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  <c r="Q258" s="94"/>
    </row>
    <row r="259" spans="2:17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  <c r="Q259" s="94"/>
    </row>
    <row r="260" spans="2:17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  <c r="Q260" s="94"/>
    </row>
    <row r="261" spans="2:17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  <c r="Q261" s="94"/>
    </row>
    <row r="262" spans="2:17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  <c r="Q262" s="94"/>
    </row>
    <row r="263" spans="2:17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  <c r="Q263" s="94"/>
    </row>
    <row r="264" spans="2:17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  <c r="Q264" s="94"/>
    </row>
    <row r="265" spans="2:17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  <c r="Q265" s="94"/>
    </row>
    <row r="266" spans="2:17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  <c r="Q266" s="94"/>
    </row>
    <row r="267" spans="2:17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  <c r="Q267" s="94"/>
    </row>
    <row r="268" spans="2:17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  <c r="Q268" s="94"/>
    </row>
    <row r="269" spans="2:17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  <c r="Q269" s="94"/>
    </row>
    <row r="270" spans="2:17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  <c r="Q270" s="94"/>
    </row>
    <row r="271" spans="2:17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  <c r="Q271" s="94"/>
    </row>
    <row r="272" spans="2:17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  <c r="Q272" s="94"/>
    </row>
    <row r="273" spans="2:17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  <c r="Q273" s="94"/>
    </row>
    <row r="274" spans="2:17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  <c r="Q274" s="94"/>
    </row>
    <row r="275" spans="2:17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  <c r="Q275" s="94"/>
    </row>
    <row r="276" spans="2:17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  <c r="Q276" s="94"/>
    </row>
    <row r="277" spans="2:17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  <c r="Q277" s="94"/>
    </row>
    <row r="278" spans="2:17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  <c r="Q278" s="94"/>
    </row>
    <row r="279" spans="2:17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  <c r="Q279" s="94"/>
    </row>
    <row r="280" spans="2:17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  <c r="Q280" s="94"/>
    </row>
    <row r="281" spans="2:17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  <c r="Q281" s="94"/>
    </row>
    <row r="282" spans="2:17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  <c r="Q282" s="94"/>
    </row>
    <row r="283" spans="2:17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  <c r="Q283" s="94"/>
    </row>
    <row r="284" spans="2:17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  <c r="Q284" s="94"/>
    </row>
    <row r="285" spans="2:17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  <c r="Q285" s="94"/>
    </row>
    <row r="286" spans="2:17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  <c r="Q286" s="94"/>
    </row>
    <row r="287" spans="2:17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  <c r="Q287" s="94"/>
    </row>
    <row r="288" spans="2:17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  <c r="Q288" s="94"/>
    </row>
    <row r="289" spans="2:17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  <c r="Q289" s="94"/>
    </row>
    <row r="290" spans="2:17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  <c r="Q290" s="94"/>
    </row>
    <row r="291" spans="2:17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  <c r="Q291" s="94"/>
    </row>
    <row r="292" spans="2:17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  <c r="Q292" s="94"/>
    </row>
    <row r="293" spans="2:17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  <c r="Q293" s="94"/>
    </row>
    <row r="294" spans="2:17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  <c r="Q294" s="94"/>
    </row>
    <row r="295" spans="2:17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  <c r="Q295" s="94"/>
    </row>
    <row r="296" spans="2:17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  <c r="Q296" s="94"/>
    </row>
    <row r="297" spans="2:17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  <c r="Q297" s="94"/>
    </row>
    <row r="298" spans="2:17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  <c r="Q298" s="94"/>
    </row>
    <row r="299" spans="2:17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  <c r="Q299" s="94"/>
    </row>
    <row r="300" spans="2:17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  <c r="Q300" s="94"/>
    </row>
    <row r="301" spans="2:17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  <c r="Q301" s="94"/>
    </row>
    <row r="302" spans="2:17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  <c r="Q302" s="94"/>
    </row>
    <row r="303" spans="2:17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  <c r="Q303" s="94"/>
    </row>
    <row r="304" spans="2:17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  <c r="Q304" s="94"/>
    </row>
    <row r="305" spans="2:17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  <c r="Q305" s="94"/>
    </row>
    <row r="306" spans="2:17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  <c r="Q306" s="94"/>
    </row>
    <row r="307" spans="2:17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  <c r="Q307" s="94"/>
    </row>
    <row r="308" spans="2:17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  <c r="Q308" s="94"/>
    </row>
    <row r="309" spans="2:17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  <c r="Q309" s="94"/>
    </row>
    <row r="310" spans="2:17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  <c r="Q310" s="94"/>
    </row>
    <row r="311" spans="2:17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  <c r="Q311" s="94"/>
    </row>
    <row r="312" spans="2:17">
      <c r="B312" s="93"/>
      <c r="C312" s="93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  <c r="Q312" s="94"/>
    </row>
    <row r="313" spans="2:17">
      <c r="B313" s="93"/>
      <c r="C313" s="93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  <c r="Q313" s="94"/>
    </row>
    <row r="314" spans="2:17">
      <c r="B314" s="93"/>
      <c r="C314" s="93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  <c r="Q314" s="94"/>
    </row>
    <row r="315" spans="2:17">
      <c r="B315" s="93"/>
      <c r="C315" s="93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  <c r="Q315" s="94"/>
    </row>
    <row r="316" spans="2:17">
      <c r="B316" s="93"/>
      <c r="C316" s="93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  <c r="Q316" s="94"/>
    </row>
    <row r="317" spans="2:17">
      <c r="B317" s="93"/>
      <c r="C317" s="93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  <c r="Q317" s="94"/>
    </row>
    <row r="318" spans="2:17">
      <c r="B318" s="93"/>
      <c r="C318" s="93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  <c r="Q318" s="94"/>
    </row>
    <row r="319" spans="2:17">
      <c r="B319" s="93"/>
      <c r="C319" s="93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  <c r="Q319" s="94"/>
    </row>
    <row r="320" spans="2:17">
      <c r="B320" s="93"/>
      <c r="C320" s="93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  <c r="Q320" s="94"/>
    </row>
    <row r="321" spans="2:17">
      <c r="B321" s="93"/>
      <c r="C321" s="93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  <c r="Q321" s="94"/>
    </row>
    <row r="322" spans="2:17">
      <c r="B322" s="93"/>
      <c r="C322" s="93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  <c r="Q322" s="94"/>
    </row>
    <row r="323" spans="2:17">
      <c r="B323" s="93"/>
      <c r="C323" s="93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  <c r="Q323" s="94"/>
    </row>
    <row r="324" spans="2:17">
      <c r="B324" s="93"/>
      <c r="C324" s="93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  <c r="Q324" s="94"/>
    </row>
    <row r="325" spans="2:17">
      <c r="B325" s="93"/>
      <c r="C325" s="93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  <c r="Q325" s="94"/>
    </row>
    <row r="326" spans="2:17">
      <c r="B326" s="93"/>
      <c r="C326" s="93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  <c r="Q326" s="94"/>
    </row>
    <row r="327" spans="2:17">
      <c r="B327" s="93"/>
      <c r="C327" s="93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  <c r="Q327" s="94"/>
    </row>
    <row r="328" spans="2:17">
      <c r="B328" s="93"/>
      <c r="C328" s="93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  <c r="Q328" s="94"/>
    </row>
    <row r="329" spans="2:17">
      <c r="B329" s="93"/>
      <c r="C329" s="93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  <c r="Q329" s="94"/>
    </row>
    <row r="330" spans="2:17">
      <c r="B330" s="93"/>
      <c r="C330" s="93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  <c r="Q330" s="94"/>
    </row>
    <row r="331" spans="2:17">
      <c r="B331" s="93"/>
      <c r="C331" s="93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  <c r="Q331" s="94"/>
    </row>
    <row r="332" spans="2:17">
      <c r="B332" s="93"/>
      <c r="C332" s="93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  <c r="Q332" s="94"/>
    </row>
    <row r="333" spans="2:17">
      <c r="B333" s="93"/>
      <c r="C333" s="93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  <c r="Q333" s="94"/>
    </row>
    <row r="334" spans="2:17">
      <c r="B334" s="93"/>
      <c r="C334" s="93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  <c r="Q334" s="94"/>
    </row>
    <row r="335" spans="2:17">
      <c r="B335" s="93"/>
      <c r="C335" s="93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  <c r="Q335" s="94"/>
    </row>
    <row r="336" spans="2:17">
      <c r="B336" s="93"/>
      <c r="C336" s="93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  <c r="Q336" s="94"/>
    </row>
    <row r="337" spans="2:17">
      <c r="B337" s="93"/>
      <c r="C337" s="93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  <c r="Q337" s="94"/>
    </row>
    <row r="338" spans="2:17">
      <c r="B338" s="93"/>
      <c r="C338" s="93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  <c r="Q338" s="94"/>
    </row>
    <row r="339" spans="2:17">
      <c r="B339" s="93"/>
      <c r="C339" s="93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  <c r="Q339" s="94"/>
    </row>
    <row r="340" spans="2:17">
      <c r="B340" s="93"/>
      <c r="C340" s="93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  <c r="Q340" s="94"/>
    </row>
    <row r="341" spans="2:17">
      <c r="B341" s="93"/>
      <c r="C341" s="93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  <c r="Q341" s="94"/>
    </row>
    <row r="342" spans="2:17">
      <c r="B342" s="93"/>
      <c r="C342" s="93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  <c r="Q342" s="94"/>
    </row>
    <row r="343" spans="2:17">
      <c r="B343" s="93"/>
      <c r="C343" s="93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  <c r="Q343" s="94"/>
    </row>
    <row r="344" spans="2:17">
      <c r="B344" s="93"/>
      <c r="C344" s="93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  <c r="Q344" s="94"/>
    </row>
    <row r="345" spans="2:17">
      <c r="B345" s="93"/>
      <c r="C345" s="93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  <c r="Q345" s="94"/>
    </row>
    <row r="346" spans="2:17">
      <c r="B346" s="93"/>
      <c r="C346" s="93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  <c r="Q346" s="94"/>
    </row>
    <row r="347" spans="2:17">
      <c r="B347" s="93"/>
      <c r="C347" s="93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  <c r="Q347" s="94"/>
    </row>
    <row r="348" spans="2:17">
      <c r="B348" s="93"/>
      <c r="C348" s="93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  <c r="Q348" s="94"/>
    </row>
    <row r="349" spans="2:17">
      <c r="B349" s="93"/>
      <c r="C349" s="93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  <c r="Q349" s="94"/>
    </row>
    <row r="350" spans="2:17">
      <c r="B350" s="93"/>
      <c r="C350" s="93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  <c r="Q350" s="94"/>
    </row>
    <row r="351" spans="2:17">
      <c r="B351" s="93"/>
      <c r="C351" s="93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  <c r="Q351" s="94"/>
    </row>
    <row r="352" spans="2:17">
      <c r="B352" s="93"/>
      <c r="C352" s="93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  <c r="Q352" s="94"/>
    </row>
    <row r="353" spans="2:17">
      <c r="B353" s="93"/>
      <c r="C353" s="93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</row>
    <row r="354" spans="2:17">
      <c r="B354" s="93"/>
      <c r="C354" s="93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</row>
    <row r="355" spans="2:17">
      <c r="B355" s="93"/>
      <c r="C355" s="93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</row>
    <row r="356" spans="2:17">
      <c r="B356" s="93"/>
      <c r="C356" s="93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</row>
    <row r="357" spans="2:17">
      <c r="B357" s="93"/>
      <c r="C357" s="93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</row>
    <row r="358" spans="2:17">
      <c r="B358" s="93"/>
      <c r="C358" s="93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</row>
    <row r="359" spans="2:17">
      <c r="B359" s="93"/>
      <c r="C359" s="93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  <c r="Q359" s="94"/>
    </row>
    <row r="360" spans="2:17">
      <c r="B360" s="93"/>
      <c r="C360" s="93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  <c r="Q360" s="94"/>
    </row>
    <row r="361" spans="2:17">
      <c r="B361" s="93"/>
      <c r="C361" s="93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  <c r="Q361" s="94"/>
    </row>
    <row r="362" spans="2:17">
      <c r="B362" s="93"/>
      <c r="C362" s="93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  <c r="Q362" s="94"/>
    </row>
    <row r="363" spans="2:17">
      <c r="B363" s="93"/>
      <c r="C363" s="93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  <c r="Q363" s="94"/>
    </row>
    <row r="364" spans="2:17">
      <c r="B364" s="93"/>
      <c r="C364" s="93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  <c r="Q364" s="94"/>
    </row>
    <row r="365" spans="2:17">
      <c r="B365" s="93"/>
      <c r="C365" s="93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  <c r="Q365" s="94"/>
    </row>
    <row r="366" spans="2:17">
      <c r="B366" s="93"/>
      <c r="C366" s="93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  <c r="Q366" s="94"/>
    </row>
    <row r="367" spans="2:17">
      <c r="B367" s="93"/>
      <c r="C367" s="93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  <c r="Q367" s="94"/>
    </row>
    <row r="368" spans="2:17">
      <c r="B368" s="93"/>
      <c r="C368" s="93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  <c r="Q368" s="94"/>
    </row>
    <row r="369" spans="2:17">
      <c r="B369" s="93"/>
      <c r="C369" s="93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  <c r="Q369" s="94"/>
    </row>
    <row r="370" spans="2:17">
      <c r="B370" s="93"/>
      <c r="C370" s="93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  <c r="Q370" s="94"/>
    </row>
    <row r="371" spans="2:17">
      <c r="B371" s="93"/>
      <c r="C371" s="93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  <c r="Q371" s="94"/>
    </row>
    <row r="372" spans="2:17">
      <c r="B372" s="93"/>
      <c r="C372" s="93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  <c r="Q372" s="94"/>
    </row>
    <row r="373" spans="2:17">
      <c r="B373" s="93"/>
      <c r="C373" s="93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  <c r="Q373" s="94"/>
    </row>
    <row r="374" spans="2:17">
      <c r="B374" s="93"/>
      <c r="C374" s="93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  <c r="Q374" s="94"/>
    </row>
    <row r="375" spans="2:17">
      <c r="B375" s="93"/>
      <c r="C375" s="93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  <c r="Q375" s="94"/>
    </row>
    <row r="376" spans="2:17">
      <c r="B376" s="93"/>
      <c r="C376" s="93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  <c r="Q376" s="94"/>
    </row>
    <row r="377" spans="2:17">
      <c r="B377" s="93"/>
      <c r="C377" s="93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  <c r="Q377" s="94"/>
    </row>
    <row r="378" spans="2:17">
      <c r="B378" s="93"/>
      <c r="C378" s="93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  <c r="Q378" s="94"/>
    </row>
    <row r="379" spans="2:17">
      <c r="B379" s="93"/>
      <c r="C379" s="93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  <c r="Q379" s="94"/>
    </row>
    <row r="380" spans="2:17">
      <c r="B380" s="93"/>
      <c r="C380" s="93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  <c r="Q380" s="94"/>
    </row>
    <row r="381" spans="2:17">
      <c r="B381" s="93"/>
      <c r="C381" s="93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  <c r="Q381" s="94"/>
    </row>
    <row r="382" spans="2:17">
      <c r="B382" s="93"/>
      <c r="C382" s="93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  <c r="Q382" s="94"/>
    </row>
    <row r="383" spans="2:17">
      <c r="B383" s="93"/>
      <c r="C383" s="93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  <c r="Q383" s="94"/>
    </row>
    <row r="384" spans="2:17">
      <c r="B384" s="93"/>
      <c r="C384" s="93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  <c r="Q384" s="94"/>
    </row>
    <row r="385" spans="2:17">
      <c r="B385" s="93"/>
      <c r="C385" s="93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  <c r="Q385" s="94"/>
    </row>
    <row r="386" spans="2:17">
      <c r="B386" s="93"/>
      <c r="C386" s="93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  <c r="Q386" s="94"/>
    </row>
    <row r="387" spans="2:17">
      <c r="B387" s="93"/>
      <c r="C387" s="93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  <c r="Q387" s="94"/>
    </row>
    <row r="388" spans="2:17">
      <c r="B388" s="93"/>
      <c r="C388" s="93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</row>
    <row r="389" spans="2:17">
      <c r="B389" s="93"/>
      <c r="C389" s="93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  <c r="Q389" s="94"/>
    </row>
    <row r="390" spans="2:17">
      <c r="B390" s="93"/>
      <c r="C390" s="93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  <c r="Q390" s="94"/>
    </row>
    <row r="391" spans="2:17">
      <c r="B391" s="93"/>
      <c r="C391" s="93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  <c r="Q391" s="94"/>
    </row>
    <row r="392" spans="2:17">
      <c r="B392" s="93"/>
      <c r="C392" s="93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  <c r="Q392" s="94"/>
    </row>
    <row r="393" spans="2:17">
      <c r="B393" s="93"/>
      <c r="C393" s="93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  <c r="Q393" s="94"/>
    </row>
    <row r="394" spans="2:17">
      <c r="B394" s="93"/>
      <c r="C394" s="93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  <c r="Q394" s="94"/>
    </row>
    <row r="395" spans="2:17">
      <c r="B395" s="93"/>
      <c r="C395" s="93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  <c r="Q395" s="94"/>
    </row>
    <row r="396" spans="2:17">
      <c r="B396" s="93"/>
      <c r="C396" s="93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  <c r="Q396" s="94"/>
    </row>
    <row r="397" spans="2:17">
      <c r="B397" s="93"/>
      <c r="C397" s="93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  <c r="Q397" s="94"/>
    </row>
    <row r="398" spans="2:17">
      <c r="B398" s="93"/>
      <c r="C398" s="93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  <c r="Q398" s="94"/>
    </row>
    <row r="399" spans="2:17">
      <c r="B399" s="93"/>
      <c r="C399" s="93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  <c r="Q399" s="94"/>
    </row>
    <row r="400" spans="2:17">
      <c r="B400" s="93"/>
      <c r="C400" s="93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  <c r="Q400" s="94"/>
    </row>
    <row r="401" spans="2:17">
      <c r="B401" s="93"/>
      <c r="C401" s="93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  <c r="Q401" s="94"/>
    </row>
    <row r="402" spans="2:17">
      <c r="B402" s="93"/>
      <c r="C402" s="93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  <c r="Q402" s="94"/>
    </row>
    <row r="403" spans="2:17">
      <c r="B403" s="93"/>
      <c r="C403" s="93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  <c r="Q403" s="94"/>
    </row>
    <row r="404" spans="2:17">
      <c r="B404" s="93"/>
      <c r="C404" s="93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  <c r="Q404" s="94"/>
    </row>
    <row r="405" spans="2:17">
      <c r="B405" s="93"/>
      <c r="C405" s="93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  <c r="Q405" s="94"/>
    </row>
    <row r="406" spans="2:17">
      <c r="B406" s="93"/>
      <c r="C406" s="93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  <c r="Q406" s="94"/>
    </row>
    <row r="407" spans="2:17">
      <c r="B407" s="93"/>
      <c r="C407" s="93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  <c r="Q407" s="94"/>
    </row>
    <row r="408" spans="2:17">
      <c r="B408" s="93"/>
      <c r="C408" s="93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  <c r="Q408" s="94"/>
    </row>
    <row r="409" spans="2:17">
      <c r="B409" s="93"/>
      <c r="C409" s="93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  <c r="Q409" s="94"/>
    </row>
    <row r="410" spans="2:17">
      <c r="B410" s="93"/>
      <c r="C410" s="93"/>
      <c r="D410" s="94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  <c r="Q410" s="94"/>
    </row>
    <row r="411" spans="2:17">
      <c r="B411" s="93"/>
      <c r="C411" s="93"/>
      <c r="D411" s="94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  <c r="Q411" s="94"/>
    </row>
    <row r="412" spans="2:17">
      <c r="B412" s="93"/>
      <c r="C412" s="93"/>
      <c r="D412" s="94"/>
      <c r="E412" s="94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  <c r="Q412" s="94"/>
    </row>
    <row r="413" spans="2:17">
      <c r="B413" s="93"/>
      <c r="C413" s="93"/>
      <c r="D413" s="94"/>
      <c r="E413" s="94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  <c r="Q413" s="94"/>
    </row>
    <row r="414" spans="2:17">
      <c r="B414" s="93"/>
      <c r="C414" s="93"/>
      <c r="D414" s="94"/>
      <c r="E414" s="94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  <c r="Q414" s="94"/>
    </row>
    <row r="415" spans="2:17">
      <c r="B415" s="93"/>
      <c r="C415" s="93"/>
      <c r="D415" s="94"/>
      <c r="E415" s="94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  <c r="Q415" s="94"/>
    </row>
    <row r="416" spans="2:17">
      <c r="B416" s="93"/>
      <c r="C416" s="93"/>
      <c r="D416" s="94"/>
      <c r="E416" s="94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  <c r="Q416" s="94"/>
    </row>
    <row r="417" spans="2:17">
      <c r="B417" s="93"/>
      <c r="C417" s="93"/>
      <c r="D417" s="94"/>
      <c r="E417" s="94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  <c r="Q417" s="94"/>
    </row>
    <row r="418" spans="2:17">
      <c r="B418" s="93"/>
      <c r="C418" s="93"/>
      <c r="D418" s="94"/>
      <c r="E418" s="94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  <c r="Q418" s="94"/>
    </row>
    <row r="419" spans="2:17">
      <c r="B419" s="93"/>
      <c r="C419" s="93"/>
      <c r="D419" s="94"/>
      <c r="E419" s="94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  <c r="Q419" s="94"/>
    </row>
    <row r="420" spans="2:17">
      <c r="B420" s="93"/>
      <c r="C420" s="93"/>
      <c r="D420" s="94"/>
      <c r="E420" s="94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  <c r="Q420" s="94"/>
    </row>
    <row r="421" spans="2:17">
      <c r="B421" s="93"/>
      <c r="C421" s="93"/>
      <c r="D421" s="94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  <c r="Q421" s="94"/>
    </row>
    <row r="422" spans="2:17">
      <c r="B422" s="93"/>
      <c r="C422" s="93"/>
      <c r="D422" s="94"/>
      <c r="E422" s="94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  <c r="Q422" s="94"/>
    </row>
    <row r="423" spans="2:17">
      <c r="B423" s="93"/>
      <c r="C423" s="93"/>
      <c r="D423" s="94"/>
      <c r="E423" s="94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  <c r="Q423" s="94"/>
    </row>
    <row r="424" spans="2:17">
      <c r="B424" s="93"/>
      <c r="C424" s="93"/>
      <c r="D424" s="94"/>
      <c r="E424" s="94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  <c r="Q424" s="94"/>
    </row>
    <row r="425" spans="2:17">
      <c r="B425" s="93"/>
      <c r="C425" s="93"/>
      <c r="D425" s="94"/>
      <c r="E425" s="94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  <c r="Q425" s="94"/>
    </row>
    <row r="426" spans="2:17">
      <c r="B426" s="93"/>
      <c r="C426" s="93"/>
      <c r="D426" s="94"/>
      <c r="E426" s="94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  <c r="Q426" s="94"/>
    </row>
    <row r="427" spans="2:17">
      <c r="B427" s="93"/>
      <c r="C427" s="93"/>
      <c r="D427" s="94"/>
      <c r="E427" s="94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  <c r="Q427" s="94"/>
    </row>
    <row r="428" spans="2:17">
      <c r="B428" s="93"/>
      <c r="C428" s="93"/>
      <c r="D428" s="94"/>
      <c r="E428" s="94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  <c r="Q428" s="94"/>
    </row>
    <row r="429" spans="2:17">
      <c r="B429" s="93"/>
      <c r="C429" s="93"/>
      <c r="D429" s="94"/>
      <c r="E429" s="94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  <c r="Q429" s="94"/>
    </row>
    <row r="430" spans="2:17">
      <c r="B430" s="93"/>
      <c r="C430" s="93"/>
      <c r="D430" s="94"/>
      <c r="E430" s="94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  <c r="Q430" s="94"/>
    </row>
    <row r="431" spans="2:17">
      <c r="B431" s="93"/>
      <c r="C431" s="93"/>
      <c r="D431" s="94"/>
      <c r="E431" s="94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  <c r="Q431" s="94"/>
    </row>
    <row r="432" spans="2:17">
      <c r="B432" s="93"/>
      <c r="C432" s="93"/>
      <c r="D432" s="94"/>
      <c r="E432" s="94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  <c r="Q432" s="94"/>
    </row>
    <row r="433" spans="2:17">
      <c r="B433" s="93"/>
      <c r="C433" s="93"/>
      <c r="D433" s="94"/>
      <c r="E433" s="94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  <c r="Q433" s="94"/>
    </row>
    <row r="434" spans="2:17">
      <c r="B434" s="93"/>
      <c r="C434" s="93"/>
      <c r="D434" s="94"/>
      <c r="E434" s="94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  <c r="Q434" s="94"/>
    </row>
    <row r="435" spans="2:17">
      <c r="B435" s="93"/>
      <c r="C435" s="93"/>
      <c r="D435" s="94"/>
      <c r="E435" s="94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  <c r="Q435" s="94"/>
    </row>
    <row r="436" spans="2:17">
      <c r="B436" s="93"/>
      <c r="C436" s="93"/>
      <c r="D436" s="94"/>
      <c r="E436" s="94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  <c r="Q436" s="94"/>
    </row>
    <row r="437" spans="2:17">
      <c r="B437" s="93"/>
      <c r="C437" s="93"/>
      <c r="D437" s="94"/>
      <c r="E437" s="94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  <c r="Q437" s="94"/>
    </row>
    <row r="438" spans="2:17">
      <c r="B438" s="93"/>
      <c r="C438" s="93"/>
      <c r="D438" s="94"/>
      <c r="E438" s="94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  <c r="Q438" s="94"/>
    </row>
    <row r="439" spans="2:17">
      <c r="B439" s="93"/>
      <c r="C439" s="93"/>
      <c r="D439" s="94"/>
      <c r="E439" s="94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  <c r="Q439" s="94"/>
    </row>
    <row r="440" spans="2:17">
      <c r="B440" s="93"/>
      <c r="C440" s="93"/>
      <c r="D440" s="94"/>
      <c r="E440" s="94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  <c r="Q440" s="94"/>
    </row>
    <row r="441" spans="2:17">
      <c r="B441" s="93"/>
      <c r="C441" s="93"/>
      <c r="D441" s="94"/>
      <c r="E441" s="94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  <c r="Q441" s="94"/>
    </row>
    <row r="442" spans="2:17">
      <c r="B442" s="93"/>
      <c r="C442" s="93"/>
      <c r="D442" s="94"/>
      <c r="E442" s="94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  <c r="Q442" s="94"/>
    </row>
    <row r="443" spans="2:17">
      <c r="B443" s="93"/>
      <c r="C443" s="93"/>
      <c r="D443" s="94"/>
      <c r="E443" s="94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  <c r="Q443" s="94"/>
    </row>
    <row r="444" spans="2:17">
      <c r="B444" s="93"/>
      <c r="C444" s="93"/>
      <c r="D444" s="94"/>
      <c r="E444" s="94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  <c r="Q444" s="94"/>
    </row>
    <row r="445" spans="2:17">
      <c r="B445" s="93"/>
      <c r="C445" s="93"/>
      <c r="D445" s="94"/>
      <c r="E445" s="94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  <c r="Q445" s="94"/>
    </row>
    <row r="446" spans="2:17">
      <c r="B446" s="93"/>
      <c r="C446" s="93"/>
      <c r="D446" s="94"/>
      <c r="E446" s="94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  <c r="Q446" s="94"/>
    </row>
    <row r="447" spans="2:17">
      <c r="B447" s="93"/>
      <c r="C447" s="93"/>
      <c r="D447" s="94"/>
      <c r="E447" s="94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  <c r="Q447" s="94"/>
    </row>
    <row r="448" spans="2:17">
      <c r="B448" s="93"/>
      <c r="C448" s="93"/>
      <c r="D448" s="94"/>
      <c r="E448" s="94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  <c r="Q448" s="94"/>
    </row>
    <row r="449" spans="2:17">
      <c r="B449" s="93"/>
      <c r="C449" s="93"/>
      <c r="D449" s="94"/>
      <c r="E449" s="94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  <c r="Q449" s="94"/>
    </row>
    <row r="450" spans="2:17">
      <c r="B450" s="93"/>
      <c r="C450" s="93"/>
      <c r="D450" s="94"/>
      <c r="E450" s="94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  <c r="Q450" s="94"/>
    </row>
    <row r="451" spans="2:17">
      <c r="B451" s="93"/>
      <c r="C451" s="93"/>
      <c r="D451" s="94"/>
      <c r="E451" s="94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  <c r="Q451" s="94"/>
    </row>
    <row r="452" spans="2:17">
      <c r="B452" s="93"/>
      <c r="C452" s="93"/>
      <c r="D452" s="94"/>
      <c r="E452" s="94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  <c r="Q452" s="94"/>
    </row>
    <row r="453" spans="2:17">
      <c r="B453" s="93"/>
      <c r="C453" s="93"/>
      <c r="D453" s="94"/>
      <c r="E453" s="94"/>
      <c r="F453" s="94"/>
      <c r="G453" s="94"/>
      <c r="H453" s="94"/>
      <c r="I453" s="94"/>
      <c r="J453" s="94"/>
      <c r="K453" s="94"/>
      <c r="L453" s="94"/>
      <c r="M453" s="94"/>
      <c r="N453" s="94"/>
      <c r="O453" s="94"/>
      <c r="P453" s="94"/>
      <c r="Q453" s="94"/>
    </row>
    <row r="454" spans="2:17">
      <c r="B454" s="93"/>
      <c r="C454" s="93"/>
      <c r="D454" s="94"/>
      <c r="E454" s="94"/>
      <c r="F454" s="94"/>
      <c r="G454" s="94"/>
      <c r="H454" s="94"/>
      <c r="I454" s="94"/>
      <c r="J454" s="94"/>
      <c r="K454" s="94"/>
      <c r="L454" s="94"/>
      <c r="M454" s="94"/>
      <c r="N454" s="94"/>
      <c r="O454" s="94"/>
      <c r="P454" s="94"/>
      <c r="Q454" s="94"/>
    </row>
    <row r="455" spans="2:17">
      <c r="B455" s="93"/>
      <c r="C455" s="93"/>
      <c r="D455" s="94"/>
      <c r="E455" s="94"/>
      <c r="F455" s="94"/>
      <c r="G455" s="94"/>
      <c r="H455" s="94"/>
      <c r="I455" s="94"/>
      <c r="J455" s="94"/>
      <c r="K455" s="94"/>
      <c r="L455" s="94"/>
      <c r="M455" s="94"/>
      <c r="N455" s="94"/>
      <c r="O455" s="94"/>
      <c r="P455" s="94"/>
      <c r="Q455" s="94"/>
    </row>
    <row r="456" spans="2:17">
      <c r="B456" s="93"/>
      <c r="C456" s="93"/>
      <c r="D456" s="94"/>
      <c r="E456" s="94"/>
      <c r="F456" s="94"/>
      <c r="G456" s="94"/>
      <c r="H456" s="94"/>
      <c r="I456" s="94"/>
      <c r="J456" s="94"/>
      <c r="K456" s="94"/>
      <c r="L456" s="94"/>
      <c r="M456" s="94"/>
      <c r="N456" s="94"/>
      <c r="O456" s="94"/>
      <c r="P456" s="94"/>
      <c r="Q456" s="94"/>
    </row>
    <row r="457" spans="2:17">
      <c r="B457" s="93"/>
      <c r="C457" s="93"/>
      <c r="D457" s="94"/>
      <c r="E457" s="94"/>
      <c r="F457" s="94"/>
      <c r="G457" s="94"/>
      <c r="H457" s="94"/>
      <c r="I457" s="94"/>
      <c r="J457" s="94"/>
      <c r="K457" s="94"/>
      <c r="L457" s="94"/>
      <c r="M457" s="94"/>
      <c r="N457" s="94"/>
      <c r="O457" s="94"/>
      <c r="P457" s="94"/>
      <c r="Q457" s="94"/>
    </row>
    <row r="458" spans="2:17">
      <c r="B458" s="93"/>
      <c r="C458" s="93"/>
      <c r="D458" s="94"/>
      <c r="E458" s="94"/>
      <c r="F458" s="94"/>
      <c r="G458" s="94"/>
      <c r="H458" s="94"/>
      <c r="I458" s="94"/>
      <c r="J458" s="94"/>
      <c r="K458" s="94"/>
      <c r="L458" s="94"/>
      <c r="M458" s="94"/>
      <c r="N458" s="94"/>
      <c r="O458" s="94"/>
      <c r="P458" s="94"/>
      <c r="Q458" s="94"/>
    </row>
    <row r="459" spans="2:17">
      <c r="B459" s="93"/>
      <c r="C459" s="93"/>
      <c r="D459" s="94"/>
      <c r="E459" s="94"/>
      <c r="F459" s="94"/>
      <c r="G459" s="94"/>
      <c r="H459" s="94"/>
      <c r="I459" s="94"/>
      <c r="J459" s="94"/>
      <c r="K459" s="94"/>
      <c r="L459" s="94"/>
      <c r="M459" s="94"/>
      <c r="N459" s="94"/>
      <c r="O459" s="94"/>
      <c r="P459" s="94"/>
      <c r="Q459" s="94"/>
    </row>
    <row r="460" spans="2:17">
      <c r="B460" s="93"/>
      <c r="C460" s="93"/>
      <c r="D460" s="94"/>
      <c r="E460" s="94"/>
      <c r="F460" s="94"/>
      <c r="G460" s="94"/>
      <c r="H460" s="94"/>
      <c r="I460" s="94"/>
      <c r="J460" s="94"/>
      <c r="K460" s="94"/>
      <c r="L460" s="94"/>
      <c r="M460" s="94"/>
      <c r="N460" s="94"/>
      <c r="O460" s="94"/>
      <c r="P460" s="94"/>
      <c r="Q460" s="94"/>
    </row>
    <row r="461" spans="2:17">
      <c r="B461" s="93"/>
      <c r="C461" s="93"/>
      <c r="D461" s="94"/>
      <c r="E461" s="94"/>
      <c r="F461" s="94"/>
      <c r="G461" s="94"/>
      <c r="H461" s="94"/>
      <c r="I461" s="94"/>
      <c r="J461" s="94"/>
      <c r="K461" s="94"/>
      <c r="L461" s="94"/>
      <c r="M461" s="94"/>
      <c r="N461" s="94"/>
      <c r="O461" s="94"/>
      <c r="P461" s="94"/>
      <c r="Q461" s="94"/>
    </row>
    <row r="462" spans="2:17">
      <c r="B462" s="93"/>
      <c r="C462" s="93"/>
      <c r="D462" s="94"/>
      <c r="E462" s="94"/>
      <c r="F462" s="94"/>
      <c r="G462" s="94"/>
      <c r="H462" s="94"/>
      <c r="I462" s="94"/>
      <c r="J462" s="94"/>
      <c r="K462" s="94"/>
      <c r="L462" s="94"/>
      <c r="M462" s="94"/>
      <c r="N462" s="94"/>
      <c r="O462" s="94"/>
      <c r="P462" s="94"/>
      <c r="Q462" s="94"/>
    </row>
    <row r="463" spans="2:17">
      <c r="B463" s="93"/>
      <c r="C463" s="93"/>
      <c r="D463" s="94"/>
      <c r="E463" s="94"/>
      <c r="F463" s="94"/>
      <c r="G463" s="94"/>
      <c r="H463" s="94"/>
      <c r="I463" s="94"/>
      <c r="J463" s="94"/>
      <c r="K463" s="94"/>
      <c r="L463" s="94"/>
      <c r="M463" s="94"/>
      <c r="N463" s="94"/>
      <c r="O463" s="94"/>
      <c r="P463" s="94"/>
      <c r="Q463" s="94"/>
    </row>
    <row r="464" spans="2:17">
      <c r="B464" s="93"/>
      <c r="C464" s="93"/>
      <c r="D464" s="94"/>
      <c r="E464" s="94"/>
      <c r="F464" s="94"/>
      <c r="G464" s="94"/>
      <c r="H464" s="94"/>
      <c r="I464" s="94"/>
      <c r="J464" s="94"/>
      <c r="K464" s="94"/>
      <c r="L464" s="94"/>
      <c r="M464" s="94"/>
      <c r="N464" s="94"/>
      <c r="O464" s="94"/>
      <c r="P464" s="94"/>
      <c r="Q464" s="94"/>
    </row>
    <row r="465" spans="2:17">
      <c r="B465" s="93"/>
      <c r="C465" s="93"/>
      <c r="D465" s="94"/>
      <c r="E465" s="94"/>
      <c r="F465" s="94"/>
      <c r="G465" s="94"/>
      <c r="H465" s="94"/>
      <c r="I465" s="94"/>
      <c r="J465" s="94"/>
      <c r="K465" s="94"/>
      <c r="L465" s="94"/>
      <c r="M465" s="94"/>
      <c r="N465" s="94"/>
      <c r="O465" s="94"/>
      <c r="P465" s="94"/>
      <c r="Q465" s="94"/>
    </row>
    <row r="466" spans="2:17">
      <c r="B466" s="93"/>
      <c r="C466" s="93"/>
      <c r="D466" s="94"/>
      <c r="E466" s="94"/>
      <c r="F466" s="94"/>
      <c r="G466" s="94"/>
      <c r="H466" s="94"/>
      <c r="I466" s="94"/>
      <c r="J466" s="94"/>
      <c r="K466" s="94"/>
      <c r="L466" s="94"/>
      <c r="M466" s="94"/>
      <c r="N466" s="94"/>
      <c r="O466" s="94"/>
      <c r="P466" s="94"/>
      <c r="Q466" s="94"/>
    </row>
    <row r="467" spans="2:17">
      <c r="B467" s="93"/>
      <c r="C467" s="93"/>
      <c r="D467" s="94"/>
      <c r="E467" s="94"/>
      <c r="F467" s="94"/>
      <c r="G467" s="94"/>
      <c r="H467" s="94"/>
      <c r="I467" s="94"/>
      <c r="J467" s="94"/>
      <c r="K467" s="94"/>
      <c r="L467" s="94"/>
      <c r="M467" s="94"/>
      <c r="N467" s="94"/>
      <c r="O467" s="94"/>
      <c r="P467" s="94"/>
      <c r="Q467" s="94"/>
    </row>
    <row r="468" spans="2:17">
      <c r="B468" s="93"/>
      <c r="C468" s="93"/>
      <c r="D468" s="94"/>
      <c r="E468" s="94"/>
      <c r="F468" s="94"/>
      <c r="G468" s="94"/>
      <c r="H468" s="94"/>
      <c r="I468" s="94"/>
      <c r="J468" s="94"/>
      <c r="K468" s="94"/>
      <c r="L468" s="94"/>
      <c r="M468" s="94"/>
      <c r="N468" s="94"/>
      <c r="O468" s="94"/>
      <c r="P468" s="94"/>
      <c r="Q468" s="94"/>
    </row>
    <row r="469" spans="2:17">
      <c r="B469" s="93"/>
      <c r="C469" s="93"/>
      <c r="D469" s="94"/>
      <c r="E469" s="94"/>
      <c r="F469" s="94"/>
      <c r="G469" s="94"/>
      <c r="H469" s="94"/>
      <c r="I469" s="94"/>
      <c r="J469" s="94"/>
      <c r="K469" s="94"/>
      <c r="L469" s="94"/>
      <c r="M469" s="94"/>
      <c r="N469" s="94"/>
      <c r="O469" s="94"/>
      <c r="P469" s="94"/>
      <c r="Q469" s="94"/>
    </row>
    <row r="470" spans="2:17">
      <c r="B470" s="93"/>
      <c r="C470" s="93"/>
      <c r="D470" s="94"/>
      <c r="E470" s="94"/>
      <c r="F470" s="94"/>
      <c r="G470" s="94"/>
      <c r="H470" s="94"/>
      <c r="I470" s="94"/>
      <c r="J470" s="94"/>
      <c r="K470" s="94"/>
      <c r="L470" s="94"/>
      <c r="M470" s="94"/>
      <c r="N470" s="94"/>
      <c r="O470" s="94"/>
      <c r="P470" s="94"/>
      <c r="Q470" s="94"/>
    </row>
    <row r="471" spans="2:17">
      <c r="B471" s="93"/>
      <c r="C471" s="93"/>
      <c r="D471" s="94"/>
      <c r="E471" s="94"/>
      <c r="F471" s="94"/>
      <c r="G471" s="94"/>
      <c r="H471" s="94"/>
      <c r="I471" s="94"/>
      <c r="J471" s="94"/>
      <c r="K471" s="94"/>
      <c r="L471" s="94"/>
      <c r="M471" s="94"/>
      <c r="N471" s="94"/>
      <c r="O471" s="94"/>
      <c r="P471" s="94"/>
      <c r="Q471" s="94"/>
    </row>
    <row r="472" spans="2:17">
      <c r="B472" s="93"/>
      <c r="C472" s="93"/>
      <c r="D472" s="94"/>
      <c r="E472" s="94"/>
      <c r="F472" s="94"/>
      <c r="G472" s="94"/>
      <c r="H472" s="94"/>
      <c r="I472" s="94"/>
      <c r="J472" s="94"/>
      <c r="K472" s="94"/>
      <c r="L472" s="94"/>
      <c r="M472" s="94"/>
      <c r="N472" s="94"/>
      <c r="O472" s="94"/>
      <c r="P472" s="94"/>
      <c r="Q472" s="94"/>
    </row>
    <row r="473" spans="2:17">
      <c r="B473" s="93"/>
      <c r="C473" s="93"/>
      <c r="D473" s="94"/>
      <c r="E473" s="94"/>
      <c r="F473" s="94"/>
      <c r="G473" s="94"/>
      <c r="H473" s="94"/>
      <c r="I473" s="94"/>
      <c r="J473" s="94"/>
      <c r="K473" s="94"/>
      <c r="L473" s="94"/>
      <c r="M473" s="94"/>
      <c r="N473" s="94"/>
      <c r="O473" s="94"/>
      <c r="P473" s="94"/>
      <c r="Q473" s="94"/>
    </row>
    <row r="474" spans="2:17">
      <c r="B474" s="93"/>
      <c r="C474" s="93"/>
      <c r="D474" s="94"/>
      <c r="E474" s="94"/>
      <c r="F474" s="94"/>
      <c r="G474" s="94"/>
      <c r="H474" s="94"/>
      <c r="I474" s="94"/>
      <c r="J474" s="94"/>
      <c r="K474" s="94"/>
      <c r="L474" s="94"/>
      <c r="M474" s="94"/>
      <c r="N474" s="94"/>
      <c r="O474" s="94"/>
      <c r="P474" s="94"/>
      <c r="Q474" s="94"/>
    </row>
    <row r="475" spans="2:17">
      <c r="B475" s="93"/>
      <c r="C475" s="93"/>
      <c r="D475" s="94"/>
      <c r="E475" s="94"/>
      <c r="F475" s="94"/>
      <c r="G475" s="94"/>
      <c r="H475" s="94"/>
      <c r="I475" s="94"/>
      <c r="J475" s="94"/>
      <c r="K475" s="94"/>
      <c r="L475" s="94"/>
      <c r="M475" s="94"/>
      <c r="N475" s="94"/>
      <c r="O475" s="94"/>
      <c r="P475" s="94"/>
      <c r="Q475" s="94"/>
    </row>
    <row r="476" spans="2:17">
      <c r="B476" s="93"/>
      <c r="C476" s="93"/>
      <c r="D476" s="94"/>
      <c r="E476" s="94"/>
      <c r="F476" s="94"/>
      <c r="G476" s="94"/>
      <c r="H476" s="94"/>
      <c r="I476" s="94"/>
      <c r="J476" s="94"/>
      <c r="K476" s="94"/>
      <c r="L476" s="94"/>
      <c r="M476" s="94"/>
      <c r="N476" s="94"/>
      <c r="O476" s="94"/>
      <c r="P476" s="94"/>
      <c r="Q476" s="94"/>
    </row>
    <row r="477" spans="2:17">
      <c r="B477" s="93"/>
      <c r="C477" s="93"/>
      <c r="D477" s="94"/>
      <c r="E477" s="94"/>
      <c r="F477" s="94"/>
      <c r="G477" s="94"/>
      <c r="H477" s="94"/>
      <c r="I477" s="94"/>
      <c r="J477" s="94"/>
      <c r="K477" s="94"/>
      <c r="L477" s="94"/>
      <c r="M477" s="94"/>
      <c r="N477" s="94"/>
      <c r="O477" s="94"/>
      <c r="P477" s="94"/>
      <c r="Q477" s="94"/>
    </row>
    <row r="478" spans="2:17">
      <c r="B478" s="93"/>
      <c r="C478" s="93"/>
      <c r="D478" s="94"/>
      <c r="E478" s="94"/>
      <c r="F478" s="94"/>
      <c r="G478" s="94"/>
      <c r="H478" s="94"/>
      <c r="I478" s="94"/>
      <c r="J478" s="94"/>
      <c r="K478" s="94"/>
      <c r="L478" s="94"/>
      <c r="M478" s="94"/>
      <c r="N478" s="94"/>
      <c r="O478" s="94"/>
      <c r="P478" s="94"/>
      <c r="Q478" s="94"/>
    </row>
    <row r="479" spans="2:17">
      <c r="B479" s="93"/>
      <c r="C479" s="93"/>
      <c r="D479" s="94"/>
      <c r="E479" s="94"/>
      <c r="F479" s="94"/>
      <c r="G479" s="94"/>
      <c r="H479" s="94"/>
      <c r="I479" s="94"/>
      <c r="J479" s="94"/>
      <c r="K479" s="94"/>
      <c r="L479" s="94"/>
      <c r="M479" s="94"/>
      <c r="N479" s="94"/>
      <c r="O479" s="94"/>
      <c r="P479" s="94"/>
      <c r="Q479" s="94"/>
    </row>
    <row r="480" spans="2:17">
      <c r="B480" s="93"/>
      <c r="C480" s="93"/>
      <c r="D480" s="94"/>
      <c r="E480" s="94"/>
      <c r="F480" s="94"/>
      <c r="G480" s="94"/>
      <c r="H480" s="94"/>
      <c r="I480" s="94"/>
      <c r="J480" s="94"/>
      <c r="K480" s="94"/>
      <c r="L480" s="94"/>
      <c r="M480" s="94"/>
      <c r="N480" s="94"/>
      <c r="O480" s="94"/>
      <c r="P480" s="94"/>
      <c r="Q480" s="94"/>
    </row>
    <row r="481" spans="2:17">
      <c r="B481" s="93"/>
      <c r="C481" s="93"/>
      <c r="D481" s="94"/>
      <c r="E481" s="94"/>
      <c r="F481" s="94"/>
      <c r="G481" s="94"/>
      <c r="H481" s="94"/>
      <c r="I481" s="94"/>
      <c r="J481" s="94"/>
      <c r="K481" s="94"/>
      <c r="L481" s="94"/>
      <c r="M481" s="94"/>
      <c r="N481" s="94"/>
      <c r="O481" s="94"/>
      <c r="P481" s="94"/>
      <c r="Q481" s="94"/>
    </row>
    <row r="482" spans="2:17">
      <c r="B482" s="93"/>
      <c r="C482" s="93"/>
      <c r="D482" s="94"/>
      <c r="E482" s="94"/>
      <c r="F482" s="94"/>
      <c r="G482" s="94"/>
      <c r="H482" s="94"/>
      <c r="I482" s="94"/>
      <c r="J482" s="94"/>
      <c r="K482" s="94"/>
      <c r="L482" s="94"/>
      <c r="M482" s="94"/>
      <c r="N482" s="94"/>
      <c r="O482" s="94"/>
      <c r="P482" s="94"/>
      <c r="Q482" s="94"/>
    </row>
    <row r="483" spans="2:17">
      <c r="B483" s="93"/>
      <c r="C483" s="93"/>
      <c r="D483" s="94"/>
      <c r="E483" s="94"/>
      <c r="F483" s="94"/>
      <c r="G483" s="94"/>
      <c r="H483" s="94"/>
      <c r="I483" s="94"/>
      <c r="J483" s="94"/>
      <c r="K483" s="94"/>
      <c r="L483" s="94"/>
      <c r="M483" s="94"/>
      <c r="N483" s="94"/>
      <c r="O483" s="94"/>
      <c r="P483" s="94"/>
      <c r="Q483" s="94"/>
    </row>
    <row r="484" spans="2:17">
      <c r="B484" s="93"/>
      <c r="C484" s="93"/>
      <c r="D484" s="94"/>
      <c r="E484" s="94"/>
      <c r="F484" s="94"/>
      <c r="G484" s="94"/>
      <c r="H484" s="94"/>
      <c r="I484" s="94"/>
      <c r="J484" s="94"/>
      <c r="K484" s="94"/>
      <c r="L484" s="94"/>
      <c r="M484" s="94"/>
      <c r="N484" s="94"/>
      <c r="O484" s="94"/>
      <c r="P484" s="94"/>
      <c r="Q484" s="94"/>
    </row>
    <row r="485" spans="2:17">
      <c r="B485" s="93"/>
      <c r="C485" s="93"/>
      <c r="D485" s="94"/>
      <c r="E485" s="94"/>
      <c r="F485" s="94"/>
      <c r="G485" s="94"/>
      <c r="H485" s="94"/>
      <c r="I485" s="94"/>
      <c r="J485" s="94"/>
      <c r="K485" s="94"/>
      <c r="L485" s="94"/>
      <c r="M485" s="94"/>
      <c r="N485" s="94"/>
      <c r="O485" s="94"/>
      <c r="P485" s="94"/>
      <c r="Q485" s="94"/>
    </row>
    <row r="486" spans="2:17">
      <c r="B486" s="93"/>
      <c r="C486" s="93"/>
      <c r="D486" s="94"/>
      <c r="E486" s="94"/>
      <c r="F486" s="94"/>
      <c r="G486" s="94"/>
      <c r="H486" s="94"/>
      <c r="I486" s="94"/>
      <c r="J486" s="94"/>
      <c r="K486" s="94"/>
      <c r="L486" s="94"/>
      <c r="M486" s="94"/>
      <c r="N486" s="94"/>
      <c r="O486" s="94"/>
      <c r="P486" s="94"/>
      <c r="Q486" s="94"/>
    </row>
    <row r="487" spans="2:17">
      <c r="B487" s="93"/>
      <c r="C487" s="93"/>
      <c r="D487" s="94"/>
      <c r="E487" s="94"/>
      <c r="F487" s="94"/>
      <c r="G487" s="94"/>
      <c r="H487" s="94"/>
      <c r="I487" s="94"/>
      <c r="J487" s="94"/>
      <c r="K487" s="94"/>
      <c r="L487" s="94"/>
      <c r="M487" s="94"/>
      <c r="N487" s="94"/>
      <c r="O487" s="94"/>
      <c r="P487" s="94"/>
      <c r="Q487" s="94"/>
    </row>
    <row r="488" spans="2:17">
      <c r="B488" s="93"/>
      <c r="C488" s="93"/>
      <c r="D488" s="94"/>
      <c r="E488" s="94"/>
      <c r="F488" s="94"/>
      <c r="G488" s="94"/>
      <c r="H488" s="94"/>
      <c r="I488" s="94"/>
      <c r="J488" s="94"/>
      <c r="K488" s="94"/>
      <c r="L488" s="94"/>
      <c r="M488" s="94"/>
      <c r="N488" s="94"/>
      <c r="O488" s="94"/>
      <c r="P488" s="94"/>
      <c r="Q488" s="94"/>
    </row>
    <row r="489" spans="2:17">
      <c r="B489" s="93"/>
      <c r="C489" s="93"/>
      <c r="D489" s="94"/>
      <c r="E489" s="94"/>
      <c r="F489" s="94"/>
      <c r="G489" s="94"/>
      <c r="H489" s="94"/>
      <c r="I489" s="94"/>
      <c r="J489" s="94"/>
      <c r="K489" s="94"/>
      <c r="L489" s="94"/>
      <c r="M489" s="94"/>
      <c r="N489" s="94"/>
      <c r="O489" s="94"/>
      <c r="P489" s="94"/>
      <c r="Q489" s="94"/>
    </row>
    <row r="490" spans="2:17">
      <c r="B490" s="93"/>
      <c r="C490" s="93"/>
      <c r="D490" s="94"/>
      <c r="E490" s="94"/>
      <c r="F490" s="94"/>
      <c r="G490" s="94"/>
      <c r="H490" s="94"/>
      <c r="I490" s="94"/>
      <c r="J490" s="94"/>
      <c r="K490" s="94"/>
      <c r="L490" s="94"/>
      <c r="M490" s="94"/>
      <c r="N490" s="94"/>
      <c r="O490" s="94"/>
      <c r="P490" s="94"/>
      <c r="Q490" s="94"/>
    </row>
    <row r="491" spans="2:17">
      <c r="B491" s="93"/>
      <c r="C491" s="93"/>
      <c r="D491" s="94"/>
      <c r="E491" s="94"/>
      <c r="F491" s="94"/>
      <c r="G491" s="94"/>
      <c r="H491" s="94"/>
      <c r="I491" s="94"/>
      <c r="J491" s="94"/>
      <c r="K491" s="94"/>
      <c r="L491" s="94"/>
      <c r="M491" s="94"/>
      <c r="N491" s="94"/>
      <c r="O491" s="94"/>
      <c r="P491" s="94"/>
      <c r="Q491" s="94"/>
    </row>
    <row r="492" spans="2:17">
      <c r="B492" s="93"/>
      <c r="C492" s="93"/>
      <c r="D492" s="94"/>
      <c r="E492" s="94"/>
      <c r="F492" s="94"/>
      <c r="G492" s="94"/>
      <c r="H492" s="94"/>
      <c r="I492" s="94"/>
      <c r="J492" s="94"/>
      <c r="K492" s="94"/>
      <c r="L492" s="94"/>
      <c r="M492" s="94"/>
      <c r="N492" s="94"/>
      <c r="O492" s="94"/>
      <c r="P492" s="94"/>
      <c r="Q492" s="94"/>
    </row>
    <row r="493" spans="2:17">
      <c r="B493" s="93"/>
      <c r="C493" s="93"/>
      <c r="D493" s="94"/>
      <c r="E493" s="94"/>
      <c r="F493" s="94"/>
      <c r="G493" s="94"/>
      <c r="H493" s="94"/>
      <c r="I493" s="94"/>
      <c r="J493" s="94"/>
      <c r="K493" s="94"/>
      <c r="L493" s="94"/>
      <c r="M493" s="94"/>
      <c r="N493" s="94"/>
      <c r="O493" s="94"/>
      <c r="P493" s="94"/>
      <c r="Q493" s="94"/>
    </row>
    <row r="494" spans="2:17">
      <c r="B494" s="93"/>
      <c r="C494" s="93"/>
      <c r="D494" s="94"/>
      <c r="E494" s="94"/>
      <c r="F494" s="94"/>
      <c r="G494" s="94"/>
      <c r="H494" s="94"/>
      <c r="I494" s="94"/>
      <c r="J494" s="94"/>
      <c r="K494" s="94"/>
      <c r="L494" s="94"/>
      <c r="M494" s="94"/>
      <c r="N494" s="94"/>
      <c r="O494" s="94"/>
      <c r="P494" s="94"/>
      <c r="Q494" s="94"/>
    </row>
    <row r="495" spans="2:17">
      <c r="B495" s="93"/>
      <c r="C495" s="93"/>
      <c r="D495" s="94"/>
      <c r="E495" s="94"/>
      <c r="F495" s="94"/>
      <c r="G495" s="94"/>
      <c r="H495" s="94"/>
      <c r="I495" s="94"/>
      <c r="J495" s="94"/>
      <c r="K495" s="94"/>
      <c r="L495" s="94"/>
      <c r="M495" s="94"/>
      <c r="N495" s="94"/>
      <c r="O495" s="94"/>
      <c r="P495" s="94"/>
      <c r="Q495" s="94"/>
    </row>
    <row r="496" spans="2:17">
      <c r="B496" s="93"/>
      <c r="C496" s="93"/>
      <c r="D496" s="94"/>
      <c r="E496" s="94"/>
      <c r="F496" s="94"/>
      <c r="G496" s="94"/>
      <c r="H496" s="94"/>
      <c r="I496" s="94"/>
      <c r="J496" s="94"/>
      <c r="K496" s="94"/>
      <c r="L496" s="94"/>
      <c r="M496" s="94"/>
      <c r="N496" s="94"/>
      <c r="O496" s="94"/>
      <c r="P496" s="94"/>
      <c r="Q496" s="94"/>
    </row>
    <row r="497" spans="2:17">
      <c r="B497" s="93"/>
      <c r="C497" s="93"/>
      <c r="D497" s="94"/>
      <c r="E497" s="94"/>
      <c r="F497" s="94"/>
      <c r="G497" s="94"/>
      <c r="H497" s="94"/>
      <c r="I497" s="94"/>
      <c r="J497" s="94"/>
      <c r="K497" s="94"/>
      <c r="L497" s="94"/>
      <c r="M497" s="94"/>
      <c r="N497" s="94"/>
      <c r="O497" s="94"/>
      <c r="P497" s="94"/>
      <c r="Q497" s="94"/>
    </row>
    <row r="498" spans="2:17">
      <c r="B498" s="93"/>
      <c r="C498" s="93"/>
      <c r="D498" s="94"/>
      <c r="E498" s="94"/>
      <c r="F498" s="94"/>
      <c r="G498" s="94"/>
      <c r="H498" s="94"/>
      <c r="I498" s="94"/>
      <c r="J498" s="94"/>
      <c r="K498" s="94"/>
      <c r="L498" s="94"/>
      <c r="M498" s="94"/>
      <c r="N498" s="94"/>
      <c r="O498" s="94"/>
      <c r="P498" s="94"/>
      <c r="Q498" s="94"/>
    </row>
    <row r="499" spans="2:17">
      <c r="B499" s="93"/>
      <c r="C499" s="93"/>
      <c r="D499" s="94"/>
      <c r="E499" s="94"/>
      <c r="F499" s="94"/>
      <c r="G499" s="94"/>
      <c r="H499" s="94"/>
      <c r="I499" s="94"/>
      <c r="J499" s="94"/>
      <c r="K499" s="94"/>
      <c r="L499" s="94"/>
      <c r="M499" s="94"/>
      <c r="N499" s="94"/>
      <c r="O499" s="94"/>
      <c r="P499" s="94"/>
      <c r="Q499" s="94"/>
    </row>
    <row r="500" spans="2:17">
      <c r="B500" s="93"/>
      <c r="C500" s="93"/>
      <c r="D500" s="94"/>
      <c r="E500" s="94"/>
      <c r="F500" s="94"/>
      <c r="G500" s="94"/>
      <c r="H500" s="94"/>
      <c r="I500" s="94"/>
      <c r="J500" s="94"/>
      <c r="K500" s="94"/>
      <c r="L500" s="94"/>
      <c r="M500" s="94"/>
      <c r="N500" s="94"/>
      <c r="O500" s="94"/>
      <c r="P500" s="94"/>
      <c r="Q500" s="94"/>
    </row>
    <row r="501" spans="2:17">
      <c r="B501" s="93"/>
      <c r="C501" s="93"/>
      <c r="D501" s="94"/>
      <c r="E501" s="94"/>
      <c r="F501" s="94"/>
      <c r="G501" s="94"/>
      <c r="H501" s="94"/>
      <c r="I501" s="94"/>
      <c r="J501" s="94"/>
      <c r="K501" s="94"/>
      <c r="L501" s="94"/>
      <c r="M501" s="94"/>
      <c r="N501" s="94"/>
      <c r="O501" s="94"/>
      <c r="P501" s="94"/>
      <c r="Q501" s="94"/>
    </row>
    <row r="502" spans="2:17">
      <c r="B502" s="93"/>
      <c r="C502" s="93"/>
      <c r="D502" s="94"/>
      <c r="E502" s="94"/>
      <c r="F502" s="94"/>
      <c r="G502" s="94"/>
      <c r="H502" s="94"/>
      <c r="I502" s="94"/>
      <c r="J502" s="94"/>
      <c r="K502" s="94"/>
      <c r="L502" s="94"/>
      <c r="M502" s="94"/>
      <c r="N502" s="94"/>
      <c r="O502" s="94"/>
      <c r="P502" s="94"/>
      <c r="Q502" s="94"/>
    </row>
    <row r="503" spans="2:17">
      <c r="B503" s="93"/>
      <c r="C503" s="93"/>
      <c r="D503" s="94"/>
      <c r="E503" s="94"/>
      <c r="F503" s="94"/>
      <c r="G503" s="94"/>
      <c r="H503" s="94"/>
      <c r="I503" s="94"/>
      <c r="J503" s="94"/>
      <c r="K503" s="94"/>
      <c r="L503" s="94"/>
      <c r="M503" s="94"/>
      <c r="N503" s="94"/>
      <c r="O503" s="94"/>
      <c r="P503" s="94"/>
      <c r="Q503" s="94"/>
    </row>
    <row r="504" spans="2:17">
      <c r="B504" s="93"/>
      <c r="C504" s="93"/>
      <c r="D504" s="94"/>
      <c r="E504" s="94"/>
      <c r="F504" s="94"/>
      <c r="G504" s="94"/>
      <c r="H504" s="94"/>
      <c r="I504" s="94"/>
      <c r="J504" s="94"/>
      <c r="K504" s="94"/>
      <c r="L504" s="94"/>
      <c r="M504" s="94"/>
      <c r="N504" s="94"/>
      <c r="O504" s="94"/>
      <c r="P504" s="94"/>
      <c r="Q504" s="94"/>
    </row>
    <row r="505" spans="2:17">
      <c r="B505" s="93"/>
      <c r="C505" s="93"/>
      <c r="D505" s="94"/>
      <c r="E505" s="94"/>
      <c r="F505" s="94"/>
      <c r="G505" s="94"/>
      <c r="H505" s="94"/>
      <c r="I505" s="94"/>
      <c r="J505" s="94"/>
      <c r="K505" s="94"/>
      <c r="L505" s="94"/>
      <c r="M505" s="94"/>
      <c r="N505" s="94"/>
      <c r="O505" s="94"/>
      <c r="P505" s="94"/>
      <c r="Q505" s="94"/>
    </row>
    <row r="506" spans="2:17">
      <c r="B506" s="93"/>
      <c r="C506" s="93"/>
      <c r="D506" s="94"/>
      <c r="E506" s="94"/>
      <c r="F506" s="94"/>
      <c r="G506" s="94"/>
      <c r="H506" s="94"/>
      <c r="I506" s="94"/>
      <c r="J506" s="94"/>
      <c r="K506" s="94"/>
      <c r="L506" s="94"/>
      <c r="M506" s="94"/>
      <c r="N506" s="94"/>
      <c r="O506" s="94"/>
      <c r="P506" s="94"/>
      <c r="Q506" s="94"/>
    </row>
    <row r="507" spans="2:17">
      <c r="B507" s="93"/>
      <c r="C507" s="93"/>
      <c r="D507" s="94"/>
      <c r="E507" s="94"/>
      <c r="F507" s="94"/>
      <c r="G507" s="94"/>
      <c r="H507" s="94"/>
      <c r="I507" s="94"/>
      <c r="J507" s="94"/>
      <c r="K507" s="94"/>
      <c r="L507" s="94"/>
      <c r="M507" s="94"/>
      <c r="N507" s="94"/>
      <c r="O507" s="94"/>
      <c r="P507" s="94"/>
      <c r="Q507" s="94"/>
    </row>
    <row r="508" spans="2:17">
      <c r="B508" s="93"/>
      <c r="C508" s="93"/>
      <c r="D508" s="94"/>
      <c r="E508" s="94"/>
      <c r="F508" s="94"/>
      <c r="G508" s="94"/>
      <c r="H508" s="94"/>
      <c r="I508" s="94"/>
      <c r="J508" s="94"/>
      <c r="K508" s="94"/>
      <c r="L508" s="94"/>
      <c r="M508" s="94"/>
      <c r="N508" s="94"/>
      <c r="O508" s="94"/>
      <c r="P508" s="94"/>
      <c r="Q508" s="94"/>
    </row>
    <row r="509" spans="2:17">
      <c r="B509" s="93"/>
      <c r="C509" s="93"/>
      <c r="D509" s="94"/>
      <c r="E509" s="94"/>
      <c r="F509" s="94"/>
      <c r="G509" s="94"/>
      <c r="H509" s="94"/>
      <c r="I509" s="94"/>
      <c r="J509" s="94"/>
      <c r="K509" s="94"/>
      <c r="L509" s="94"/>
      <c r="M509" s="94"/>
      <c r="N509" s="94"/>
      <c r="O509" s="94"/>
      <c r="P509" s="94"/>
      <c r="Q509" s="94"/>
    </row>
    <row r="510" spans="2:17">
      <c r="B510" s="93"/>
      <c r="C510" s="93"/>
      <c r="D510" s="94"/>
      <c r="E510" s="94"/>
      <c r="F510" s="94"/>
      <c r="G510" s="94"/>
      <c r="H510" s="94"/>
      <c r="I510" s="94"/>
      <c r="J510" s="94"/>
      <c r="K510" s="94"/>
      <c r="L510" s="94"/>
      <c r="M510" s="94"/>
      <c r="N510" s="94"/>
      <c r="O510" s="94"/>
      <c r="P510" s="94"/>
      <c r="Q510" s="94"/>
    </row>
    <row r="511" spans="2:17">
      <c r="B511" s="93"/>
      <c r="C511" s="93"/>
      <c r="D511" s="94"/>
      <c r="E511" s="94"/>
      <c r="F511" s="94"/>
      <c r="G511" s="94"/>
      <c r="H511" s="94"/>
      <c r="I511" s="94"/>
      <c r="J511" s="94"/>
      <c r="K511" s="94"/>
      <c r="L511" s="94"/>
      <c r="M511" s="94"/>
      <c r="N511" s="94"/>
      <c r="O511" s="94"/>
      <c r="P511" s="94"/>
      <c r="Q511" s="94"/>
    </row>
    <row r="512" spans="2:17">
      <c r="B512" s="93"/>
      <c r="C512" s="93"/>
      <c r="D512" s="94"/>
      <c r="E512" s="94"/>
      <c r="F512" s="94"/>
      <c r="G512" s="94"/>
      <c r="H512" s="94"/>
      <c r="I512" s="94"/>
      <c r="J512" s="94"/>
      <c r="K512" s="94"/>
      <c r="L512" s="94"/>
      <c r="M512" s="94"/>
      <c r="N512" s="94"/>
      <c r="O512" s="94"/>
      <c r="P512" s="94"/>
      <c r="Q512" s="94"/>
    </row>
    <row r="513" spans="2:17">
      <c r="B513" s="93"/>
      <c r="C513" s="93"/>
      <c r="D513" s="94"/>
      <c r="E513" s="94"/>
      <c r="F513" s="94"/>
      <c r="G513" s="94"/>
      <c r="H513" s="94"/>
      <c r="I513" s="94"/>
      <c r="J513" s="94"/>
      <c r="K513" s="94"/>
      <c r="L513" s="94"/>
      <c r="M513" s="94"/>
      <c r="N513" s="94"/>
      <c r="O513" s="94"/>
      <c r="P513" s="94"/>
      <c r="Q513" s="94"/>
    </row>
    <row r="514" spans="2:17">
      <c r="B514" s="93"/>
      <c r="C514" s="93"/>
      <c r="D514" s="94"/>
      <c r="E514" s="94"/>
      <c r="F514" s="94"/>
      <c r="G514" s="94"/>
      <c r="H514" s="94"/>
      <c r="I514" s="94"/>
      <c r="J514" s="94"/>
      <c r="K514" s="94"/>
      <c r="L514" s="94"/>
      <c r="M514" s="94"/>
      <c r="N514" s="94"/>
      <c r="O514" s="94"/>
      <c r="P514" s="94"/>
      <c r="Q514" s="94"/>
    </row>
    <row r="515" spans="2:17">
      <c r="B515" s="93"/>
      <c r="C515" s="93"/>
      <c r="D515" s="94"/>
      <c r="E515" s="94"/>
      <c r="F515" s="94"/>
      <c r="G515" s="94"/>
      <c r="H515" s="94"/>
      <c r="I515" s="94"/>
      <c r="J515" s="94"/>
      <c r="K515" s="94"/>
      <c r="L515" s="94"/>
      <c r="M515" s="94"/>
      <c r="N515" s="94"/>
      <c r="O515" s="94"/>
      <c r="P515" s="94"/>
      <c r="Q515" s="94"/>
    </row>
    <row r="516" spans="2:17">
      <c r="B516" s="93"/>
      <c r="C516" s="93"/>
      <c r="D516" s="94"/>
      <c r="E516" s="94"/>
      <c r="F516" s="94"/>
      <c r="G516" s="94"/>
      <c r="H516" s="94"/>
      <c r="I516" s="94"/>
      <c r="J516" s="94"/>
      <c r="K516" s="94"/>
      <c r="L516" s="94"/>
      <c r="M516" s="94"/>
      <c r="N516" s="94"/>
      <c r="O516" s="94"/>
      <c r="P516" s="94"/>
      <c r="Q516" s="94"/>
    </row>
    <row r="517" spans="2:17">
      <c r="B517" s="93"/>
      <c r="C517" s="93"/>
      <c r="D517" s="94"/>
      <c r="E517" s="94"/>
      <c r="F517" s="94"/>
      <c r="G517" s="94"/>
      <c r="H517" s="94"/>
      <c r="I517" s="94"/>
      <c r="J517" s="94"/>
      <c r="K517" s="94"/>
      <c r="L517" s="94"/>
      <c r="M517" s="94"/>
      <c r="N517" s="94"/>
      <c r="O517" s="94"/>
      <c r="P517" s="94"/>
      <c r="Q517" s="94"/>
    </row>
    <row r="518" spans="2:17">
      <c r="B518" s="93"/>
      <c r="C518" s="93"/>
      <c r="D518" s="94"/>
      <c r="E518" s="94"/>
      <c r="F518" s="94"/>
      <c r="G518" s="94"/>
      <c r="H518" s="94"/>
      <c r="I518" s="94"/>
      <c r="J518" s="94"/>
      <c r="K518" s="94"/>
      <c r="L518" s="94"/>
      <c r="M518" s="94"/>
      <c r="N518" s="94"/>
      <c r="O518" s="94"/>
      <c r="P518" s="94"/>
      <c r="Q518" s="94"/>
    </row>
    <row r="519" spans="2:17">
      <c r="B519" s="93"/>
      <c r="C519" s="93"/>
      <c r="D519" s="94"/>
      <c r="E519" s="94"/>
      <c r="F519" s="94"/>
      <c r="G519" s="94"/>
      <c r="H519" s="94"/>
      <c r="I519" s="94"/>
      <c r="J519" s="94"/>
      <c r="K519" s="94"/>
      <c r="L519" s="94"/>
      <c r="M519" s="94"/>
      <c r="N519" s="94"/>
      <c r="O519" s="94"/>
      <c r="P519" s="94"/>
      <c r="Q519" s="94"/>
    </row>
    <row r="520" spans="2:17">
      <c r="B520" s="93"/>
      <c r="C520" s="93"/>
      <c r="D520" s="94"/>
      <c r="E520" s="94"/>
      <c r="F520" s="94"/>
      <c r="G520" s="94"/>
      <c r="H520" s="94"/>
      <c r="I520" s="94"/>
      <c r="J520" s="94"/>
      <c r="K520" s="94"/>
      <c r="L520" s="94"/>
      <c r="M520" s="94"/>
      <c r="N520" s="94"/>
      <c r="O520" s="94"/>
      <c r="P520" s="94"/>
      <c r="Q520" s="94"/>
    </row>
    <row r="521" spans="2:17">
      <c r="B521" s="93"/>
      <c r="C521" s="93"/>
      <c r="D521" s="94"/>
      <c r="E521" s="94"/>
      <c r="F521" s="94"/>
      <c r="G521" s="94"/>
      <c r="H521" s="94"/>
      <c r="I521" s="94"/>
      <c r="J521" s="94"/>
      <c r="K521" s="94"/>
      <c r="L521" s="94"/>
      <c r="M521" s="94"/>
      <c r="N521" s="94"/>
      <c r="O521" s="94"/>
      <c r="P521" s="94"/>
      <c r="Q521" s="94"/>
    </row>
    <row r="522" spans="2:17">
      <c r="B522" s="93"/>
      <c r="C522" s="93"/>
      <c r="D522" s="94"/>
      <c r="E522" s="94"/>
      <c r="F522" s="94"/>
      <c r="G522" s="94"/>
      <c r="H522" s="94"/>
      <c r="I522" s="94"/>
      <c r="J522" s="94"/>
      <c r="K522" s="94"/>
      <c r="L522" s="94"/>
      <c r="M522" s="94"/>
      <c r="N522" s="94"/>
      <c r="O522" s="94"/>
      <c r="P522" s="94"/>
      <c r="Q522" s="94"/>
    </row>
    <row r="523" spans="2:17">
      <c r="B523" s="93"/>
      <c r="C523" s="93"/>
      <c r="D523" s="94"/>
      <c r="E523" s="94"/>
      <c r="F523" s="94"/>
      <c r="G523" s="94"/>
      <c r="H523" s="94"/>
      <c r="I523" s="94"/>
      <c r="J523" s="94"/>
      <c r="K523" s="94"/>
      <c r="L523" s="94"/>
      <c r="M523" s="94"/>
      <c r="N523" s="94"/>
      <c r="O523" s="94"/>
      <c r="P523" s="94"/>
      <c r="Q523" s="94"/>
    </row>
    <row r="524" spans="2:17">
      <c r="B524" s="93"/>
      <c r="C524" s="93"/>
      <c r="D524" s="94"/>
      <c r="E524" s="94"/>
      <c r="F524" s="94"/>
      <c r="G524" s="94"/>
      <c r="H524" s="94"/>
      <c r="I524" s="94"/>
      <c r="J524" s="94"/>
      <c r="K524" s="94"/>
      <c r="L524" s="94"/>
      <c r="M524" s="94"/>
      <c r="N524" s="94"/>
      <c r="O524" s="94"/>
      <c r="P524" s="94"/>
      <c r="Q524" s="94"/>
    </row>
    <row r="525" spans="2:17">
      <c r="B525" s="93"/>
      <c r="C525" s="93"/>
      <c r="D525" s="94"/>
      <c r="E525" s="94"/>
      <c r="F525" s="94"/>
      <c r="G525" s="94"/>
      <c r="H525" s="94"/>
      <c r="I525" s="94"/>
      <c r="J525" s="94"/>
      <c r="K525" s="94"/>
      <c r="L525" s="94"/>
      <c r="M525" s="94"/>
      <c r="N525" s="94"/>
      <c r="O525" s="94"/>
      <c r="P525" s="94"/>
      <c r="Q525" s="94"/>
    </row>
    <row r="526" spans="2:17">
      <c r="B526" s="93"/>
      <c r="C526" s="93"/>
      <c r="D526" s="94"/>
      <c r="E526" s="94"/>
      <c r="F526" s="94"/>
      <c r="G526" s="94"/>
      <c r="H526" s="94"/>
      <c r="I526" s="94"/>
      <c r="J526" s="94"/>
      <c r="K526" s="94"/>
      <c r="L526" s="94"/>
      <c r="M526" s="94"/>
      <c r="N526" s="94"/>
      <c r="O526" s="94"/>
      <c r="P526" s="94"/>
      <c r="Q526" s="94"/>
    </row>
    <row r="527" spans="2:17">
      <c r="B527" s="93"/>
      <c r="C527" s="93"/>
      <c r="D527" s="94"/>
      <c r="E527" s="94"/>
      <c r="F527" s="94"/>
      <c r="G527" s="94"/>
      <c r="H527" s="94"/>
      <c r="I527" s="94"/>
      <c r="J527" s="94"/>
      <c r="K527" s="94"/>
      <c r="L527" s="94"/>
      <c r="M527" s="94"/>
      <c r="N527" s="94"/>
      <c r="O527" s="94"/>
      <c r="P527" s="94"/>
      <c r="Q527" s="94"/>
    </row>
    <row r="528" spans="2:17">
      <c r="B528" s="93"/>
      <c r="C528" s="93"/>
      <c r="D528" s="94"/>
      <c r="E528" s="94"/>
      <c r="F528" s="94"/>
      <c r="G528" s="94"/>
      <c r="H528" s="94"/>
      <c r="I528" s="94"/>
      <c r="J528" s="94"/>
      <c r="K528" s="94"/>
      <c r="L528" s="94"/>
      <c r="M528" s="94"/>
      <c r="N528" s="94"/>
      <c r="O528" s="94"/>
      <c r="P528" s="94"/>
      <c r="Q528" s="94"/>
    </row>
    <row r="529" spans="2:17">
      <c r="B529" s="93"/>
      <c r="C529" s="93"/>
      <c r="D529" s="94"/>
      <c r="E529" s="94"/>
      <c r="F529" s="94"/>
      <c r="G529" s="94"/>
      <c r="H529" s="94"/>
      <c r="I529" s="94"/>
      <c r="J529" s="94"/>
      <c r="K529" s="94"/>
      <c r="L529" s="94"/>
      <c r="M529" s="94"/>
      <c r="N529" s="94"/>
      <c r="O529" s="94"/>
      <c r="P529" s="94"/>
      <c r="Q529" s="94"/>
    </row>
    <row r="530" spans="2:17">
      <c r="B530" s="93"/>
      <c r="C530" s="93"/>
      <c r="D530" s="94"/>
      <c r="E530" s="94"/>
      <c r="F530" s="94"/>
      <c r="G530" s="94"/>
      <c r="H530" s="94"/>
      <c r="I530" s="94"/>
      <c r="J530" s="94"/>
      <c r="K530" s="94"/>
      <c r="L530" s="94"/>
      <c r="M530" s="94"/>
      <c r="N530" s="94"/>
      <c r="O530" s="94"/>
      <c r="P530" s="94"/>
      <c r="Q530" s="94"/>
    </row>
    <row r="531" spans="2:17">
      <c r="B531" s="93"/>
      <c r="C531" s="93"/>
      <c r="D531" s="94"/>
      <c r="E531" s="94"/>
      <c r="F531" s="94"/>
      <c r="G531" s="94"/>
      <c r="H531" s="94"/>
      <c r="I531" s="94"/>
      <c r="J531" s="94"/>
      <c r="K531" s="94"/>
      <c r="L531" s="94"/>
      <c r="M531" s="94"/>
      <c r="N531" s="94"/>
      <c r="O531" s="94"/>
      <c r="P531" s="94"/>
      <c r="Q531" s="94"/>
    </row>
    <row r="532" spans="2:17">
      <c r="B532" s="93"/>
      <c r="C532" s="93"/>
      <c r="D532" s="94"/>
      <c r="E532" s="94"/>
      <c r="F532" s="94"/>
      <c r="G532" s="94"/>
      <c r="H532" s="94"/>
      <c r="I532" s="94"/>
      <c r="J532" s="94"/>
      <c r="K532" s="94"/>
      <c r="L532" s="94"/>
      <c r="M532" s="94"/>
      <c r="N532" s="94"/>
      <c r="O532" s="94"/>
      <c r="P532" s="94"/>
      <c r="Q532" s="94"/>
    </row>
    <row r="533" spans="2:17">
      <c r="B533" s="93"/>
      <c r="C533" s="93"/>
      <c r="D533" s="94"/>
      <c r="E533" s="94"/>
      <c r="F533" s="94"/>
      <c r="G533" s="94"/>
      <c r="H533" s="94"/>
      <c r="I533" s="94"/>
      <c r="J533" s="94"/>
      <c r="K533" s="94"/>
      <c r="L533" s="94"/>
      <c r="M533" s="94"/>
      <c r="N533" s="94"/>
      <c r="O533" s="94"/>
      <c r="P533" s="94"/>
      <c r="Q533" s="94"/>
    </row>
    <row r="534" spans="2:17">
      <c r="B534" s="93"/>
      <c r="C534" s="93"/>
      <c r="D534" s="94"/>
      <c r="E534" s="94"/>
      <c r="F534" s="94"/>
      <c r="G534" s="94"/>
      <c r="H534" s="94"/>
      <c r="I534" s="94"/>
      <c r="J534" s="94"/>
      <c r="K534" s="94"/>
      <c r="L534" s="94"/>
      <c r="M534" s="94"/>
      <c r="N534" s="94"/>
      <c r="O534" s="94"/>
      <c r="P534" s="94"/>
      <c r="Q534" s="94"/>
    </row>
    <row r="535" spans="2:17">
      <c r="B535" s="93"/>
      <c r="C535" s="93"/>
      <c r="D535" s="94"/>
      <c r="E535" s="94"/>
      <c r="F535" s="94"/>
      <c r="G535" s="94"/>
      <c r="H535" s="94"/>
      <c r="I535" s="94"/>
      <c r="J535" s="94"/>
      <c r="K535" s="94"/>
      <c r="L535" s="94"/>
      <c r="M535" s="94"/>
      <c r="N535" s="94"/>
      <c r="O535" s="94"/>
      <c r="P535" s="94"/>
      <c r="Q535" s="94"/>
    </row>
    <row r="536" spans="2:17">
      <c r="B536" s="93"/>
      <c r="C536" s="93"/>
      <c r="D536" s="94"/>
      <c r="E536" s="94"/>
      <c r="F536" s="94"/>
      <c r="G536" s="94"/>
      <c r="H536" s="94"/>
      <c r="I536" s="94"/>
      <c r="J536" s="94"/>
      <c r="K536" s="94"/>
      <c r="L536" s="94"/>
      <c r="M536" s="94"/>
      <c r="N536" s="94"/>
      <c r="O536" s="94"/>
      <c r="P536" s="94"/>
      <c r="Q536" s="94"/>
    </row>
    <row r="537" spans="2:17">
      <c r="B537" s="93"/>
      <c r="C537" s="93"/>
      <c r="D537" s="94"/>
      <c r="E537" s="94"/>
      <c r="F537" s="94"/>
      <c r="G537" s="94"/>
      <c r="H537" s="94"/>
      <c r="I537" s="94"/>
      <c r="J537" s="94"/>
      <c r="K537" s="94"/>
      <c r="L537" s="94"/>
      <c r="M537" s="94"/>
      <c r="N537" s="94"/>
      <c r="O537" s="94"/>
      <c r="P537" s="94"/>
      <c r="Q537" s="94"/>
    </row>
    <row r="538" spans="2:17">
      <c r="B538" s="93"/>
      <c r="C538" s="93"/>
      <c r="D538" s="94"/>
      <c r="E538" s="94"/>
      <c r="F538" s="94"/>
      <c r="G538" s="94"/>
      <c r="H538" s="94"/>
      <c r="I538" s="94"/>
      <c r="J538" s="94"/>
      <c r="K538" s="94"/>
      <c r="L538" s="94"/>
      <c r="M538" s="94"/>
      <c r="N538" s="94"/>
      <c r="O538" s="94"/>
      <c r="P538" s="94"/>
      <c r="Q538" s="94"/>
    </row>
    <row r="539" spans="2:17">
      <c r="B539" s="93"/>
      <c r="C539" s="93"/>
      <c r="D539" s="94"/>
      <c r="E539" s="94"/>
      <c r="F539" s="94"/>
      <c r="G539" s="94"/>
      <c r="H539" s="94"/>
      <c r="I539" s="94"/>
      <c r="J539" s="94"/>
      <c r="K539" s="94"/>
      <c r="L539" s="94"/>
      <c r="M539" s="94"/>
      <c r="N539" s="94"/>
      <c r="O539" s="94"/>
      <c r="P539" s="94"/>
      <c r="Q539" s="94"/>
    </row>
    <row r="540" spans="2:17">
      <c r="B540" s="93"/>
      <c r="C540" s="93"/>
      <c r="D540" s="94"/>
      <c r="E540" s="94"/>
      <c r="F540" s="94"/>
      <c r="G540" s="94"/>
      <c r="H540" s="94"/>
      <c r="I540" s="94"/>
      <c r="J540" s="94"/>
      <c r="K540" s="94"/>
      <c r="L540" s="94"/>
      <c r="M540" s="94"/>
      <c r="N540" s="94"/>
      <c r="O540" s="94"/>
      <c r="P540" s="94"/>
      <c r="Q540" s="94"/>
    </row>
    <row r="541" spans="2:17">
      <c r="B541" s="93"/>
      <c r="C541" s="93"/>
      <c r="D541" s="94"/>
      <c r="E541" s="94"/>
      <c r="F541" s="94"/>
      <c r="G541" s="94"/>
      <c r="H541" s="94"/>
      <c r="I541" s="94"/>
      <c r="J541" s="94"/>
      <c r="K541" s="94"/>
      <c r="L541" s="94"/>
      <c r="M541" s="94"/>
      <c r="N541" s="94"/>
      <c r="O541" s="94"/>
      <c r="P541" s="94"/>
      <c r="Q541" s="94"/>
    </row>
    <row r="542" spans="2:17">
      <c r="B542" s="93"/>
      <c r="C542" s="93"/>
      <c r="D542" s="94"/>
      <c r="E542" s="94"/>
      <c r="F542" s="94"/>
      <c r="G542" s="94"/>
      <c r="H542" s="94"/>
      <c r="I542" s="94"/>
      <c r="J542" s="94"/>
      <c r="K542" s="94"/>
      <c r="L542" s="94"/>
      <c r="M542" s="94"/>
      <c r="N542" s="94"/>
      <c r="O542" s="94"/>
      <c r="P542" s="94"/>
      <c r="Q542" s="94"/>
    </row>
    <row r="543" spans="2:17">
      <c r="B543" s="93"/>
      <c r="C543" s="93"/>
      <c r="D543" s="94"/>
      <c r="E543" s="94"/>
      <c r="F543" s="94"/>
      <c r="G543" s="94"/>
      <c r="H543" s="94"/>
      <c r="I543" s="94"/>
      <c r="J543" s="94"/>
      <c r="K543" s="94"/>
      <c r="L543" s="94"/>
      <c r="M543" s="94"/>
      <c r="N543" s="94"/>
      <c r="O543" s="94"/>
      <c r="P543" s="94"/>
      <c r="Q543" s="94"/>
    </row>
    <row r="544" spans="2:17">
      <c r="B544" s="93"/>
      <c r="C544" s="93"/>
      <c r="D544" s="94"/>
      <c r="E544" s="94"/>
      <c r="F544" s="94"/>
      <c r="G544" s="94"/>
      <c r="H544" s="94"/>
      <c r="I544" s="94"/>
      <c r="J544" s="94"/>
      <c r="K544" s="94"/>
      <c r="L544" s="94"/>
      <c r="M544" s="94"/>
      <c r="N544" s="94"/>
      <c r="O544" s="94"/>
      <c r="P544" s="94"/>
      <c r="Q544" s="94"/>
    </row>
    <row r="545" spans="2:17">
      <c r="B545" s="93"/>
      <c r="C545" s="93"/>
      <c r="D545" s="94"/>
      <c r="E545" s="94"/>
      <c r="F545" s="94"/>
      <c r="G545" s="94"/>
      <c r="H545" s="94"/>
      <c r="I545" s="94"/>
      <c r="J545" s="94"/>
      <c r="K545" s="94"/>
      <c r="L545" s="94"/>
      <c r="M545" s="94"/>
      <c r="N545" s="94"/>
      <c r="O545" s="94"/>
      <c r="P545" s="94"/>
      <c r="Q545" s="94"/>
    </row>
    <row r="546" spans="2:17">
      <c r="B546" s="93"/>
      <c r="C546" s="93"/>
      <c r="D546" s="94"/>
      <c r="E546" s="94"/>
      <c r="F546" s="94"/>
      <c r="G546" s="94"/>
      <c r="H546" s="94"/>
      <c r="I546" s="94"/>
      <c r="J546" s="94"/>
      <c r="K546" s="94"/>
      <c r="L546" s="94"/>
      <c r="M546" s="94"/>
      <c r="N546" s="94"/>
      <c r="O546" s="94"/>
      <c r="P546" s="94"/>
      <c r="Q546" s="94"/>
    </row>
    <row r="547" spans="2:17">
      <c r="B547" s="93"/>
      <c r="C547" s="93"/>
      <c r="D547" s="94"/>
      <c r="E547" s="94"/>
      <c r="F547" s="94"/>
      <c r="G547" s="94"/>
      <c r="H547" s="94"/>
      <c r="I547" s="94"/>
      <c r="J547" s="94"/>
      <c r="K547" s="94"/>
      <c r="L547" s="94"/>
      <c r="M547" s="94"/>
      <c r="N547" s="94"/>
      <c r="O547" s="94"/>
      <c r="P547" s="94"/>
      <c r="Q547" s="94"/>
    </row>
    <row r="548" spans="2:17">
      <c r="B548" s="93"/>
      <c r="C548" s="93"/>
      <c r="D548" s="94"/>
      <c r="E548" s="94"/>
      <c r="F548" s="94"/>
      <c r="G548" s="94"/>
      <c r="H548" s="94"/>
      <c r="I548" s="94"/>
      <c r="J548" s="94"/>
      <c r="K548" s="94"/>
      <c r="L548" s="94"/>
      <c r="M548" s="94"/>
      <c r="N548" s="94"/>
      <c r="O548" s="94"/>
      <c r="P548" s="94"/>
      <c r="Q548" s="94"/>
    </row>
    <row r="549" spans="2:17">
      <c r="B549" s="93"/>
      <c r="C549" s="93"/>
      <c r="D549" s="94"/>
      <c r="E549" s="94"/>
      <c r="F549" s="94"/>
      <c r="G549" s="94"/>
      <c r="H549" s="94"/>
      <c r="I549" s="94"/>
      <c r="J549" s="94"/>
      <c r="K549" s="94"/>
      <c r="L549" s="94"/>
      <c r="M549" s="94"/>
      <c r="N549" s="94"/>
      <c r="O549" s="94"/>
      <c r="P549" s="94"/>
      <c r="Q549" s="94"/>
    </row>
    <row r="550" spans="2:17">
      <c r="B550" s="93"/>
      <c r="C550" s="93"/>
      <c r="D550" s="94"/>
      <c r="E550" s="94"/>
      <c r="F550" s="94"/>
      <c r="G550" s="94"/>
      <c r="H550" s="94"/>
      <c r="I550" s="94"/>
      <c r="J550" s="94"/>
      <c r="K550" s="94"/>
      <c r="L550" s="94"/>
      <c r="M550" s="94"/>
      <c r="N550" s="94"/>
      <c r="O550" s="94"/>
      <c r="P550" s="94"/>
      <c r="Q550" s="94"/>
    </row>
    <row r="551" spans="2:17">
      <c r="B551" s="93"/>
      <c r="C551" s="93"/>
      <c r="D551" s="94"/>
      <c r="E551" s="94"/>
      <c r="F551" s="94"/>
      <c r="G551" s="94"/>
      <c r="H551" s="94"/>
      <c r="I551" s="94"/>
      <c r="J551" s="94"/>
      <c r="K551" s="94"/>
      <c r="L551" s="94"/>
      <c r="M551" s="94"/>
      <c r="N551" s="94"/>
      <c r="O551" s="94"/>
      <c r="P551" s="94"/>
      <c r="Q551" s="94"/>
    </row>
    <row r="552" spans="2:17">
      <c r="B552" s="93"/>
      <c r="C552" s="93"/>
      <c r="D552" s="94"/>
      <c r="E552" s="94"/>
      <c r="F552" s="94"/>
      <c r="G552" s="94"/>
      <c r="H552" s="94"/>
      <c r="I552" s="94"/>
      <c r="J552" s="94"/>
      <c r="K552" s="94"/>
      <c r="L552" s="94"/>
      <c r="M552" s="94"/>
      <c r="N552" s="94"/>
      <c r="O552" s="94"/>
      <c r="P552" s="94"/>
      <c r="Q552" s="94"/>
    </row>
    <row r="553" spans="2:17">
      <c r="B553" s="93"/>
      <c r="C553" s="93"/>
      <c r="D553" s="94"/>
      <c r="E553" s="94"/>
      <c r="F553" s="94"/>
      <c r="G553" s="94"/>
      <c r="H553" s="94"/>
      <c r="I553" s="94"/>
      <c r="J553" s="94"/>
      <c r="K553" s="94"/>
      <c r="L553" s="94"/>
      <c r="M553" s="94"/>
      <c r="N553" s="94"/>
      <c r="O553" s="94"/>
      <c r="P553" s="94"/>
      <c r="Q553" s="94"/>
    </row>
    <row r="554" spans="2:17">
      <c r="B554" s="93"/>
      <c r="C554" s="93"/>
      <c r="D554" s="94"/>
      <c r="E554" s="94"/>
      <c r="F554" s="94"/>
      <c r="G554" s="94"/>
      <c r="H554" s="94"/>
      <c r="I554" s="94"/>
      <c r="J554" s="94"/>
      <c r="K554" s="94"/>
      <c r="L554" s="94"/>
      <c r="M554" s="94"/>
      <c r="N554" s="94"/>
      <c r="O554" s="94"/>
      <c r="P554" s="94"/>
      <c r="Q554" s="94"/>
    </row>
    <row r="555" spans="2:17">
      <c r="B555" s="93"/>
      <c r="C555" s="93"/>
      <c r="D555" s="94"/>
      <c r="E555" s="94"/>
      <c r="F555" s="94"/>
      <c r="G555" s="94"/>
      <c r="H555" s="94"/>
      <c r="I555" s="94"/>
      <c r="J555" s="94"/>
      <c r="K555" s="94"/>
      <c r="L555" s="94"/>
      <c r="M555" s="94"/>
      <c r="N555" s="94"/>
      <c r="O555" s="94"/>
      <c r="P555" s="94"/>
      <c r="Q555" s="94"/>
    </row>
    <row r="556" spans="2:17">
      <c r="B556" s="93"/>
      <c r="C556" s="93"/>
      <c r="D556" s="94"/>
      <c r="E556" s="94"/>
      <c r="F556" s="94"/>
      <c r="G556" s="94"/>
      <c r="H556" s="94"/>
      <c r="I556" s="94"/>
      <c r="J556" s="94"/>
      <c r="K556" s="94"/>
      <c r="L556" s="94"/>
      <c r="M556" s="94"/>
      <c r="N556" s="94"/>
      <c r="O556" s="94"/>
      <c r="P556" s="94"/>
      <c r="Q556" s="94"/>
    </row>
    <row r="557" spans="2:17">
      <c r="B557" s="93"/>
      <c r="C557" s="93"/>
      <c r="D557" s="94"/>
      <c r="E557" s="94"/>
      <c r="F557" s="94"/>
      <c r="G557" s="94"/>
      <c r="H557" s="94"/>
      <c r="I557" s="94"/>
      <c r="J557" s="94"/>
      <c r="K557" s="94"/>
      <c r="L557" s="94"/>
      <c r="M557" s="94"/>
      <c r="N557" s="94"/>
      <c r="O557" s="94"/>
      <c r="P557" s="94"/>
      <c r="Q557" s="94"/>
    </row>
    <row r="558" spans="2:17">
      <c r="B558" s="93"/>
      <c r="C558" s="93"/>
      <c r="D558" s="94"/>
      <c r="E558" s="94"/>
      <c r="F558" s="94"/>
      <c r="G558" s="94"/>
      <c r="H558" s="94"/>
      <c r="I558" s="94"/>
      <c r="J558" s="94"/>
      <c r="K558" s="94"/>
      <c r="L558" s="94"/>
      <c r="M558" s="94"/>
      <c r="N558" s="94"/>
      <c r="O558" s="94"/>
      <c r="P558" s="94"/>
      <c r="Q558" s="94"/>
    </row>
    <row r="559" spans="2:17">
      <c r="D559" s="1"/>
    </row>
    <row r="560" spans="2:17">
      <c r="D560" s="1"/>
    </row>
    <row r="561" spans="4:4">
      <c r="D561" s="1"/>
    </row>
    <row r="562" spans="4:4">
      <c r="D562" s="1"/>
    </row>
    <row r="563" spans="4:4">
      <c r="D563" s="1"/>
    </row>
    <row r="564" spans="4:4">
      <c r="D564" s="1"/>
    </row>
    <row r="565" spans="4:4">
      <c r="D565" s="1"/>
    </row>
    <row r="566" spans="4:4">
      <c r="D566" s="1"/>
    </row>
  </sheetData>
  <sheetProtection sheet="1" objects="1" scenarios="1"/>
  <mergeCells count="2">
    <mergeCell ref="B6:Q6"/>
    <mergeCell ref="B7:Q7"/>
  </mergeCells>
  <phoneticPr fontId="4" type="noConversion"/>
  <conditionalFormatting sqref="B12:B110">
    <cfRule type="cellIs" dxfId="7" priority="1" operator="equal">
      <formula>"NR3"</formula>
    </cfRule>
  </conditionalFormatting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R1066"/>
  <sheetViews>
    <sheetView rightToLeft="1" zoomScale="85" zoomScaleNormal="85" workbookViewId="0"/>
  </sheetViews>
  <sheetFormatPr defaultColWidth="9.140625" defaultRowHeight="18"/>
  <cols>
    <col min="1" max="1" width="6.28515625" style="1" customWidth="1"/>
    <col min="2" max="2" width="46" style="2" bestFit="1" customWidth="1"/>
    <col min="3" max="3" width="27.42578125" style="2" customWidth="1"/>
    <col min="4" max="4" width="10.140625" style="2" bestFit="1" customWidth="1"/>
    <col min="5" max="5" width="15.42578125" style="2" bestFit="1" customWidth="1"/>
    <col min="6" max="6" width="6" style="1" bestFit="1" customWidth="1"/>
    <col min="7" max="7" width="11.28515625" style="1" bestFit="1" customWidth="1"/>
    <col min="8" max="8" width="11.140625" style="1" bestFit="1" customWidth="1"/>
    <col min="9" max="9" width="6.85546875" style="1" bestFit="1" customWidth="1"/>
    <col min="10" max="10" width="20.140625" style="1" customWidth="1"/>
    <col min="11" max="11" width="12.28515625" style="1" bestFit="1" customWidth="1"/>
    <col min="12" max="12" width="8" style="1" bestFit="1" customWidth="1"/>
    <col min="13" max="13" width="8.7109375" style="1" bestFit="1" customWidth="1"/>
    <col min="14" max="14" width="10.140625" style="1" bestFit="1" customWidth="1"/>
    <col min="15" max="15" width="9.5703125" style="1" bestFit="1" customWidth="1"/>
    <col min="16" max="16" width="9" style="1" bestFit="1" customWidth="1"/>
    <col min="17" max="17" width="9.140625" style="1" bestFit="1" customWidth="1"/>
    <col min="18" max="18" width="8.42578125" style="1" bestFit="1" customWidth="1"/>
    <col min="19" max="16384" width="9.140625" style="1"/>
  </cols>
  <sheetData>
    <row r="1" spans="2:18">
      <c r="B1" s="46" t="s">
        <v>135</v>
      </c>
      <c r="C1" s="46" t="s" vm="1">
        <v>215</v>
      </c>
    </row>
    <row r="2" spans="2:18">
      <c r="B2" s="46" t="s">
        <v>134</v>
      </c>
      <c r="C2" s="46" t="s">
        <v>216</v>
      </c>
    </row>
    <row r="3" spans="2:18">
      <c r="B3" s="46" t="s">
        <v>136</v>
      </c>
      <c r="C3" s="46" t="s">
        <v>217</v>
      </c>
    </row>
    <row r="4" spans="2:18">
      <c r="B4" s="46" t="s">
        <v>137</v>
      </c>
      <c r="C4" s="46">
        <v>2208</v>
      </c>
    </row>
    <row r="6" spans="2:18" ht="26.25" customHeight="1">
      <c r="B6" s="141" t="s">
        <v>164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3"/>
    </row>
    <row r="7" spans="2:18" s="3" customFormat="1" ht="78.75">
      <c r="B7" s="47" t="s">
        <v>106</v>
      </c>
      <c r="C7" s="48" t="s">
        <v>176</v>
      </c>
      <c r="D7" s="48" t="s">
        <v>40</v>
      </c>
      <c r="E7" s="48" t="s">
        <v>107</v>
      </c>
      <c r="F7" s="48" t="s">
        <v>14</v>
      </c>
      <c r="G7" s="48" t="s">
        <v>94</v>
      </c>
      <c r="H7" s="48" t="s">
        <v>60</v>
      </c>
      <c r="I7" s="48" t="s">
        <v>17</v>
      </c>
      <c r="J7" s="48" t="s">
        <v>214</v>
      </c>
      <c r="K7" s="48" t="s">
        <v>93</v>
      </c>
      <c r="L7" s="48" t="s">
        <v>33</v>
      </c>
      <c r="M7" s="48" t="s">
        <v>18</v>
      </c>
      <c r="N7" s="48" t="s">
        <v>192</v>
      </c>
      <c r="O7" s="48" t="s">
        <v>191</v>
      </c>
      <c r="P7" s="48" t="s">
        <v>101</v>
      </c>
      <c r="Q7" s="48" t="s">
        <v>138</v>
      </c>
      <c r="R7" s="50" t="s">
        <v>140</v>
      </c>
    </row>
    <row r="8" spans="2:18" s="3" customFormat="1" ht="24" customHeight="1">
      <c r="B8" s="14"/>
      <c r="C8" s="57"/>
      <c r="D8" s="15"/>
      <c r="E8" s="15"/>
      <c r="F8" s="15"/>
      <c r="G8" s="15" t="s">
        <v>21</v>
      </c>
      <c r="H8" s="15"/>
      <c r="I8" s="15" t="s">
        <v>20</v>
      </c>
      <c r="J8" s="15"/>
      <c r="K8" s="15"/>
      <c r="L8" s="15" t="s">
        <v>19</v>
      </c>
      <c r="M8" s="15" t="s">
        <v>19</v>
      </c>
      <c r="N8" s="15" t="s">
        <v>199</v>
      </c>
      <c r="O8" s="15"/>
      <c r="P8" s="15" t="s">
        <v>195</v>
      </c>
      <c r="Q8" s="15" t="s">
        <v>19</v>
      </c>
      <c r="R8" s="16" t="s">
        <v>19</v>
      </c>
    </row>
    <row r="9" spans="2:18" s="4" customFormat="1" ht="18" customHeight="1">
      <c r="B9" s="17"/>
      <c r="C9" s="12" t="s">
        <v>0</v>
      </c>
      <c r="D9" s="12" t="s">
        <v>1</v>
      </c>
      <c r="E9" s="12" t="s">
        <v>2</v>
      </c>
      <c r="F9" s="12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8" t="s">
        <v>8</v>
      </c>
      <c r="L9" s="18" t="s">
        <v>9</v>
      </c>
      <c r="M9" s="18" t="s">
        <v>10</v>
      </c>
      <c r="N9" s="18" t="s">
        <v>11</v>
      </c>
      <c r="O9" s="18" t="s">
        <v>12</v>
      </c>
      <c r="P9" s="18" t="s">
        <v>13</v>
      </c>
      <c r="Q9" s="18" t="s">
        <v>103</v>
      </c>
      <c r="R9" s="19" t="s">
        <v>104</v>
      </c>
    </row>
    <row r="10" spans="2:18" s="4" customFormat="1" ht="18" customHeight="1">
      <c r="B10" s="74" t="s">
        <v>2597</v>
      </c>
      <c r="C10" s="75"/>
      <c r="D10" s="74"/>
      <c r="E10" s="74"/>
      <c r="F10" s="74"/>
      <c r="G10" s="108"/>
      <c r="H10" s="74"/>
      <c r="I10" s="77">
        <v>4.1525520042737769</v>
      </c>
      <c r="J10" s="75"/>
      <c r="K10" s="75"/>
      <c r="L10" s="76"/>
      <c r="M10" s="76">
        <v>6.1030937713505942E-2</v>
      </c>
      <c r="N10" s="77"/>
      <c r="O10" s="109"/>
      <c r="P10" s="77">
        <f>P11+P254</f>
        <v>1030.182277461</v>
      </c>
      <c r="Q10" s="78">
        <f>IFERROR(P10/$P$10,0)</f>
        <v>1</v>
      </c>
      <c r="R10" s="78">
        <f>P10/'סכום נכסי הקרן'!$C$42</f>
        <v>1.0456212728624148E-2</v>
      </c>
    </row>
    <row r="11" spans="2:18" ht="21.75" customHeight="1">
      <c r="B11" s="79" t="s">
        <v>207</v>
      </c>
      <c r="C11" s="81"/>
      <c r="D11" s="80"/>
      <c r="E11" s="80"/>
      <c r="F11" s="80"/>
      <c r="G11" s="99"/>
      <c r="H11" s="80"/>
      <c r="I11" s="83">
        <v>4.4447604654112771</v>
      </c>
      <c r="J11" s="81"/>
      <c r="K11" s="81"/>
      <c r="L11" s="82"/>
      <c r="M11" s="82">
        <v>5.9688545876598581E-2</v>
      </c>
      <c r="N11" s="83"/>
      <c r="O11" s="100"/>
      <c r="P11" s="83">
        <f>P12+P33</f>
        <v>868.36223584499999</v>
      </c>
      <c r="Q11" s="84">
        <f t="shared" ref="Q11:Q74" si="0">IFERROR(P11/$P$10,0)</f>
        <v>0.84292096150709983</v>
      </c>
      <c r="R11" s="84">
        <f>P11/'סכום נכסי הקרן'!$C$42</f>
        <v>8.8137608869346424E-3</v>
      </c>
    </row>
    <row r="12" spans="2:18">
      <c r="B12" s="85" t="s">
        <v>102</v>
      </c>
      <c r="C12" s="81"/>
      <c r="D12" s="80"/>
      <c r="E12" s="80"/>
      <c r="F12" s="80"/>
      <c r="G12" s="99"/>
      <c r="H12" s="80"/>
      <c r="I12" s="83">
        <v>6.6054614129339795</v>
      </c>
      <c r="J12" s="81"/>
      <c r="K12" s="81"/>
      <c r="L12" s="82"/>
      <c r="M12" s="82">
        <v>4.7233568735440434E-2</v>
      </c>
      <c r="N12" s="83"/>
      <c r="O12" s="100"/>
      <c r="P12" s="83">
        <f>SUM(P13:P31)</f>
        <v>202.27378266199997</v>
      </c>
      <c r="Q12" s="84">
        <f t="shared" si="0"/>
        <v>0.19634756594777231</v>
      </c>
      <c r="R12" s="84">
        <f>P12/'סכום נכסי הקרן'!$C$42</f>
        <v>2.053051918297466E-3</v>
      </c>
    </row>
    <row r="13" spans="2:18">
      <c r="B13" s="86" t="s">
        <v>2620</v>
      </c>
      <c r="C13" s="88" t="s">
        <v>2402</v>
      </c>
      <c r="D13" s="87">
        <v>6028</v>
      </c>
      <c r="E13" s="87"/>
      <c r="F13" s="87" t="s">
        <v>617</v>
      </c>
      <c r="G13" s="97">
        <v>43100</v>
      </c>
      <c r="H13" s="87"/>
      <c r="I13" s="90">
        <v>7.5499999997344922</v>
      </c>
      <c r="J13" s="88" t="s">
        <v>26</v>
      </c>
      <c r="K13" s="88" t="s">
        <v>122</v>
      </c>
      <c r="L13" s="89">
        <v>6.6799999997385784E-2</v>
      </c>
      <c r="M13" s="89">
        <v>6.6799999997385784E-2</v>
      </c>
      <c r="N13" s="90">
        <v>9758.3982969999997</v>
      </c>
      <c r="O13" s="98">
        <v>100.35</v>
      </c>
      <c r="P13" s="90">
        <v>9.7925526919999992</v>
      </c>
      <c r="Q13" s="91">
        <f t="shared" si="0"/>
        <v>9.5056505108346897E-3</v>
      </c>
      <c r="R13" s="91">
        <f>P13/'סכום נכסי הקרן'!$C$42</f>
        <v>9.9393103865242323E-5</v>
      </c>
    </row>
    <row r="14" spans="2:18">
      <c r="B14" s="86" t="s">
        <v>2620</v>
      </c>
      <c r="C14" s="88" t="s">
        <v>2402</v>
      </c>
      <c r="D14" s="87">
        <v>6869</v>
      </c>
      <c r="E14" s="87"/>
      <c r="F14" s="87" t="s">
        <v>617</v>
      </c>
      <c r="G14" s="97">
        <v>43555</v>
      </c>
      <c r="H14" s="87"/>
      <c r="I14" s="90">
        <v>3.6500000002279118</v>
      </c>
      <c r="J14" s="88" t="s">
        <v>26</v>
      </c>
      <c r="K14" s="88" t="s">
        <v>122</v>
      </c>
      <c r="L14" s="89">
        <v>5.6300000005014068E-2</v>
      </c>
      <c r="M14" s="89">
        <v>5.6300000005014068E-2</v>
      </c>
      <c r="N14" s="90">
        <v>2175.1245589999999</v>
      </c>
      <c r="O14" s="98">
        <v>100.86</v>
      </c>
      <c r="P14" s="90">
        <v>2.1938306299999999</v>
      </c>
      <c r="Q14" s="91">
        <f t="shared" si="0"/>
        <v>2.1295557863866012E-3</v>
      </c>
      <c r="R14" s="91">
        <f>P14/'סכום נכסי הקרן'!$C$42</f>
        <v>2.2267088319930788E-5</v>
      </c>
    </row>
    <row r="15" spans="2:18">
      <c r="B15" s="86" t="s">
        <v>2620</v>
      </c>
      <c r="C15" s="88" t="s">
        <v>2402</v>
      </c>
      <c r="D15" s="87">
        <v>6870</v>
      </c>
      <c r="E15" s="87"/>
      <c r="F15" s="87" t="s">
        <v>617</v>
      </c>
      <c r="G15" s="97">
        <v>43555</v>
      </c>
      <c r="H15" s="87"/>
      <c r="I15" s="90">
        <v>5.3299999999163727</v>
      </c>
      <c r="J15" s="88" t="s">
        <v>26</v>
      </c>
      <c r="K15" s="88" t="s">
        <v>122</v>
      </c>
      <c r="L15" s="89">
        <v>4.3899999999504426E-2</v>
      </c>
      <c r="M15" s="89">
        <v>4.3899999999504426E-2</v>
      </c>
      <c r="N15" s="90">
        <v>25860.077044000001</v>
      </c>
      <c r="O15" s="98">
        <v>99.88</v>
      </c>
      <c r="P15" s="90">
        <v>25.829044952000004</v>
      </c>
      <c r="Q15" s="91">
        <f t="shared" si="0"/>
        <v>2.5072305665807596E-2</v>
      </c>
      <c r="R15" s="91">
        <f>P15/'סכום נכסי הקרן'!$C$42</f>
        <v>2.6216136163877276E-4</v>
      </c>
    </row>
    <row r="16" spans="2:18">
      <c r="B16" s="86" t="s">
        <v>2620</v>
      </c>
      <c r="C16" s="88" t="s">
        <v>2402</v>
      </c>
      <c r="D16" s="87">
        <v>6868</v>
      </c>
      <c r="E16" s="87"/>
      <c r="F16" s="87" t="s">
        <v>617</v>
      </c>
      <c r="G16" s="97">
        <v>43555</v>
      </c>
      <c r="H16" s="87"/>
      <c r="I16" s="90">
        <v>5.2599999356721758</v>
      </c>
      <c r="J16" s="88" t="s">
        <v>26</v>
      </c>
      <c r="K16" s="88" t="s">
        <v>122</v>
      </c>
      <c r="L16" s="89">
        <v>5.1299999493510821E-2</v>
      </c>
      <c r="M16" s="89">
        <v>5.1299999493510821E-2</v>
      </c>
      <c r="N16" s="90">
        <v>22.308413999999999</v>
      </c>
      <c r="O16" s="98">
        <v>121.25</v>
      </c>
      <c r="P16" s="90">
        <v>2.7048949000000003E-2</v>
      </c>
      <c r="Q16" s="91">
        <f t="shared" si="0"/>
        <v>2.6256468968448162E-5</v>
      </c>
      <c r="R16" s="91">
        <f>P16/'סכום נכסי הקרן'!$C$42</f>
        <v>2.7454322503661265E-7</v>
      </c>
    </row>
    <row r="17" spans="2:18">
      <c r="B17" s="86" t="s">
        <v>2620</v>
      </c>
      <c r="C17" s="88" t="s">
        <v>2402</v>
      </c>
      <c r="D17" s="87">
        <v>6867</v>
      </c>
      <c r="E17" s="87"/>
      <c r="F17" s="87" t="s">
        <v>617</v>
      </c>
      <c r="G17" s="97">
        <v>43555</v>
      </c>
      <c r="H17" s="87"/>
      <c r="I17" s="90">
        <v>5.2499999755533446</v>
      </c>
      <c r="J17" s="88" t="s">
        <v>26</v>
      </c>
      <c r="K17" s="88" t="s">
        <v>122</v>
      </c>
      <c r="L17" s="89">
        <v>5.0399999765312106E-2</v>
      </c>
      <c r="M17" s="89">
        <v>5.0399999765312106E-2</v>
      </c>
      <c r="N17" s="90">
        <v>54.511454000000001</v>
      </c>
      <c r="O17" s="98">
        <v>112.56</v>
      </c>
      <c r="P17" s="90">
        <v>6.1358085999999999E-2</v>
      </c>
      <c r="Q17" s="91">
        <f t="shared" si="0"/>
        <v>5.9560416969338566E-5</v>
      </c>
      <c r="R17" s="91">
        <f>P17/'סכום נכסי הקרן'!$C$42</f>
        <v>6.2277639003695965E-7</v>
      </c>
    </row>
    <row r="18" spans="2:18">
      <c r="B18" s="86" t="s">
        <v>2620</v>
      </c>
      <c r="C18" s="88" t="s">
        <v>2402</v>
      </c>
      <c r="D18" s="87">
        <v>6866</v>
      </c>
      <c r="E18" s="87"/>
      <c r="F18" s="87" t="s">
        <v>617</v>
      </c>
      <c r="G18" s="97">
        <v>43555</v>
      </c>
      <c r="H18" s="87"/>
      <c r="I18" s="90">
        <v>5.9699999818202087</v>
      </c>
      <c r="J18" s="88" t="s">
        <v>26</v>
      </c>
      <c r="K18" s="88" t="s">
        <v>122</v>
      </c>
      <c r="L18" s="89">
        <v>3.1199999926823482E-2</v>
      </c>
      <c r="M18" s="89">
        <v>3.1199999926823482E-2</v>
      </c>
      <c r="N18" s="90">
        <v>80.407978</v>
      </c>
      <c r="O18" s="98">
        <v>108.77</v>
      </c>
      <c r="P18" s="90">
        <v>8.745974699999999E-2</v>
      </c>
      <c r="Q18" s="91">
        <f t="shared" si="0"/>
        <v>8.4897351578940342E-5</v>
      </c>
      <c r="R18" s="91">
        <f>P18/'סכום נכסי הקרן'!$C$42</f>
        <v>8.8770476820619548E-7</v>
      </c>
    </row>
    <row r="19" spans="2:18">
      <c r="B19" s="86" t="s">
        <v>2620</v>
      </c>
      <c r="C19" s="88" t="s">
        <v>2402</v>
      </c>
      <c r="D19" s="87">
        <v>6865</v>
      </c>
      <c r="E19" s="87"/>
      <c r="F19" s="87" t="s">
        <v>617</v>
      </c>
      <c r="G19" s="97">
        <v>43555</v>
      </c>
      <c r="H19" s="87"/>
      <c r="I19" s="90">
        <v>4.2000000235002162</v>
      </c>
      <c r="J19" s="88" t="s">
        <v>26</v>
      </c>
      <c r="K19" s="88" t="s">
        <v>122</v>
      </c>
      <c r="L19" s="89">
        <v>2.4000000078334058E-2</v>
      </c>
      <c r="M19" s="89">
        <v>2.4000000078334058E-2</v>
      </c>
      <c r="N19" s="90">
        <v>42.34460099999999</v>
      </c>
      <c r="O19" s="98">
        <v>120.59</v>
      </c>
      <c r="P19" s="90">
        <v>5.1063358999999996E-2</v>
      </c>
      <c r="Q19" s="91">
        <f t="shared" si="0"/>
        <v>4.9567304851964048E-5</v>
      </c>
      <c r="R19" s="91">
        <f>P19/'סכום נכסי הקרן'!$C$42</f>
        <v>5.1828628391669991E-7</v>
      </c>
    </row>
    <row r="20" spans="2:18">
      <c r="B20" s="86" t="s">
        <v>2620</v>
      </c>
      <c r="C20" s="88" t="s">
        <v>2402</v>
      </c>
      <c r="D20" s="87">
        <v>5212</v>
      </c>
      <c r="E20" s="87"/>
      <c r="F20" s="87" t="s">
        <v>617</v>
      </c>
      <c r="G20" s="97">
        <v>42643</v>
      </c>
      <c r="H20" s="87"/>
      <c r="I20" s="90">
        <v>6.9399999999025477</v>
      </c>
      <c r="J20" s="88" t="s">
        <v>26</v>
      </c>
      <c r="K20" s="88" t="s">
        <v>122</v>
      </c>
      <c r="L20" s="89">
        <v>4.6599999999179353E-2</v>
      </c>
      <c r="M20" s="89">
        <v>4.6599999999179353E-2</v>
      </c>
      <c r="N20" s="90">
        <v>23846.666356000002</v>
      </c>
      <c r="O20" s="98">
        <v>98.11</v>
      </c>
      <c r="P20" s="90">
        <v>23.395964361999997</v>
      </c>
      <c r="Q20" s="91">
        <f t="shared" si="0"/>
        <v>2.271050946407463E-2</v>
      </c>
      <c r="R20" s="91">
        <f>P20/'סכום נכסי הקרן'!$C$42</f>
        <v>2.3746591813179633E-4</v>
      </c>
    </row>
    <row r="21" spans="2:18">
      <c r="B21" s="86" t="s">
        <v>2620</v>
      </c>
      <c r="C21" s="88" t="s">
        <v>2402</v>
      </c>
      <c r="D21" s="87">
        <v>5211</v>
      </c>
      <c r="E21" s="87"/>
      <c r="F21" s="87" t="s">
        <v>617</v>
      </c>
      <c r="G21" s="97">
        <v>42643</v>
      </c>
      <c r="H21" s="87"/>
      <c r="I21" s="90">
        <v>4.6899999999494382</v>
      </c>
      <c r="J21" s="88" t="s">
        <v>26</v>
      </c>
      <c r="K21" s="88" t="s">
        <v>122</v>
      </c>
      <c r="L21" s="89">
        <v>4.7399999999522165E-2</v>
      </c>
      <c r="M21" s="89">
        <v>4.7399999999522165E-2</v>
      </c>
      <c r="N21" s="90">
        <v>18654.210548999999</v>
      </c>
      <c r="O21" s="98">
        <v>96.48</v>
      </c>
      <c r="P21" s="90">
        <v>17.997582339000001</v>
      </c>
      <c r="Q21" s="91">
        <f t="shared" si="0"/>
        <v>1.7470289222366615E-2</v>
      </c>
      <c r="R21" s="91">
        <f>P21/'סכום נכסי הקרן'!$C$42</f>
        <v>1.8267306053965505E-4</v>
      </c>
    </row>
    <row r="22" spans="2:18">
      <c r="B22" s="86" t="s">
        <v>2620</v>
      </c>
      <c r="C22" s="88" t="s">
        <v>2402</v>
      </c>
      <c r="D22" s="87">
        <v>6027</v>
      </c>
      <c r="E22" s="87"/>
      <c r="F22" s="87" t="s">
        <v>617</v>
      </c>
      <c r="G22" s="97">
        <v>43100</v>
      </c>
      <c r="H22" s="87"/>
      <c r="I22" s="90">
        <v>8.1699999999157029</v>
      </c>
      <c r="J22" s="88" t="s">
        <v>26</v>
      </c>
      <c r="K22" s="88" t="s">
        <v>122</v>
      </c>
      <c r="L22" s="89">
        <v>4.4899999999658116E-2</v>
      </c>
      <c r="M22" s="89">
        <v>4.4899999999658116E-2</v>
      </c>
      <c r="N22" s="90">
        <v>38602.855347999997</v>
      </c>
      <c r="O22" s="98">
        <v>99.26</v>
      </c>
      <c r="P22" s="90">
        <v>38.317194218999994</v>
      </c>
      <c r="Q22" s="91">
        <f t="shared" si="0"/>
        <v>3.7194577170786731E-2</v>
      </c>
      <c r="R22" s="91">
        <f>P22/'סכום נכסי הקרן'!$C$42</f>
        <v>3.8891441124897338E-4</v>
      </c>
    </row>
    <row r="23" spans="2:18">
      <c r="B23" s="86" t="s">
        <v>2620</v>
      </c>
      <c r="C23" s="88" t="s">
        <v>2402</v>
      </c>
      <c r="D23" s="87">
        <v>5025</v>
      </c>
      <c r="E23" s="87"/>
      <c r="F23" s="87" t="s">
        <v>617</v>
      </c>
      <c r="G23" s="97">
        <v>42551</v>
      </c>
      <c r="H23" s="87"/>
      <c r="I23" s="90">
        <v>7.6200000000741026</v>
      </c>
      <c r="J23" s="88" t="s">
        <v>26</v>
      </c>
      <c r="K23" s="88" t="s">
        <v>122</v>
      </c>
      <c r="L23" s="89">
        <v>4.8400000000399651E-2</v>
      </c>
      <c r="M23" s="89">
        <v>4.8400000000399651E-2</v>
      </c>
      <c r="N23" s="90">
        <v>24692.218218000002</v>
      </c>
      <c r="O23" s="98">
        <v>97.28</v>
      </c>
      <c r="P23" s="90">
        <v>24.020589881000003</v>
      </c>
      <c r="Q23" s="91">
        <f t="shared" si="0"/>
        <v>2.3316834706379772E-2</v>
      </c>
      <c r="R23" s="91">
        <f>P23/'סכום נכסי הקרן'!$C$42</f>
        <v>2.4380578384807349E-4</v>
      </c>
    </row>
    <row r="24" spans="2:18">
      <c r="B24" s="86" t="s">
        <v>2620</v>
      </c>
      <c r="C24" s="88" t="s">
        <v>2402</v>
      </c>
      <c r="D24" s="87">
        <v>5024</v>
      </c>
      <c r="E24" s="87"/>
      <c r="F24" s="87" t="s">
        <v>617</v>
      </c>
      <c r="G24" s="97">
        <v>42551</v>
      </c>
      <c r="H24" s="87"/>
      <c r="I24" s="90">
        <v>5.6000000000508745</v>
      </c>
      <c r="J24" s="88" t="s">
        <v>26</v>
      </c>
      <c r="K24" s="88" t="s">
        <v>122</v>
      </c>
      <c r="L24" s="89">
        <v>4.7300000000089028E-2</v>
      </c>
      <c r="M24" s="89">
        <v>4.7300000000089028E-2</v>
      </c>
      <c r="N24" s="90">
        <v>15947.028275000001</v>
      </c>
      <c r="O24" s="98">
        <v>98.61</v>
      </c>
      <c r="P24" s="90">
        <v>15.725364582000001</v>
      </c>
      <c r="Q24" s="91">
        <f t="shared" si="0"/>
        <v>1.5264642894805888E-2</v>
      </c>
      <c r="R24" s="91">
        <f>P24/'סכום נכסי הקרן'!$C$42</f>
        <v>1.5961035333457148E-4</v>
      </c>
    </row>
    <row r="25" spans="2:18">
      <c r="B25" s="86" t="s">
        <v>2620</v>
      </c>
      <c r="C25" s="88" t="s">
        <v>2402</v>
      </c>
      <c r="D25" s="87">
        <v>6026</v>
      </c>
      <c r="E25" s="87"/>
      <c r="F25" s="87" t="s">
        <v>617</v>
      </c>
      <c r="G25" s="97">
        <v>43100</v>
      </c>
      <c r="H25" s="87"/>
      <c r="I25" s="90">
        <v>6.3399999999856718</v>
      </c>
      <c r="J25" s="88" t="s">
        <v>26</v>
      </c>
      <c r="K25" s="88" t="s">
        <v>122</v>
      </c>
      <c r="L25" s="89">
        <v>4.62999999997806E-2</v>
      </c>
      <c r="M25" s="89">
        <v>4.62999999997806E-2</v>
      </c>
      <c r="N25" s="90">
        <v>46858.952839999998</v>
      </c>
      <c r="O25" s="98">
        <f>P25*1000*100/N25</f>
        <v>94.426443068589919</v>
      </c>
      <c r="P25" s="90">
        <v>44.247242426</v>
      </c>
      <c r="Q25" s="91">
        <f t="shared" si="0"/>
        <v>4.2950886842134675E-2</v>
      </c>
      <c r="R25" s="91">
        <f>P25/'סכום נכסי הקרן'!$C$42</f>
        <v>4.4910360970442406E-4</v>
      </c>
    </row>
    <row r="26" spans="2:18">
      <c r="B26" s="86" t="s">
        <v>2620</v>
      </c>
      <c r="C26" s="88" t="s">
        <v>2402</v>
      </c>
      <c r="D26" s="87">
        <v>5023</v>
      </c>
      <c r="E26" s="87"/>
      <c r="F26" s="87" t="s">
        <v>617</v>
      </c>
      <c r="G26" s="97">
        <v>42551</v>
      </c>
      <c r="H26" s="87"/>
      <c r="I26" s="90">
        <v>7.7600000029842766</v>
      </c>
      <c r="J26" s="88" t="s">
        <v>26</v>
      </c>
      <c r="K26" s="88" t="s">
        <v>122</v>
      </c>
      <c r="L26" s="89">
        <v>4.1900000030775347E-2</v>
      </c>
      <c r="M26" s="89">
        <v>4.1900000030775347E-2</v>
      </c>
      <c r="N26" s="90">
        <v>104.34871699999999</v>
      </c>
      <c r="O26" s="98">
        <v>102.76</v>
      </c>
      <c r="P26" s="90">
        <v>0.10722869300000001</v>
      </c>
      <c r="Q26" s="91">
        <f t="shared" si="0"/>
        <v>1.0408710705476042E-4</v>
      </c>
      <c r="R26" s="91">
        <f>P26/'סכום נכסי הקרן'!$C$42</f>
        <v>1.0883569336716503E-6</v>
      </c>
    </row>
    <row r="27" spans="2:18">
      <c r="B27" s="86" t="s">
        <v>2620</v>
      </c>
      <c r="C27" s="88" t="s">
        <v>2402</v>
      </c>
      <c r="D27" s="87">
        <v>5210</v>
      </c>
      <c r="E27" s="87"/>
      <c r="F27" s="87" t="s">
        <v>617</v>
      </c>
      <c r="G27" s="97">
        <v>42643</v>
      </c>
      <c r="H27" s="87"/>
      <c r="I27" s="90">
        <v>7.1599999657588738</v>
      </c>
      <c r="J27" s="88" t="s">
        <v>26</v>
      </c>
      <c r="K27" s="88" t="s">
        <v>122</v>
      </c>
      <c r="L27" s="89">
        <v>3.3099999842675906E-2</v>
      </c>
      <c r="M27" s="89">
        <v>3.3099999842675906E-2</v>
      </c>
      <c r="N27" s="90">
        <v>80.109157999999994</v>
      </c>
      <c r="O27" s="98">
        <v>107.91</v>
      </c>
      <c r="P27" s="90">
        <v>8.6445755999999999E-2</v>
      </c>
      <c r="Q27" s="91">
        <f t="shared" si="0"/>
        <v>8.3913068484399949E-5</v>
      </c>
      <c r="R27" s="91">
        <f>P27/'סכום נכסי הקרן'!$C$42</f>
        <v>8.7741289478449252E-7</v>
      </c>
    </row>
    <row r="28" spans="2:18">
      <c r="B28" s="86" t="s">
        <v>2620</v>
      </c>
      <c r="C28" s="88" t="s">
        <v>2402</v>
      </c>
      <c r="D28" s="87">
        <v>6025</v>
      </c>
      <c r="E28" s="87"/>
      <c r="F28" s="87" t="s">
        <v>617</v>
      </c>
      <c r="G28" s="97">
        <v>43100</v>
      </c>
      <c r="H28" s="87"/>
      <c r="I28" s="90">
        <v>8.5099999974917981</v>
      </c>
      <c r="J28" s="88" t="s">
        <v>26</v>
      </c>
      <c r="K28" s="88" t="s">
        <v>122</v>
      </c>
      <c r="L28" s="89">
        <v>3.42999999897814E-2</v>
      </c>
      <c r="M28" s="89">
        <v>3.42999999897814E-2</v>
      </c>
      <c r="N28" s="90">
        <v>99.488806999999994</v>
      </c>
      <c r="O28" s="98">
        <v>108.2</v>
      </c>
      <c r="P28" s="90">
        <v>0.107646877</v>
      </c>
      <c r="Q28" s="91">
        <f t="shared" si="0"/>
        <v>1.0449303910110726E-4</v>
      </c>
      <c r="R28" s="91">
        <f>P28/'סכום נכסי הקרן'!$C$42</f>
        <v>1.0926014455016186E-6</v>
      </c>
    </row>
    <row r="29" spans="2:18">
      <c r="B29" s="86" t="s">
        <v>2620</v>
      </c>
      <c r="C29" s="88" t="s">
        <v>2402</v>
      </c>
      <c r="D29" s="87">
        <v>5022</v>
      </c>
      <c r="E29" s="87"/>
      <c r="F29" s="87" t="s">
        <v>617</v>
      </c>
      <c r="G29" s="97">
        <v>42551</v>
      </c>
      <c r="H29" s="87"/>
      <c r="I29" s="90">
        <v>7.1200000336526408</v>
      </c>
      <c r="J29" s="88" t="s">
        <v>26</v>
      </c>
      <c r="K29" s="88" t="s">
        <v>122</v>
      </c>
      <c r="L29" s="89">
        <v>2.3500000050227822E-2</v>
      </c>
      <c r="M29" s="89">
        <v>2.3500000050227822E-2</v>
      </c>
      <c r="N29" s="90">
        <v>71.276432</v>
      </c>
      <c r="O29" s="98">
        <v>111.73</v>
      </c>
      <c r="P29" s="90">
        <v>7.9637135999999997E-2</v>
      </c>
      <c r="Q29" s="91">
        <f t="shared" si="0"/>
        <v>7.7303927413966656E-5</v>
      </c>
      <c r="R29" s="91">
        <f>P29/'סכום נכסי הקרן'!$C$42</f>
        <v>8.0830630979855531E-7</v>
      </c>
    </row>
    <row r="30" spans="2:18">
      <c r="B30" s="86" t="s">
        <v>2620</v>
      </c>
      <c r="C30" s="88" t="s">
        <v>2402</v>
      </c>
      <c r="D30" s="87">
        <v>6024</v>
      </c>
      <c r="E30" s="87"/>
      <c r="F30" s="87" t="s">
        <v>617</v>
      </c>
      <c r="G30" s="97">
        <v>43100</v>
      </c>
      <c r="H30" s="87"/>
      <c r="I30" s="90">
        <v>7.5800000417468638</v>
      </c>
      <c r="J30" s="88" t="s">
        <v>26</v>
      </c>
      <c r="K30" s="88" t="s">
        <v>122</v>
      </c>
      <c r="L30" s="89">
        <v>1.7500000088446745E-2</v>
      </c>
      <c r="M30" s="89">
        <v>1.7500000088446745E-2</v>
      </c>
      <c r="N30" s="90">
        <v>72.593767</v>
      </c>
      <c r="O30" s="98">
        <v>116.81</v>
      </c>
      <c r="P30" s="90">
        <v>8.4796787000000012E-2</v>
      </c>
      <c r="Q30" s="91">
        <f t="shared" si="0"/>
        <v>8.2312410973513569E-5</v>
      </c>
      <c r="R30" s="91">
        <f>P30/'סכום נכסי הקרן'!$C$42</f>
        <v>8.6067607934499453E-7</v>
      </c>
    </row>
    <row r="31" spans="2:18">
      <c r="B31" s="86" t="s">
        <v>2620</v>
      </c>
      <c r="C31" s="88" t="s">
        <v>2402</v>
      </c>
      <c r="D31" s="87">
        <v>5209</v>
      </c>
      <c r="E31" s="87"/>
      <c r="F31" s="87" t="s">
        <v>617</v>
      </c>
      <c r="G31" s="97">
        <v>42643</v>
      </c>
      <c r="H31" s="87"/>
      <c r="I31" s="90">
        <v>6.1600000123114427</v>
      </c>
      <c r="J31" s="88" t="s">
        <v>26</v>
      </c>
      <c r="K31" s="88" t="s">
        <v>122</v>
      </c>
      <c r="L31" s="89">
        <v>2.0799999980560879E-2</v>
      </c>
      <c r="M31" s="89">
        <v>2.0799999980560879E-2</v>
      </c>
      <c r="N31" s="90">
        <v>54.877029999999998</v>
      </c>
      <c r="O31" s="98">
        <v>112.49</v>
      </c>
      <c r="P31" s="90">
        <v>6.1731188999999999E-2</v>
      </c>
      <c r="Q31" s="91">
        <f t="shared" si="0"/>
        <v>5.9922588798696336E-5</v>
      </c>
      <c r="R31" s="91">
        <f>P31/'סכום נכסי הקרן'!$C$42</f>
        <v>6.265633357290394E-7</v>
      </c>
    </row>
    <row r="32" spans="2:18">
      <c r="B32" s="92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90"/>
      <c r="O32" s="98"/>
      <c r="P32" s="87"/>
      <c r="Q32" s="91"/>
      <c r="R32" s="87"/>
    </row>
    <row r="33" spans="2:18">
      <c r="B33" s="85" t="s">
        <v>34</v>
      </c>
      <c r="C33" s="81"/>
      <c r="D33" s="80"/>
      <c r="E33" s="80"/>
      <c r="F33" s="80"/>
      <c r="G33" s="99"/>
      <c r="H33" s="80"/>
      <c r="I33" s="83">
        <v>3.7868398231738771</v>
      </c>
      <c r="J33" s="81"/>
      <c r="K33" s="81"/>
      <c r="L33" s="82"/>
      <c r="M33" s="82">
        <v>6.3481012654177368E-2</v>
      </c>
      <c r="N33" s="83"/>
      <c r="O33" s="100"/>
      <c r="P33" s="83">
        <f>SUM(P34:P252)</f>
        <v>666.08845318300007</v>
      </c>
      <c r="Q33" s="84">
        <f t="shared" si="0"/>
        <v>0.64657339555932758</v>
      </c>
      <c r="R33" s="84">
        <f>P33/'סכום נכסי הקרן'!$C$42</f>
        <v>6.7607089686371772E-3</v>
      </c>
    </row>
    <row r="34" spans="2:18">
      <c r="B34" s="86" t="s">
        <v>2621</v>
      </c>
      <c r="C34" s="88" t="s">
        <v>2403</v>
      </c>
      <c r="D34" s="87" t="s">
        <v>2404</v>
      </c>
      <c r="E34" s="87"/>
      <c r="F34" s="87" t="s">
        <v>311</v>
      </c>
      <c r="G34" s="97">
        <v>42368</v>
      </c>
      <c r="H34" s="87" t="s">
        <v>247</v>
      </c>
      <c r="I34" s="90">
        <v>7.4500001016102173</v>
      </c>
      <c r="J34" s="88" t="s">
        <v>118</v>
      </c>
      <c r="K34" s="88" t="s">
        <v>122</v>
      </c>
      <c r="L34" s="89">
        <v>3.1699999999999999E-2</v>
      </c>
      <c r="M34" s="89">
        <v>1.8700000406440865E-2</v>
      </c>
      <c r="N34" s="90">
        <v>16.42719</v>
      </c>
      <c r="O34" s="98">
        <v>119.82</v>
      </c>
      <c r="P34" s="90">
        <v>1.9683060000000002E-2</v>
      </c>
      <c r="Q34" s="91">
        <f t="shared" si="0"/>
        <v>1.9106385763605948E-5</v>
      </c>
      <c r="R34" s="91">
        <f>P34/'סכום נכסי הקרן'!$C$42</f>
        <v>1.997804340194197E-7</v>
      </c>
    </row>
    <row r="35" spans="2:18">
      <c r="B35" s="86" t="s">
        <v>2621</v>
      </c>
      <c r="C35" s="88" t="s">
        <v>2403</v>
      </c>
      <c r="D35" s="87" t="s">
        <v>2405</v>
      </c>
      <c r="E35" s="87"/>
      <c r="F35" s="87" t="s">
        <v>311</v>
      </c>
      <c r="G35" s="97">
        <v>42388</v>
      </c>
      <c r="H35" s="87" t="s">
        <v>247</v>
      </c>
      <c r="I35" s="90">
        <v>7.4399999405548991</v>
      </c>
      <c r="J35" s="88" t="s">
        <v>118</v>
      </c>
      <c r="K35" s="88" t="s">
        <v>122</v>
      </c>
      <c r="L35" s="89">
        <v>3.1899999999999998E-2</v>
      </c>
      <c r="M35" s="89">
        <v>1.8799999898508363E-2</v>
      </c>
      <c r="N35" s="90">
        <v>22.998066000000005</v>
      </c>
      <c r="O35" s="98">
        <v>119.96</v>
      </c>
      <c r="P35" s="90">
        <v>2.7588481000000002E-2</v>
      </c>
      <c r="Q35" s="91">
        <f t="shared" si="0"/>
        <v>2.6780193761433087E-5</v>
      </c>
      <c r="R35" s="91">
        <f>P35/'סכום נכסי הקרן'!$C$42</f>
        <v>2.8001940288331766E-7</v>
      </c>
    </row>
    <row r="36" spans="2:18">
      <c r="B36" s="86" t="s">
        <v>2621</v>
      </c>
      <c r="C36" s="88" t="s">
        <v>2403</v>
      </c>
      <c r="D36" s="87" t="s">
        <v>2406</v>
      </c>
      <c r="E36" s="87"/>
      <c r="F36" s="87" t="s">
        <v>311</v>
      </c>
      <c r="G36" s="97">
        <v>42509</v>
      </c>
      <c r="H36" s="87" t="s">
        <v>247</v>
      </c>
      <c r="I36" s="90">
        <v>7.5000000188412841</v>
      </c>
      <c r="J36" s="88" t="s">
        <v>118</v>
      </c>
      <c r="K36" s="88" t="s">
        <v>122</v>
      </c>
      <c r="L36" s="89">
        <v>2.7400000000000001E-2</v>
      </c>
      <c r="M36" s="89">
        <v>2.0599999992463484E-2</v>
      </c>
      <c r="N36" s="90">
        <v>22.998066000000005</v>
      </c>
      <c r="O36" s="98">
        <v>115.39</v>
      </c>
      <c r="P36" s="90">
        <v>2.6537467000000002E-2</v>
      </c>
      <c r="Q36" s="91">
        <f t="shared" si="0"/>
        <v>2.5759972366642312E-5</v>
      </c>
      <c r="R36" s="91">
        <f>P36/'סכום נכסי הקרן'!$C$42</f>
        <v>2.6935175094909164E-7</v>
      </c>
    </row>
    <row r="37" spans="2:18">
      <c r="B37" s="86" t="s">
        <v>2621</v>
      </c>
      <c r="C37" s="88" t="s">
        <v>2403</v>
      </c>
      <c r="D37" s="87" t="s">
        <v>2407</v>
      </c>
      <c r="E37" s="87"/>
      <c r="F37" s="87" t="s">
        <v>311</v>
      </c>
      <c r="G37" s="97">
        <v>42723</v>
      </c>
      <c r="H37" s="87" t="s">
        <v>247</v>
      </c>
      <c r="I37" s="90">
        <v>7.3900000104559753</v>
      </c>
      <c r="J37" s="88" t="s">
        <v>118</v>
      </c>
      <c r="K37" s="88" t="s">
        <v>122</v>
      </c>
      <c r="L37" s="89">
        <v>3.15E-2</v>
      </c>
      <c r="M37" s="89">
        <v>2.2800000209119493E-2</v>
      </c>
      <c r="N37" s="90">
        <v>3.2854380000000005</v>
      </c>
      <c r="O37" s="98">
        <v>116.44</v>
      </c>
      <c r="P37" s="90">
        <v>3.825564E-3</v>
      </c>
      <c r="Q37" s="91">
        <f t="shared" si="0"/>
        <v>3.7134826367121483E-6</v>
      </c>
      <c r="R37" s="91">
        <f>P37/'סכום נכסי הקרן'!$C$42</f>
        <v>3.8828964413514323E-8</v>
      </c>
    </row>
    <row r="38" spans="2:18">
      <c r="B38" s="86" t="s">
        <v>2621</v>
      </c>
      <c r="C38" s="88" t="s">
        <v>2403</v>
      </c>
      <c r="D38" s="87" t="s">
        <v>2408</v>
      </c>
      <c r="E38" s="87"/>
      <c r="F38" s="87" t="s">
        <v>311</v>
      </c>
      <c r="G38" s="97">
        <v>42918</v>
      </c>
      <c r="H38" s="87" t="s">
        <v>247</v>
      </c>
      <c r="I38" s="90">
        <v>7.3499998073924493</v>
      </c>
      <c r="J38" s="88" t="s">
        <v>118</v>
      </c>
      <c r="K38" s="88" t="s">
        <v>122</v>
      </c>
      <c r="L38" s="89">
        <v>3.1899999999999998E-2</v>
      </c>
      <c r="M38" s="89">
        <v>2.5399999336573987E-2</v>
      </c>
      <c r="N38" s="90">
        <v>16.42719</v>
      </c>
      <c r="O38" s="98">
        <v>113.78</v>
      </c>
      <c r="P38" s="90">
        <v>1.8690855999999999E-2</v>
      </c>
      <c r="Q38" s="91">
        <f t="shared" si="0"/>
        <v>1.814325135360095E-5</v>
      </c>
      <c r="R38" s="91">
        <f>P38/'סכום נכסי הקרן'!$C$42</f>
        <v>1.8970969574214957E-7</v>
      </c>
    </row>
    <row r="39" spans="2:18">
      <c r="B39" s="86" t="s">
        <v>2621</v>
      </c>
      <c r="C39" s="88" t="s">
        <v>2403</v>
      </c>
      <c r="D39" s="87" t="s">
        <v>2409</v>
      </c>
      <c r="E39" s="87"/>
      <c r="F39" s="87" t="s">
        <v>311</v>
      </c>
      <c r="G39" s="97">
        <v>43915</v>
      </c>
      <c r="H39" s="87" t="s">
        <v>247</v>
      </c>
      <c r="I39" s="90">
        <v>7.3700000336938798</v>
      </c>
      <c r="J39" s="88" t="s">
        <v>118</v>
      </c>
      <c r="K39" s="88" t="s">
        <v>122</v>
      </c>
      <c r="L39" s="89">
        <v>2.6600000000000002E-2</v>
      </c>
      <c r="M39" s="89">
        <v>3.2000000167077089E-2</v>
      </c>
      <c r="N39" s="90">
        <v>34.583557999999996</v>
      </c>
      <c r="O39" s="98">
        <v>103.84</v>
      </c>
      <c r="P39" s="90">
        <v>3.5911566999999998E-2</v>
      </c>
      <c r="Q39" s="91">
        <f t="shared" si="0"/>
        <v>3.4859430011267607E-5</v>
      </c>
      <c r="R39" s="91">
        <f>P39/'סכום נכסי הקרן'!$C$42</f>
        <v>3.64497615796399E-7</v>
      </c>
    </row>
    <row r="40" spans="2:18">
      <c r="B40" s="86" t="s">
        <v>2621</v>
      </c>
      <c r="C40" s="88" t="s">
        <v>2403</v>
      </c>
      <c r="D40" s="87" t="s">
        <v>2410</v>
      </c>
      <c r="E40" s="87"/>
      <c r="F40" s="87" t="s">
        <v>311</v>
      </c>
      <c r="G40" s="97">
        <v>44168</v>
      </c>
      <c r="H40" s="87" t="s">
        <v>247</v>
      </c>
      <c r="I40" s="90">
        <v>7.5</v>
      </c>
      <c r="J40" s="88" t="s">
        <v>118</v>
      </c>
      <c r="K40" s="88" t="s">
        <v>122</v>
      </c>
      <c r="L40" s="89">
        <v>1.89E-2</v>
      </c>
      <c r="M40" s="89">
        <v>3.4899999904514284E-2</v>
      </c>
      <c r="N40" s="90">
        <v>35.025990999999998</v>
      </c>
      <c r="O40" s="98">
        <v>95.68</v>
      </c>
      <c r="P40" s="90">
        <v>3.3512867999999994E-2</v>
      </c>
      <c r="Q40" s="91">
        <f t="shared" si="0"/>
        <v>3.2531008087807744E-5</v>
      </c>
      <c r="R40" s="91">
        <f>P40/'סכום נכסי הקרן'!$C$42</f>
        <v>3.4015114084271048E-7</v>
      </c>
    </row>
    <row r="41" spans="2:18">
      <c r="B41" s="86" t="s">
        <v>2621</v>
      </c>
      <c r="C41" s="88" t="s">
        <v>2403</v>
      </c>
      <c r="D41" s="87" t="s">
        <v>2411</v>
      </c>
      <c r="E41" s="87"/>
      <c r="F41" s="87" t="s">
        <v>311</v>
      </c>
      <c r="G41" s="97">
        <v>44277</v>
      </c>
      <c r="H41" s="87" t="s">
        <v>247</v>
      </c>
      <c r="I41" s="90">
        <v>7.4200000410242932</v>
      </c>
      <c r="J41" s="88" t="s">
        <v>118</v>
      </c>
      <c r="K41" s="88" t="s">
        <v>122</v>
      </c>
      <c r="L41" s="89">
        <v>1.9E-2</v>
      </c>
      <c r="M41" s="89">
        <v>4.1300000205121465E-2</v>
      </c>
      <c r="N41" s="90">
        <v>53.262977999999997</v>
      </c>
      <c r="O41" s="98">
        <v>91.53</v>
      </c>
      <c r="P41" s="90">
        <v>4.8751600000000013E-2</v>
      </c>
      <c r="Q41" s="91">
        <f t="shared" si="0"/>
        <v>4.7323275760629284E-5</v>
      </c>
      <c r="R41" s="91">
        <f>P41/'סכום נכסי הקרן'!$C$42</f>
        <v>4.9482223836848252E-7</v>
      </c>
    </row>
    <row r="42" spans="2:18">
      <c r="B42" s="86" t="s">
        <v>2622</v>
      </c>
      <c r="C42" s="88" t="s">
        <v>2403</v>
      </c>
      <c r="D42" s="87" t="s">
        <v>2412</v>
      </c>
      <c r="E42" s="87"/>
      <c r="F42" s="87" t="s">
        <v>296</v>
      </c>
      <c r="G42" s="97">
        <v>42186</v>
      </c>
      <c r="H42" s="87" t="s">
        <v>120</v>
      </c>
      <c r="I42" s="90">
        <v>2.41</v>
      </c>
      <c r="J42" s="88" t="s">
        <v>118</v>
      </c>
      <c r="K42" s="88" t="s">
        <v>121</v>
      </c>
      <c r="L42" s="89">
        <v>9.8519999999999996E-2</v>
      </c>
      <c r="M42" s="89">
        <v>5.6100000000000004E-2</v>
      </c>
      <c r="N42" s="90">
        <v>19695.3</v>
      </c>
      <c r="O42" s="98">
        <v>110.38</v>
      </c>
      <c r="P42" s="90">
        <v>76.501899999999992</v>
      </c>
      <c r="Q42" s="91">
        <f t="shared" si="0"/>
        <v>7.4260547549456504E-2</v>
      </c>
      <c r="R42" s="91">
        <f>P42/'סכום נכסי הקרן'!$C$42</f>
        <v>7.7648408252122599E-4</v>
      </c>
    </row>
    <row r="43" spans="2:18">
      <c r="B43" s="86" t="s">
        <v>2623</v>
      </c>
      <c r="C43" s="88" t="s">
        <v>2403</v>
      </c>
      <c r="D43" s="87" t="s">
        <v>2413</v>
      </c>
      <c r="E43" s="87"/>
      <c r="F43" s="87" t="s">
        <v>327</v>
      </c>
      <c r="G43" s="97">
        <v>42122</v>
      </c>
      <c r="H43" s="87" t="s">
        <v>120</v>
      </c>
      <c r="I43" s="90">
        <v>4.5200000059449801</v>
      </c>
      <c r="J43" s="88" t="s">
        <v>295</v>
      </c>
      <c r="K43" s="88" t="s">
        <v>122</v>
      </c>
      <c r="L43" s="89">
        <v>2.98E-2</v>
      </c>
      <c r="M43" s="89">
        <v>2.1500000023062422E-2</v>
      </c>
      <c r="N43" s="90">
        <v>343.91931399999999</v>
      </c>
      <c r="O43" s="98">
        <v>113.47</v>
      </c>
      <c r="P43" s="90">
        <v>0.390245234</v>
      </c>
      <c r="Q43" s="91">
        <f t="shared" si="0"/>
        <v>3.7881183023435739E-4</v>
      </c>
      <c r="R43" s="91">
        <f>P43/'סכום נכסי הקרן'!$C$42</f>
        <v>3.9609370810498976E-6</v>
      </c>
    </row>
    <row r="44" spans="2:18">
      <c r="B44" s="86" t="s">
        <v>2624</v>
      </c>
      <c r="C44" s="88" t="s">
        <v>2403</v>
      </c>
      <c r="D44" s="87" t="s">
        <v>2414</v>
      </c>
      <c r="E44" s="87"/>
      <c r="F44" s="87" t="s">
        <v>2415</v>
      </c>
      <c r="G44" s="97">
        <v>40742</v>
      </c>
      <c r="H44" s="87" t="s">
        <v>2401</v>
      </c>
      <c r="I44" s="90">
        <v>3.4300000041258993</v>
      </c>
      <c r="J44" s="88" t="s">
        <v>277</v>
      </c>
      <c r="K44" s="88" t="s">
        <v>122</v>
      </c>
      <c r="L44" s="89">
        <v>4.4999999999999998E-2</v>
      </c>
      <c r="M44" s="89">
        <v>1.3100000013752998E-2</v>
      </c>
      <c r="N44" s="90">
        <v>128.00283400000001</v>
      </c>
      <c r="O44" s="98">
        <v>124.97</v>
      </c>
      <c r="P44" s="90">
        <v>0.15996513800000001</v>
      </c>
      <c r="Q44" s="91">
        <f t="shared" si="0"/>
        <v>1.5527847983781283E-4</v>
      </c>
      <c r="R44" s="91">
        <f>P44/'סכום נכסי הקרן'!$C$42</f>
        <v>1.6236248173615468E-6</v>
      </c>
    </row>
    <row r="45" spans="2:18">
      <c r="B45" s="86" t="s">
        <v>2625</v>
      </c>
      <c r="C45" s="88" t="s">
        <v>2403</v>
      </c>
      <c r="D45" s="87" t="s">
        <v>2416</v>
      </c>
      <c r="E45" s="87"/>
      <c r="F45" s="87" t="s">
        <v>440</v>
      </c>
      <c r="G45" s="97">
        <v>43431</v>
      </c>
      <c r="H45" s="87" t="s">
        <v>247</v>
      </c>
      <c r="I45" s="90">
        <v>8.2399997585820852</v>
      </c>
      <c r="J45" s="88" t="s">
        <v>295</v>
      </c>
      <c r="K45" s="88" t="s">
        <v>122</v>
      </c>
      <c r="L45" s="89">
        <v>3.6600000000000001E-2</v>
      </c>
      <c r="M45" s="89">
        <v>2.9699999439565552E-2</v>
      </c>
      <c r="N45" s="90">
        <v>10.205143</v>
      </c>
      <c r="O45" s="98">
        <v>113.65</v>
      </c>
      <c r="P45" s="90">
        <v>1.1598144999999999E-2</v>
      </c>
      <c r="Q45" s="91">
        <f t="shared" si="0"/>
        <v>1.1258342580484815E-5</v>
      </c>
      <c r="R45" s="91">
        <f>P45/'סכום נכסי הקרן'!$C$42</f>
        <v>1.1771962499327657E-7</v>
      </c>
    </row>
    <row r="46" spans="2:18">
      <c r="B46" s="86" t="s">
        <v>2625</v>
      </c>
      <c r="C46" s="88" t="s">
        <v>2403</v>
      </c>
      <c r="D46" s="87" t="s">
        <v>2417</v>
      </c>
      <c r="E46" s="87"/>
      <c r="F46" s="87" t="s">
        <v>440</v>
      </c>
      <c r="G46" s="97">
        <v>43276</v>
      </c>
      <c r="H46" s="87" t="s">
        <v>247</v>
      </c>
      <c r="I46" s="90">
        <v>8.3100000965187828</v>
      </c>
      <c r="J46" s="88" t="s">
        <v>295</v>
      </c>
      <c r="K46" s="88" t="s">
        <v>122</v>
      </c>
      <c r="L46" s="89">
        <v>3.2599999999999997E-2</v>
      </c>
      <c r="M46" s="89">
        <v>3.0400000643458543E-2</v>
      </c>
      <c r="N46" s="90">
        <v>10.167680000000001</v>
      </c>
      <c r="O46" s="98">
        <v>110.05</v>
      </c>
      <c r="P46" s="90">
        <v>1.1189532E-2</v>
      </c>
      <c r="Q46" s="91">
        <f t="shared" si="0"/>
        <v>1.0861701123006949E-5</v>
      </c>
      <c r="R46" s="91">
        <f>P46/'סכום נכסי הקרן'!$C$42</f>
        <v>1.1357225753689646E-7</v>
      </c>
    </row>
    <row r="47" spans="2:18">
      <c r="B47" s="86" t="s">
        <v>2625</v>
      </c>
      <c r="C47" s="88" t="s">
        <v>2403</v>
      </c>
      <c r="D47" s="87" t="s">
        <v>2418</v>
      </c>
      <c r="E47" s="87"/>
      <c r="F47" s="87" t="s">
        <v>440</v>
      </c>
      <c r="G47" s="97">
        <v>43222</v>
      </c>
      <c r="H47" s="87" t="s">
        <v>247</v>
      </c>
      <c r="I47" s="90">
        <v>8.3299999611183573</v>
      </c>
      <c r="J47" s="88" t="s">
        <v>295</v>
      </c>
      <c r="K47" s="88" t="s">
        <v>122</v>
      </c>
      <c r="L47" s="89">
        <v>3.2199999999999999E-2</v>
      </c>
      <c r="M47" s="89">
        <v>3.0499999879076228E-2</v>
      </c>
      <c r="N47" s="90">
        <v>48.587972000000001</v>
      </c>
      <c r="O47" s="98">
        <v>110.63</v>
      </c>
      <c r="P47" s="90">
        <v>5.3752873E-2</v>
      </c>
      <c r="Q47" s="91">
        <f t="shared" si="0"/>
        <v>5.2178021478373707E-5</v>
      </c>
      <c r="R47" s="91">
        <f>P47/'סכום נכסי הקרן'!$C$42</f>
        <v>5.4558449233659531E-7</v>
      </c>
    </row>
    <row r="48" spans="2:18">
      <c r="B48" s="86" t="s">
        <v>2625</v>
      </c>
      <c r="C48" s="88" t="s">
        <v>2403</v>
      </c>
      <c r="D48" s="87" t="s">
        <v>2419</v>
      </c>
      <c r="E48" s="87"/>
      <c r="F48" s="87" t="s">
        <v>440</v>
      </c>
      <c r="G48" s="97">
        <v>43922</v>
      </c>
      <c r="H48" s="87" t="s">
        <v>247</v>
      </c>
      <c r="I48" s="90">
        <v>8.4899999960459773</v>
      </c>
      <c r="J48" s="88" t="s">
        <v>295</v>
      </c>
      <c r="K48" s="88" t="s">
        <v>122</v>
      </c>
      <c r="L48" s="89">
        <v>2.7699999999999999E-2</v>
      </c>
      <c r="M48" s="89">
        <v>2.750000019770121E-2</v>
      </c>
      <c r="N48" s="90">
        <v>11.690251</v>
      </c>
      <c r="O48" s="98">
        <v>108.17</v>
      </c>
      <c r="P48" s="90">
        <v>1.2645344999999999E-2</v>
      </c>
      <c r="Q48" s="91">
        <f t="shared" si="0"/>
        <v>1.227486171783684E-5</v>
      </c>
      <c r="R48" s="91">
        <f>P48/'סכום נכסי הקרן'!$C$42</f>
        <v>1.2834856533614684E-7</v>
      </c>
    </row>
    <row r="49" spans="2:18">
      <c r="B49" s="86" t="s">
        <v>2625</v>
      </c>
      <c r="C49" s="88" t="s">
        <v>2403</v>
      </c>
      <c r="D49" s="87" t="s">
        <v>2420</v>
      </c>
      <c r="E49" s="87"/>
      <c r="F49" s="87" t="s">
        <v>440</v>
      </c>
      <c r="G49" s="97">
        <v>43978</v>
      </c>
      <c r="H49" s="87" t="s">
        <v>247</v>
      </c>
      <c r="I49" s="90">
        <v>8.4999992859391416</v>
      </c>
      <c r="J49" s="88" t="s">
        <v>295</v>
      </c>
      <c r="K49" s="88" t="s">
        <v>122</v>
      </c>
      <c r="L49" s="89">
        <v>2.3E-2</v>
      </c>
      <c r="M49" s="89">
        <v>3.1999996735721792E-2</v>
      </c>
      <c r="N49" s="90">
        <v>4.9039950000000001</v>
      </c>
      <c r="O49" s="98">
        <v>99.95</v>
      </c>
      <c r="P49" s="90">
        <v>4.9015430000000004E-3</v>
      </c>
      <c r="Q49" s="91">
        <f t="shared" si="0"/>
        <v>4.7579376070033004E-6</v>
      </c>
      <c r="R49" s="91">
        <f>P49/'סכום נכסי הקרן'!$C$42</f>
        <v>4.9750007768347429E-8</v>
      </c>
    </row>
    <row r="50" spans="2:18">
      <c r="B50" s="86" t="s">
        <v>2625</v>
      </c>
      <c r="C50" s="88" t="s">
        <v>2403</v>
      </c>
      <c r="D50" s="87" t="s">
        <v>2421</v>
      </c>
      <c r="E50" s="87"/>
      <c r="F50" s="87" t="s">
        <v>440</v>
      </c>
      <c r="G50" s="97">
        <v>44010</v>
      </c>
      <c r="H50" s="87" t="s">
        <v>247</v>
      </c>
      <c r="I50" s="90">
        <v>8.5899998491820426</v>
      </c>
      <c r="J50" s="88" t="s">
        <v>295</v>
      </c>
      <c r="K50" s="88" t="s">
        <v>122</v>
      </c>
      <c r="L50" s="89">
        <v>2.2000000000000002E-2</v>
      </c>
      <c r="M50" s="89">
        <v>2.9099998951943009E-2</v>
      </c>
      <c r="N50" s="90">
        <v>7.6894359999999997</v>
      </c>
      <c r="O50" s="98">
        <v>101.75</v>
      </c>
      <c r="P50" s="90">
        <v>7.824002E-3</v>
      </c>
      <c r="Q50" s="91">
        <f t="shared" si="0"/>
        <v>7.5947744114596222E-6</v>
      </c>
      <c r="R50" s="91">
        <f>P50/'סכום נכסי הקרן'!$C$42</f>
        <v>7.9412576872133083E-8</v>
      </c>
    </row>
    <row r="51" spans="2:18">
      <c r="B51" s="86" t="s">
        <v>2625</v>
      </c>
      <c r="C51" s="88" t="s">
        <v>2403</v>
      </c>
      <c r="D51" s="87" t="s">
        <v>2422</v>
      </c>
      <c r="E51" s="87"/>
      <c r="F51" s="87" t="s">
        <v>440</v>
      </c>
      <c r="G51" s="97">
        <v>44133</v>
      </c>
      <c r="H51" s="87" t="s">
        <v>247</v>
      </c>
      <c r="I51" s="90">
        <v>8.4799998691415297</v>
      </c>
      <c r="J51" s="88" t="s">
        <v>295</v>
      </c>
      <c r="K51" s="88" t="s">
        <v>122</v>
      </c>
      <c r="L51" s="89">
        <v>2.3799999999999998E-2</v>
      </c>
      <c r="M51" s="89">
        <v>3.2099999861210711E-2</v>
      </c>
      <c r="N51" s="90">
        <v>9.9992409999999996</v>
      </c>
      <c r="O51" s="98">
        <v>100.88</v>
      </c>
      <c r="P51" s="90">
        <v>1.0087234E-2</v>
      </c>
      <c r="Q51" s="91">
        <f t="shared" si="0"/>
        <v>9.7916982467036053E-6</v>
      </c>
      <c r="R51" s="91">
        <f>P51/'סכום נכסי הקרן'!$C$42</f>
        <v>1.0238407984202899E-7</v>
      </c>
    </row>
    <row r="52" spans="2:18">
      <c r="B52" s="86" t="s">
        <v>2625</v>
      </c>
      <c r="C52" s="88" t="s">
        <v>2403</v>
      </c>
      <c r="D52" s="87" t="s">
        <v>2423</v>
      </c>
      <c r="E52" s="87"/>
      <c r="F52" s="87" t="s">
        <v>440</v>
      </c>
      <c r="G52" s="97">
        <v>44251</v>
      </c>
      <c r="H52" s="87" t="s">
        <v>247</v>
      </c>
      <c r="I52" s="90">
        <v>8.3500001296831474</v>
      </c>
      <c r="J52" s="88" t="s">
        <v>295</v>
      </c>
      <c r="K52" s="88" t="s">
        <v>122</v>
      </c>
      <c r="L52" s="89">
        <v>2.3599999999999999E-2</v>
      </c>
      <c r="M52" s="89">
        <v>3.8000000560791995E-2</v>
      </c>
      <c r="N52" s="90">
        <v>29.688949000000001</v>
      </c>
      <c r="O52" s="98">
        <v>96.1</v>
      </c>
      <c r="P52" s="90">
        <v>2.8531078000000001E-2</v>
      </c>
      <c r="Q52" s="91">
        <f t="shared" si="0"/>
        <v>2.769517455718424E-5</v>
      </c>
      <c r="R52" s="91">
        <f>P52/'סכום נכסי הקרן'!$C$42</f>
        <v>2.8958663672629747E-7</v>
      </c>
    </row>
    <row r="53" spans="2:18">
      <c r="B53" s="86" t="s">
        <v>2625</v>
      </c>
      <c r="C53" s="88" t="s">
        <v>2403</v>
      </c>
      <c r="D53" s="87" t="s">
        <v>2424</v>
      </c>
      <c r="E53" s="87"/>
      <c r="F53" s="87" t="s">
        <v>440</v>
      </c>
      <c r="G53" s="97">
        <v>44294</v>
      </c>
      <c r="H53" s="87" t="s">
        <v>247</v>
      </c>
      <c r="I53" s="90">
        <v>8.3199999521383869</v>
      </c>
      <c r="J53" s="88" t="s">
        <v>295</v>
      </c>
      <c r="K53" s="88" t="s">
        <v>122</v>
      </c>
      <c r="L53" s="89">
        <v>2.3199999999999998E-2</v>
      </c>
      <c r="M53" s="89">
        <v>3.9999999501441535E-2</v>
      </c>
      <c r="N53" s="90">
        <v>21.36084</v>
      </c>
      <c r="O53" s="98">
        <v>93.9</v>
      </c>
      <c r="P53" s="90">
        <v>2.0057828E-2</v>
      </c>
      <c r="Q53" s="91">
        <f t="shared" si="0"/>
        <v>1.9470173811798404E-5</v>
      </c>
      <c r="R53" s="91">
        <f>P53/'סכום נכסי הקרן'!$C$42</f>
        <v>2.0358427923945101E-7</v>
      </c>
    </row>
    <row r="54" spans="2:18">
      <c r="B54" s="86" t="s">
        <v>2625</v>
      </c>
      <c r="C54" s="88" t="s">
        <v>2403</v>
      </c>
      <c r="D54" s="87" t="s">
        <v>2425</v>
      </c>
      <c r="E54" s="87"/>
      <c r="F54" s="87" t="s">
        <v>440</v>
      </c>
      <c r="G54" s="97">
        <v>44602</v>
      </c>
      <c r="H54" s="87" t="s">
        <v>247</v>
      </c>
      <c r="I54" s="90">
        <v>8.2600000068639527</v>
      </c>
      <c r="J54" s="88" t="s">
        <v>295</v>
      </c>
      <c r="K54" s="88" t="s">
        <v>122</v>
      </c>
      <c r="L54" s="89">
        <v>2.0899999999999998E-2</v>
      </c>
      <c r="M54" s="89">
        <v>4.5600000030506467E-2</v>
      </c>
      <c r="N54" s="90">
        <v>30.603287000000002</v>
      </c>
      <c r="O54" s="98">
        <v>85.69</v>
      </c>
      <c r="P54" s="90">
        <v>2.6223956999999999E-2</v>
      </c>
      <c r="Q54" s="91">
        <f t="shared" si="0"/>
        <v>2.5455647581738534E-5</v>
      </c>
      <c r="R54" s="91">
        <f>P54/'סכום נכסי הקרן'!$C$42</f>
        <v>2.6616966625954494E-7</v>
      </c>
    </row>
    <row r="55" spans="2:18">
      <c r="B55" s="86" t="s">
        <v>2625</v>
      </c>
      <c r="C55" s="88" t="s">
        <v>2403</v>
      </c>
      <c r="D55" s="87" t="s">
        <v>2426</v>
      </c>
      <c r="E55" s="87"/>
      <c r="F55" s="87" t="s">
        <v>440</v>
      </c>
      <c r="G55" s="97">
        <v>43500</v>
      </c>
      <c r="H55" s="87" t="s">
        <v>247</v>
      </c>
      <c r="I55" s="90">
        <v>8.3299998677359639</v>
      </c>
      <c r="J55" s="88" t="s">
        <v>295</v>
      </c>
      <c r="K55" s="88" t="s">
        <v>122</v>
      </c>
      <c r="L55" s="89">
        <v>3.4500000000000003E-2</v>
      </c>
      <c r="M55" s="89">
        <v>2.7899999510302705E-2</v>
      </c>
      <c r="N55" s="90">
        <v>19.155108999999999</v>
      </c>
      <c r="O55" s="98">
        <v>114.07</v>
      </c>
      <c r="P55" s="90">
        <v>2.1850233E-2</v>
      </c>
      <c r="Q55" s="91">
        <f t="shared" si="0"/>
        <v>2.1210064935161139E-5</v>
      </c>
      <c r="R55" s="91">
        <f>P55/'סכום נכסי הקרן'!$C$42</f>
        <v>2.2177695094997661E-7</v>
      </c>
    </row>
    <row r="56" spans="2:18">
      <c r="B56" s="86" t="s">
        <v>2625</v>
      </c>
      <c r="C56" s="88" t="s">
        <v>2403</v>
      </c>
      <c r="D56" s="87" t="s">
        <v>2427</v>
      </c>
      <c r="E56" s="87"/>
      <c r="F56" s="87" t="s">
        <v>440</v>
      </c>
      <c r="G56" s="97">
        <v>43556</v>
      </c>
      <c r="H56" s="87" t="s">
        <v>247</v>
      </c>
      <c r="I56" s="90">
        <v>8.4199999915715846</v>
      </c>
      <c r="J56" s="88" t="s">
        <v>295</v>
      </c>
      <c r="K56" s="88" t="s">
        <v>122</v>
      </c>
      <c r="L56" s="89">
        <v>3.0499999999999999E-2</v>
      </c>
      <c r="M56" s="89">
        <v>2.7800000177933201E-2</v>
      </c>
      <c r="N56" s="90">
        <v>19.316507000000001</v>
      </c>
      <c r="O56" s="98">
        <v>110.56</v>
      </c>
      <c r="P56" s="90">
        <v>2.1356329000000004E-2</v>
      </c>
      <c r="Q56" s="91">
        <f t="shared" si="0"/>
        <v>2.0730631333160842E-5</v>
      </c>
      <c r="R56" s="91">
        <f>P56/'סכום נכסי הקרן'!$C$42</f>
        <v>2.1676389121821101E-7</v>
      </c>
    </row>
    <row r="57" spans="2:18">
      <c r="B57" s="86" t="s">
        <v>2625</v>
      </c>
      <c r="C57" s="88" t="s">
        <v>2403</v>
      </c>
      <c r="D57" s="87" t="s">
        <v>2428</v>
      </c>
      <c r="E57" s="87"/>
      <c r="F57" s="87" t="s">
        <v>440</v>
      </c>
      <c r="G57" s="97">
        <v>43647</v>
      </c>
      <c r="H57" s="87" t="s">
        <v>247</v>
      </c>
      <c r="I57" s="90">
        <v>8.4000002116414993</v>
      </c>
      <c r="J57" s="88" t="s">
        <v>295</v>
      </c>
      <c r="K57" s="88" t="s">
        <v>122</v>
      </c>
      <c r="L57" s="89">
        <v>2.8999999999999998E-2</v>
      </c>
      <c r="M57" s="89">
        <v>3.0300000767200436E-2</v>
      </c>
      <c r="N57" s="90">
        <v>17.931581000000001</v>
      </c>
      <c r="O57" s="98">
        <v>105.4</v>
      </c>
      <c r="P57" s="90">
        <v>1.8899885000000002E-2</v>
      </c>
      <c r="Q57" s="91">
        <f t="shared" si="0"/>
        <v>1.83461562225482E-5</v>
      </c>
      <c r="R57" s="91">
        <f>P57/'סכום נכסי הקרן'!$C$42</f>
        <v>1.9183131221553562E-7</v>
      </c>
    </row>
    <row r="58" spans="2:18">
      <c r="B58" s="86" t="s">
        <v>2625</v>
      </c>
      <c r="C58" s="88" t="s">
        <v>2403</v>
      </c>
      <c r="D58" s="87" t="s">
        <v>2429</v>
      </c>
      <c r="E58" s="87"/>
      <c r="F58" s="87" t="s">
        <v>440</v>
      </c>
      <c r="G58" s="97">
        <v>43703</v>
      </c>
      <c r="H58" s="87" t="s">
        <v>247</v>
      </c>
      <c r="I58" s="90">
        <v>8.5399998312097729</v>
      </c>
      <c r="J58" s="88" t="s">
        <v>295</v>
      </c>
      <c r="K58" s="88" t="s">
        <v>122</v>
      </c>
      <c r="L58" s="89">
        <v>2.3799999999999998E-2</v>
      </c>
      <c r="M58" s="89">
        <v>2.9499997314700939E-2</v>
      </c>
      <c r="N58" s="90">
        <v>1.273342</v>
      </c>
      <c r="O58" s="98">
        <v>102.36</v>
      </c>
      <c r="P58" s="90">
        <v>1.3033930000000001E-3</v>
      </c>
      <c r="Q58" s="91">
        <f t="shared" si="0"/>
        <v>1.2652061955602252E-6</v>
      </c>
      <c r="R58" s="91">
        <f>P58/'סכום נכסי הקרן'!$C$42</f>
        <v>1.3229265126350959E-8</v>
      </c>
    </row>
    <row r="59" spans="2:18">
      <c r="B59" s="86" t="s">
        <v>2625</v>
      </c>
      <c r="C59" s="88" t="s">
        <v>2403</v>
      </c>
      <c r="D59" s="87" t="s">
        <v>2430</v>
      </c>
      <c r="E59" s="87"/>
      <c r="F59" s="87" t="s">
        <v>440</v>
      </c>
      <c r="G59" s="97">
        <v>43740</v>
      </c>
      <c r="H59" s="87" t="s">
        <v>247</v>
      </c>
      <c r="I59" s="90">
        <v>8.4400001582338451</v>
      </c>
      <c r="J59" s="88" t="s">
        <v>295</v>
      </c>
      <c r="K59" s="88" t="s">
        <v>122</v>
      </c>
      <c r="L59" s="89">
        <v>2.4300000000000002E-2</v>
      </c>
      <c r="M59" s="89">
        <v>3.3300000518536585E-2</v>
      </c>
      <c r="N59" s="90">
        <v>18.817515</v>
      </c>
      <c r="O59" s="98">
        <v>99.41</v>
      </c>
      <c r="P59" s="90">
        <v>1.8706490999999999E-2</v>
      </c>
      <c r="Q59" s="91">
        <f t="shared" si="0"/>
        <v>1.8158428279415026E-5</v>
      </c>
      <c r="R59" s="91">
        <f>P59/'סכום נכסי הקרן'!$C$42</f>
        <v>1.8986838890702807E-7</v>
      </c>
    </row>
    <row r="60" spans="2:18">
      <c r="B60" s="86" t="s">
        <v>2625</v>
      </c>
      <c r="C60" s="88" t="s">
        <v>2403</v>
      </c>
      <c r="D60" s="87" t="s">
        <v>2431</v>
      </c>
      <c r="E60" s="87"/>
      <c r="F60" s="87" t="s">
        <v>440</v>
      </c>
      <c r="G60" s="97">
        <v>43831</v>
      </c>
      <c r="H60" s="87" t="s">
        <v>247</v>
      </c>
      <c r="I60" s="90">
        <v>8.4300000600895757</v>
      </c>
      <c r="J60" s="88" t="s">
        <v>295</v>
      </c>
      <c r="K60" s="88" t="s">
        <v>122</v>
      </c>
      <c r="L60" s="89">
        <v>2.3799999999999998E-2</v>
      </c>
      <c r="M60" s="89">
        <v>3.4800000209007219E-2</v>
      </c>
      <c r="N60" s="90">
        <v>19.530660999999998</v>
      </c>
      <c r="O60" s="98">
        <v>97.99</v>
      </c>
      <c r="P60" s="90">
        <v>1.9138095000000001E-2</v>
      </c>
      <c r="Q60" s="91">
        <f t="shared" si="0"/>
        <v>1.8577387146639706E-5</v>
      </c>
      <c r="R60" s="91">
        <f>P60/'סכום נכסי הקרן'!$C$42</f>
        <v>1.9424911194727275E-7</v>
      </c>
    </row>
    <row r="61" spans="2:18">
      <c r="B61" s="86" t="s">
        <v>2626</v>
      </c>
      <c r="C61" s="88" t="s">
        <v>2403</v>
      </c>
      <c r="D61" s="87">
        <v>7936</v>
      </c>
      <c r="E61" s="87"/>
      <c r="F61" s="87" t="s">
        <v>2432</v>
      </c>
      <c r="G61" s="97">
        <v>44087</v>
      </c>
      <c r="H61" s="87" t="s">
        <v>2401</v>
      </c>
      <c r="I61" s="90">
        <v>5.6400000129424406</v>
      </c>
      <c r="J61" s="88" t="s">
        <v>277</v>
      </c>
      <c r="K61" s="88" t="s">
        <v>122</v>
      </c>
      <c r="L61" s="89">
        <v>1.7947999999999999E-2</v>
      </c>
      <c r="M61" s="89">
        <v>2.4900000073812364E-2</v>
      </c>
      <c r="N61" s="90">
        <v>95.196293000000011</v>
      </c>
      <c r="O61" s="98">
        <v>103.89</v>
      </c>
      <c r="P61" s="90">
        <v>9.8899423000000014E-2</v>
      </c>
      <c r="Q61" s="91">
        <f t="shared" si="0"/>
        <v>9.600186798374047E-5</v>
      </c>
      <c r="R61" s="91">
        <f>P61/'סכום נכסי הקרן'!$C$42</f>
        <v>1.0038159539832822E-6</v>
      </c>
    </row>
    <row r="62" spans="2:18">
      <c r="B62" s="86" t="s">
        <v>2626</v>
      </c>
      <c r="C62" s="88" t="s">
        <v>2403</v>
      </c>
      <c r="D62" s="87">
        <v>7937</v>
      </c>
      <c r="E62" s="87"/>
      <c r="F62" s="87" t="s">
        <v>2432</v>
      </c>
      <c r="G62" s="97">
        <v>44087</v>
      </c>
      <c r="H62" s="87" t="s">
        <v>2401</v>
      </c>
      <c r="I62" s="90">
        <v>7.4700000014943182</v>
      </c>
      <c r="J62" s="88" t="s">
        <v>277</v>
      </c>
      <c r="K62" s="88" t="s">
        <v>122</v>
      </c>
      <c r="L62" s="89">
        <v>6.0499999999999998E-2</v>
      </c>
      <c r="M62" s="89">
        <v>6.2600000012261084E-2</v>
      </c>
      <c r="N62" s="90">
        <v>2609.6267170000001</v>
      </c>
      <c r="O62" s="98">
        <v>100.01</v>
      </c>
      <c r="P62" s="90">
        <v>2.6098852299999997</v>
      </c>
      <c r="Q62" s="91">
        <f t="shared" si="0"/>
        <v>2.5334208198886463E-3</v>
      </c>
      <c r="R62" s="91">
        <f>P62/'סכום נכסי הקרן'!$C$42</f>
        <v>2.6489987023881091E-5</v>
      </c>
    </row>
    <row r="63" spans="2:18">
      <c r="B63" s="86" t="s">
        <v>2627</v>
      </c>
      <c r="C63" s="88" t="s">
        <v>2402</v>
      </c>
      <c r="D63" s="87">
        <v>8063</v>
      </c>
      <c r="E63" s="87"/>
      <c r="F63" s="87" t="s">
        <v>444</v>
      </c>
      <c r="G63" s="97">
        <v>44147</v>
      </c>
      <c r="H63" s="87" t="s">
        <v>120</v>
      </c>
      <c r="I63" s="90">
        <v>7.9600000026537394</v>
      </c>
      <c r="J63" s="88" t="s">
        <v>580</v>
      </c>
      <c r="K63" s="88" t="s">
        <v>122</v>
      </c>
      <c r="L63" s="89">
        <v>1.6250000000000001E-2</v>
      </c>
      <c r="M63" s="89">
        <v>2.6399999973462599E-2</v>
      </c>
      <c r="N63" s="90">
        <v>75.312608999999995</v>
      </c>
      <c r="O63" s="98">
        <v>100.07</v>
      </c>
      <c r="P63" s="90">
        <v>7.5365329999999994E-2</v>
      </c>
      <c r="Q63" s="91">
        <f t="shared" si="0"/>
        <v>7.3157276774112558E-5</v>
      </c>
      <c r="R63" s="91">
        <f>P63/'סכום נכסי הקרן'!$C$42</f>
        <v>7.6494804859695546E-7</v>
      </c>
    </row>
    <row r="64" spans="2:18">
      <c r="B64" s="86" t="s">
        <v>2627</v>
      </c>
      <c r="C64" s="88" t="s">
        <v>2402</v>
      </c>
      <c r="D64" s="87">
        <v>8145</v>
      </c>
      <c r="E64" s="87"/>
      <c r="F64" s="87" t="s">
        <v>444</v>
      </c>
      <c r="G64" s="97">
        <v>44185</v>
      </c>
      <c r="H64" s="87" t="s">
        <v>120</v>
      </c>
      <c r="I64" s="90">
        <v>7.9500000864768623</v>
      </c>
      <c r="J64" s="88" t="s">
        <v>580</v>
      </c>
      <c r="K64" s="88" t="s">
        <v>122</v>
      </c>
      <c r="L64" s="89">
        <v>1.4990000000000002E-2</v>
      </c>
      <c r="M64" s="89">
        <v>2.7600000403558696E-2</v>
      </c>
      <c r="N64" s="90">
        <v>35.402960999999998</v>
      </c>
      <c r="O64" s="98">
        <v>97.99</v>
      </c>
      <c r="P64" s="90">
        <v>3.4691360000000004E-2</v>
      </c>
      <c r="Q64" s="91">
        <f t="shared" si="0"/>
        <v>3.3674972632513887E-5</v>
      </c>
      <c r="R64" s="91">
        <f>P64/'סכום נכסי הקרן'!$C$42</f>
        <v>3.5211267747616155E-7</v>
      </c>
    </row>
    <row r="65" spans="2:18">
      <c r="B65" s="86" t="s">
        <v>2628</v>
      </c>
      <c r="C65" s="88" t="s">
        <v>2402</v>
      </c>
      <c r="D65" s="87" t="s">
        <v>2433</v>
      </c>
      <c r="E65" s="87"/>
      <c r="F65" s="87" t="s">
        <v>440</v>
      </c>
      <c r="G65" s="97">
        <v>42901</v>
      </c>
      <c r="H65" s="87" t="s">
        <v>247</v>
      </c>
      <c r="I65" s="90">
        <v>0.9099999999666033</v>
      </c>
      <c r="J65" s="88" t="s">
        <v>145</v>
      </c>
      <c r="K65" s="88" t="s">
        <v>122</v>
      </c>
      <c r="L65" s="89">
        <v>0.04</v>
      </c>
      <c r="M65" s="89">
        <v>4.8699999998899152E-2</v>
      </c>
      <c r="N65" s="90">
        <v>16258.689345999997</v>
      </c>
      <c r="O65" s="98">
        <v>99.45</v>
      </c>
      <c r="P65" s="90">
        <v>16.169266193999999</v>
      </c>
      <c r="Q65" s="91">
        <f t="shared" si="0"/>
        <v>1.5695539078628855E-2</v>
      </c>
      <c r="R65" s="91">
        <f>P65/'סכום נכסי הקרן'!$C$42</f>
        <v>1.6411589549657676E-4</v>
      </c>
    </row>
    <row r="66" spans="2:18">
      <c r="B66" s="86" t="s">
        <v>2629</v>
      </c>
      <c r="C66" s="88" t="s">
        <v>2402</v>
      </c>
      <c r="D66" s="87">
        <v>4069</v>
      </c>
      <c r="E66" s="87"/>
      <c r="F66" s="87" t="s">
        <v>444</v>
      </c>
      <c r="G66" s="97">
        <v>42052</v>
      </c>
      <c r="H66" s="87" t="s">
        <v>120</v>
      </c>
      <c r="I66" s="90">
        <v>4.3600000044767366</v>
      </c>
      <c r="J66" s="88" t="s">
        <v>634</v>
      </c>
      <c r="K66" s="88" t="s">
        <v>122</v>
      </c>
      <c r="L66" s="89">
        <v>2.9779E-2</v>
      </c>
      <c r="M66" s="89">
        <v>1.6300000038372033E-2</v>
      </c>
      <c r="N66" s="90">
        <v>53.881419999999999</v>
      </c>
      <c r="O66" s="98">
        <v>116.08</v>
      </c>
      <c r="P66" s="90">
        <v>6.2545552000000004E-2</v>
      </c>
      <c r="Q66" s="91">
        <f t="shared" si="0"/>
        <v>6.0713092593818002E-5</v>
      </c>
      <c r="R66" s="91">
        <f>P66/'סכום נכסי הקרן'!$C$42</f>
        <v>6.3482901157361636E-7</v>
      </c>
    </row>
    <row r="67" spans="2:18">
      <c r="B67" s="86" t="s">
        <v>2630</v>
      </c>
      <c r="C67" s="88" t="s">
        <v>2402</v>
      </c>
      <c r="D67" s="87">
        <v>8224</v>
      </c>
      <c r="E67" s="87"/>
      <c r="F67" s="87" t="s">
        <v>444</v>
      </c>
      <c r="G67" s="97">
        <v>44223</v>
      </c>
      <c r="H67" s="87" t="s">
        <v>120</v>
      </c>
      <c r="I67" s="90">
        <v>13.060000029259033</v>
      </c>
      <c r="J67" s="88" t="s">
        <v>277</v>
      </c>
      <c r="K67" s="88" t="s">
        <v>122</v>
      </c>
      <c r="L67" s="89">
        <v>2.1537000000000001E-2</v>
      </c>
      <c r="M67" s="89">
        <v>3.5400000064227145E-2</v>
      </c>
      <c r="N67" s="90">
        <v>154.93992600000001</v>
      </c>
      <c r="O67" s="98">
        <v>90.44</v>
      </c>
      <c r="P67" s="90">
        <v>0.14012766500000001</v>
      </c>
      <c r="Q67" s="91">
        <f t="shared" si="0"/>
        <v>1.3602220506584562E-4</v>
      </c>
      <c r="R67" s="91">
        <f>P67/'סכום נכסי הקרן'!$C$42</f>
        <v>1.4222771119850191E-6</v>
      </c>
    </row>
    <row r="68" spans="2:18">
      <c r="B68" s="86" t="s">
        <v>2630</v>
      </c>
      <c r="C68" s="88" t="s">
        <v>2402</v>
      </c>
      <c r="D68" s="87">
        <v>2963</v>
      </c>
      <c r="E68" s="87"/>
      <c r="F68" s="87" t="s">
        <v>444</v>
      </c>
      <c r="G68" s="97">
        <v>41423</v>
      </c>
      <c r="H68" s="87" t="s">
        <v>120</v>
      </c>
      <c r="I68" s="90">
        <v>3.2899999737893899</v>
      </c>
      <c r="J68" s="88" t="s">
        <v>277</v>
      </c>
      <c r="K68" s="88" t="s">
        <v>122</v>
      </c>
      <c r="L68" s="89">
        <v>0.05</v>
      </c>
      <c r="M68" s="89">
        <v>1.7199999907491964E-2</v>
      </c>
      <c r="N68" s="90">
        <v>32.132389000000003</v>
      </c>
      <c r="O68" s="98">
        <v>121.11</v>
      </c>
      <c r="P68" s="90">
        <v>3.8915538E-2</v>
      </c>
      <c r="Q68" s="91">
        <f t="shared" si="0"/>
        <v>3.7775390677377713E-5</v>
      </c>
      <c r="R68" s="91">
        <f>P68/'סכום נכסי הקרן'!$C$42</f>
        <v>3.9498752082954682E-7</v>
      </c>
    </row>
    <row r="69" spans="2:18">
      <c r="B69" s="86" t="s">
        <v>2630</v>
      </c>
      <c r="C69" s="88" t="s">
        <v>2402</v>
      </c>
      <c r="D69" s="87">
        <v>2968</v>
      </c>
      <c r="E69" s="87"/>
      <c r="F69" s="87" t="s">
        <v>444</v>
      </c>
      <c r="G69" s="97">
        <v>41423</v>
      </c>
      <c r="H69" s="87" t="s">
        <v>120</v>
      </c>
      <c r="I69" s="90">
        <v>3.2900000878874343</v>
      </c>
      <c r="J69" s="88" t="s">
        <v>277</v>
      </c>
      <c r="K69" s="88" t="s">
        <v>122</v>
      </c>
      <c r="L69" s="89">
        <v>0.05</v>
      </c>
      <c r="M69" s="89">
        <v>1.7200000639181336E-2</v>
      </c>
      <c r="N69" s="90">
        <v>10.334415</v>
      </c>
      <c r="O69" s="98">
        <v>121.11</v>
      </c>
      <c r="P69" s="90">
        <v>1.2516009999999999E-2</v>
      </c>
      <c r="Q69" s="91">
        <f t="shared" si="0"/>
        <v>1.214931597430225E-5</v>
      </c>
      <c r="R69" s="91">
        <f>P69/'סכום נכסי הקרן'!$C$42</f>
        <v>1.2703583233457587E-7</v>
      </c>
    </row>
    <row r="70" spans="2:18">
      <c r="B70" s="86" t="s">
        <v>2630</v>
      </c>
      <c r="C70" s="88" t="s">
        <v>2402</v>
      </c>
      <c r="D70" s="87">
        <v>4605</v>
      </c>
      <c r="E70" s="87"/>
      <c r="F70" s="87" t="s">
        <v>444</v>
      </c>
      <c r="G70" s="97">
        <v>42352</v>
      </c>
      <c r="H70" s="87" t="s">
        <v>120</v>
      </c>
      <c r="I70" s="90">
        <v>5.5499999708289627</v>
      </c>
      <c r="J70" s="88" t="s">
        <v>277</v>
      </c>
      <c r="K70" s="88" t="s">
        <v>122</v>
      </c>
      <c r="L70" s="89">
        <v>0.05</v>
      </c>
      <c r="M70" s="89">
        <v>2.129999999166542E-2</v>
      </c>
      <c r="N70" s="90">
        <v>38.041223000000002</v>
      </c>
      <c r="O70" s="98">
        <v>126.16</v>
      </c>
      <c r="P70" s="90">
        <v>4.7992807999999998E-2</v>
      </c>
      <c r="Q70" s="91">
        <f t="shared" si="0"/>
        <v>4.6586714846506259E-5</v>
      </c>
      <c r="R70" s="91">
        <f>P70/'סכום נכסי הקרן'!$C$42</f>
        <v>4.8712060076282235E-7</v>
      </c>
    </row>
    <row r="71" spans="2:18">
      <c r="B71" s="86" t="s">
        <v>2630</v>
      </c>
      <c r="C71" s="88" t="s">
        <v>2402</v>
      </c>
      <c r="D71" s="87">
        <v>4606</v>
      </c>
      <c r="E71" s="87"/>
      <c r="F71" s="87" t="s">
        <v>444</v>
      </c>
      <c r="G71" s="97">
        <v>42352</v>
      </c>
      <c r="H71" s="87" t="s">
        <v>120</v>
      </c>
      <c r="I71" s="90">
        <v>7.3499999844874715</v>
      </c>
      <c r="J71" s="88" t="s">
        <v>277</v>
      </c>
      <c r="K71" s="88" t="s">
        <v>122</v>
      </c>
      <c r="L71" s="89">
        <v>4.0999999999999995E-2</v>
      </c>
      <c r="M71" s="89">
        <v>2.1899999937949888E-2</v>
      </c>
      <c r="N71" s="90">
        <v>114.270287</v>
      </c>
      <c r="O71" s="98">
        <v>124.11</v>
      </c>
      <c r="P71" s="90">
        <v>0.141820852</v>
      </c>
      <c r="Q71" s="91">
        <f t="shared" si="0"/>
        <v>1.3766578507789265E-4</v>
      </c>
      <c r="R71" s="91">
        <f>P71/'סכום נכסי הקרן'!$C$42</f>
        <v>1.4394627342274975E-6</v>
      </c>
    </row>
    <row r="72" spans="2:18">
      <c r="B72" s="86" t="s">
        <v>2630</v>
      </c>
      <c r="C72" s="88" t="s">
        <v>2402</v>
      </c>
      <c r="D72" s="87">
        <v>5150</v>
      </c>
      <c r="E72" s="87"/>
      <c r="F72" s="87" t="s">
        <v>444</v>
      </c>
      <c r="G72" s="97">
        <v>42631</v>
      </c>
      <c r="H72" s="87" t="s">
        <v>120</v>
      </c>
      <c r="I72" s="90">
        <v>7.290000065538722</v>
      </c>
      <c r="J72" s="88" t="s">
        <v>277</v>
      </c>
      <c r="K72" s="88" t="s">
        <v>122</v>
      </c>
      <c r="L72" s="89">
        <v>4.0999999999999995E-2</v>
      </c>
      <c r="M72" s="89">
        <v>2.490000012333855E-2</v>
      </c>
      <c r="N72" s="90">
        <v>33.909793000000001</v>
      </c>
      <c r="O72" s="98">
        <v>121.94</v>
      </c>
      <c r="P72" s="90">
        <v>4.1349601E-2</v>
      </c>
      <c r="Q72" s="91">
        <f t="shared" si="0"/>
        <v>4.0138140506465262E-5</v>
      </c>
      <c r="R72" s="91">
        <f>P72/'סכום נכסי הקרן'!$C$42</f>
        <v>4.196929356670066E-7</v>
      </c>
    </row>
    <row r="73" spans="2:18">
      <c r="B73" s="86" t="s">
        <v>2631</v>
      </c>
      <c r="C73" s="88" t="s">
        <v>2403</v>
      </c>
      <c r="D73" s="87" t="s">
        <v>2434</v>
      </c>
      <c r="E73" s="87"/>
      <c r="F73" s="87" t="s">
        <v>440</v>
      </c>
      <c r="G73" s="97">
        <v>42033</v>
      </c>
      <c r="H73" s="87" t="s">
        <v>247</v>
      </c>
      <c r="I73" s="90">
        <v>4.1600000683653242</v>
      </c>
      <c r="J73" s="88" t="s">
        <v>295</v>
      </c>
      <c r="K73" s="88" t="s">
        <v>122</v>
      </c>
      <c r="L73" s="89">
        <v>5.0999999999999997E-2</v>
      </c>
      <c r="M73" s="89">
        <v>2.120000051273993E-2</v>
      </c>
      <c r="N73" s="90">
        <v>7.6689359999999995</v>
      </c>
      <c r="O73" s="98">
        <v>122.07</v>
      </c>
      <c r="P73" s="90">
        <v>9.3614709999999997E-3</v>
      </c>
      <c r="Q73" s="91">
        <f t="shared" si="0"/>
        <v>9.0871986490317007E-6</v>
      </c>
      <c r="R73" s="91">
        <f>P73/'סכום נכסי הקרן'!$C$42</f>
        <v>9.501768218154143E-8</v>
      </c>
    </row>
    <row r="74" spans="2:18">
      <c r="B74" s="86" t="s">
        <v>2631</v>
      </c>
      <c r="C74" s="88" t="s">
        <v>2403</v>
      </c>
      <c r="D74" s="87" t="s">
        <v>2435</v>
      </c>
      <c r="E74" s="87"/>
      <c r="F74" s="87" t="s">
        <v>440</v>
      </c>
      <c r="G74" s="97">
        <v>42054</v>
      </c>
      <c r="H74" s="87" t="s">
        <v>247</v>
      </c>
      <c r="I74" s="90">
        <v>4.1599999414589348</v>
      </c>
      <c r="J74" s="88" t="s">
        <v>295</v>
      </c>
      <c r="K74" s="88" t="s">
        <v>122</v>
      </c>
      <c r="L74" s="89">
        <v>5.0999999999999997E-2</v>
      </c>
      <c r="M74" s="89">
        <v>2.1299999761499364E-2</v>
      </c>
      <c r="N74" s="90">
        <v>14.980582</v>
      </c>
      <c r="O74" s="98">
        <v>123.15</v>
      </c>
      <c r="P74" s="90">
        <v>1.8448588000000002E-2</v>
      </c>
      <c r="Q74" s="91">
        <f t="shared" si="0"/>
        <v>1.7908081320782009E-5</v>
      </c>
      <c r="R74" s="91">
        <f>P74/'סכום נכסי הקרן'!$C$42</f>
        <v>1.8725070785159717E-7</v>
      </c>
    </row>
    <row r="75" spans="2:18">
      <c r="B75" s="86" t="s">
        <v>2631</v>
      </c>
      <c r="C75" s="88" t="s">
        <v>2403</v>
      </c>
      <c r="D75" s="87" t="s">
        <v>2436</v>
      </c>
      <c r="E75" s="87"/>
      <c r="F75" s="87" t="s">
        <v>440</v>
      </c>
      <c r="G75" s="97">
        <v>42565</v>
      </c>
      <c r="H75" s="87" t="s">
        <v>247</v>
      </c>
      <c r="I75" s="90">
        <v>4.1599999681550734</v>
      </c>
      <c r="J75" s="88" t="s">
        <v>295</v>
      </c>
      <c r="K75" s="88" t="s">
        <v>122</v>
      </c>
      <c r="L75" s="89">
        <v>5.0999999999999997E-2</v>
      </c>
      <c r="M75" s="89">
        <v>2.1300000128264288E-2</v>
      </c>
      <c r="N75" s="90">
        <v>18.285132999999998</v>
      </c>
      <c r="O75" s="98">
        <v>123.65</v>
      </c>
      <c r="P75" s="90">
        <v>2.2609566999999997E-2</v>
      </c>
      <c r="Q75" s="91">
        <f t="shared" ref="Q75:Q133" si="1">IFERROR(P75/$P$10,0)</f>
        <v>2.1947151969769676E-5</v>
      </c>
      <c r="R75" s="91">
        <f>P75/'סכום נכסי הקרן'!$C$42</f>
        <v>2.2948408978335423E-7</v>
      </c>
    </row>
    <row r="76" spans="2:18">
      <c r="B76" s="86" t="s">
        <v>2631</v>
      </c>
      <c r="C76" s="88" t="s">
        <v>2403</v>
      </c>
      <c r="D76" s="87" t="s">
        <v>2437</v>
      </c>
      <c r="E76" s="87"/>
      <c r="F76" s="87" t="s">
        <v>440</v>
      </c>
      <c r="G76" s="97">
        <v>40570</v>
      </c>
      <c r="H76" s="87" t="s">
        <v>247</v>
      </c>
      <c r="I76" s="90">
        <v>4.1800000006617619</v>
      </c>
      <c r="J76" s="88" t="s">
        <v>295</v>
      </c>
      <c r="K76" s="88" t="s">
        <v>122</v>
      </c>
      <c r="L76" s="89">
        <v>5.0999999999999997E-2</v>
      </c>
      <c r="M76" s="89">
        <v>1.8199999993382381E-2</v>
      </c>
      <c r="N76" s="90">
        <v>92.713735</v>
      </c>
      <c r="O76" s="98">
        <v>130.38999999999999</v>
      </c>
      <c r="P76" s="90">
        <v>0.120889444</v>
      </c>
      <c r="Q76" s="91">
        <f t="shared" si="1"/>
        <v>1.1734762541047165E-4</v>
      </c>
      <c r="R76" s="91">
        <f>P76/'סכום נכסי הקרן'!$C$42</f>
        <v>1.2270117344907921E-6</v>
      </c>
    </row>
    <row r="77" spans="2:18">
      <c r="B77" s="86" t="s">
        <v>2631</v>
      </c>
      <c r="C77" s="88" t="s">
        <v>2403</v>
      </c>
      <c r="D77" s="87" t="s">
        <v>2438</v>
      </c>
      <c r="E77" s="87"/>
      <c r="F77" s="87" t="s">
        <v>440</v>
      </c>
      <c r="G77" s="97">
        <v>41207</v>
      </c>
      <c r="H77" s="87" t="s">
        <v>247</v>
      </c>
      <c r="I77" s="90">
        <v>4.1800003278296414</v>
      </c>
      <c r="J77" s="88" t="s">
        <v>295</v>
      </c>
      <c r="K77" s="88" t="s">
        <v>122</v>
      </c>
      <c r="L77" s="89">
        <v>5.0999999999999997E-2</v>
      </c>
      <c r="M77" s="89">
        <v>1.8200002792622863E-2</v>
      </c>
      <c r="N77" s="90">
        <v>1.317863</v>
      </c>
      <c r="O77" s="98">
        <v>124.99</v>
      </c>
      <c r="P77" s="90">
        <v>1.6471969999999998E-3</v>
      </c>
      <c r="Q77" s="91">
        <f t="shared" si="1"/>
        <v>1.5989374269373979E-6</v>
      </c>
      <c r="R77" s="91">
        <f>P77/'סכום נכסי הקרן'!$C$42</f>
        <v>1.6718829875816362E-8</v>
      </c>
    </row>
    <row r="78" spans="2:18">
      <c r="B78" s="86" t="s">
        <v>2631</v>
      </c>
      <c r="C78" s="88" t="s">
        <v>2403</v>
      </c>
      <c r="D78" s="87" t="s">
        <v>2439</v>
      </c>
      <c r="E78" s="87"/>
      <c r="F78" s="87" t="s">
        <v>440</v>
      </c>
      <c r="G78" s="97">
        <v>41239</v>
      </c>
      <c r="H78" s="87" t="s">
        <v>247</v>
      </c>
      <c r="I78" s="90">
        <v>4.1600000612216208</v>
      </c>
      <c r="J78" s="88" t="s">
        <v>295</v>
      </c>
      <c r="K78" s="88" t="s">
        <v>122</v>
      </c>
      <c r="L78" s="89">
        <v>5.0999999999999997E-2</v>
      </c>
      <c r="M78" s="89">
        <v>2.1200000807012273E-2</v>
      </c>
      <c r="N78" s="90">
        <v>11.621933000000002</v>
      </c>
      <c r="O78" s="98">
        <v>123.68</v>
      </c>
      <c r="P78" s="90">
        <v>1.4374007000000001E-2</v>
      </c>
      <c r="Q78" s="91">
        <f t="shared" si="1"/>
        <v>1.3952877383433887E-5</v>
      </c>
      <c r="R78" s="91">
        <f>P78/'סכום נכסי הקרן'!$C$42</f>
        <v>1.4589425409759341E-7</v>
      </c>
    </row>
    <row r="79" spans="2:18">
      <c r="B79" s="86" t="s">
        <v>2631</v>
      </c>
      <c r="C79" s="88" t="s">
        <v>2403</v>
      </c>
      <c r="D79" s="87" t="s">
        <v>2440</v>
      </c>
      <c r="E79" s="87"/>
      <c r="F79" s="87" t="s">
        <v>440</v>
      </c>
      <c r="G79" s="97">
        <v>41269</v>
      </c>
      <c r="H79" s="87" t="s">
        <v>247</v>
      </c>
      <c r="I79" s="90">
        <v>4.1799999899509555</v>
      </c>
      <c r="J79" s="88" t="s">
        <v>295</v>
      </c>
      <c r="K79" s="88" t="s">
        <v>122</v>
      </c>
      <c r="L79" s="89">
        <v>5.0999999999999997E-2</v>
      </c>
      <c r="M79" s="89">
        <v>1.8200000100490443E-2</v>
      </c>
      <c r="N79" s="90">
        <v>3.1641320000000004</v>
      </c>
      <c r="O79" s="98">
        <v>125.8</v>
      </c>
      <c r="P79" s="90">
        <v>3.980478E-3</v>
      </c>
      <c r="Q79" s="91">
        <f t="shared" si="1"/>
        <v>3.8638579667768458E-6</v>
      </c>
      <c r="R79" s="91">
        <f>P79/'סכום נכסי הקרן'!$C$42</f>
        <v>4.0401320853807876E-8</v>
      </c>
    </row>
    <row r="80" spans="2:18">
      <c r="B80" s="86" t="s">
        <v>2631</v>
      </c>
      <c r="C80" s="88" t="s">
        <v>2403</v>
      </c>
      <c r="D80" s="87" t="s">
        <v>2441</v>
      </c>
      <c r="E80" s="87"/>
      <c r="F80" s="87" t="s">
        <v>440</v>
      </c>
      <c r="G80" s="97">
        <v>41298</v>
      </c>
      <c r="H80" s="87" t="s">
        <v>247</v>
      </c>
      <c r="I80" s="90">
        <v>4.1600001007576344</v>
      </c>
      <c r="J80" s="88" t="s">
        <v>295</v>
      </c>
      <c r="K80" s="88" t="s">
        <v>122</v>
      </c>
      <c r="L80" s="89">
        <v>5.0999999999999997E-2</v>
      </c>
      <c r="M80" s="89">
        <v>2.1300000188920566E-2</v>
      </c>
      <c r="N80" s="90">
        <v>6.4025840000000009</v>
      </c>
      <c r="O80" s="98">
        <v>124.01</v>
      </c>
      <c r="P80" s="90">
        <v>7.9398449999999992E-3</v>
      </c>
      <c r="Q80" s="91">
        <f t="shared" si="1"/>
        <v>7.7072234435721802E-6</v>
      </c>
      <c r="R80" s="91">
        <f>P80/'סכום נכסי הקרן'!$C$42</f>
        <v>8.0588367873029859E-8</v>
      </c>
    </row>
    <row r="81" spans="2:18">
      <c r="B81" s="86" t="s">
        <v>2631</v>
      </c>
      <c r="C81" s="88" t="s">
        <v>2403</v>
      </c>
      <c r="D81" s="87" t="s">
        <v>2442</v>
      </c>
      <c r="E81" s="87"/>
      <c r="F81" s="87" t="s">
        <v>440</v>
      </c>
      <c r="G81" s="97">
        <v>41330</v>
      </c>
      <c r="H81" s="87" t="s">
        <v>247</v>
      </c>
      <c r="I81" s="90">
        <v>4.1599999416103</v>
      </c>
      <c r="J81" s="88" t="s">
        <v>295</v>
      </c>
      <c r="K81" s="88" t="s">
        <v>122</v>
      </c>
      <c r="L81" s="89">
        <v>5.0999999999999997E-2</v>
      </c>
      <c r="M81" s="89">
        <v>2.1199999967561278E-2</v>
      </c>
      <c r="N81" s="90">
        <v>9.9250969999999992</v>
      </c>
      <c r="O81" s="98">
        <v>124.24</v>
      </c>
      <c r="P81" s="90">
        <v>1.2330942000000001E-2</v>
      </c>
      <c r="Q81" s="91">
        <f t="shared" si="1"/>
        <v>1.196967009604455E-5</v>
      </c>
      <c r="R81" s="91">
        <f>P81/'סכום נכסי הקרן'!$C$42</f>
        <v>1.2515741681569285E-7</v>
      </c>
    </row>
    <row r="82" spans="2:18">
      <c r="B82" s="86" t="s">
        <v>2631</v>
      </c>
      <c r="C82" s="88" t="s">
        <v>2403</v>
      </c>
      <c r="D82" s="87" t="s">
        <v>2443</v>
      </c>
      <c r="E82" s="87"/>
      <c r="F82" s="87" t="s">
        <v>440</v>
      </c>
      <c r="G82" s="97">
        <v>41389</v>
      </c>
      <c r="H82" s="87" t="s">
        <v>247</v>
      </c>
      <c r="I82" s="90">
        <v>4.1800000550063574</v>
      </c>
      <c r="J82" s="88" t="s">
        <v>295</v>
      </c>
      <c r="K82" s="88" t="s">
        <v>122</v>
      </c>
      <c r="L82" s="89">
        <v>5.0999999999999997E-2</v>
      </c>
      <c r="M82" s="89">
        <v>1.8200001283481683E-2</v>
      </c>
      <c r="N82" s="90">
        <v>4.3443639999999997</v>
      </c>
      <c r="O82" s="98">
        <v>125.54</v>
      </c>
      <c r="P82" s="90">
        <v>5.4539150000000002E-3</v>
      </c>
      <c r="Q82" s="91">
        <f t="shared" si="1"/>
        <v>5.2941262137044197E-6</v>
      </c>
      <c r="R82" s="91">
        <f>P82/'סכום נכסי הקרן'!$C$42</f>
        <v>5.5356509902678925E-8</v>
      </c>
    </row>
    <row r="83" spans="2:18">
      <c r="B83" s="86" t="s">
        <v>2631</v>
      </c>
      <c r="C83" s="88" t="s">
        <v>2403</v>
      </c>
      <c r="D83" s="87" t="s">
        <v>2444</v>
      </c>
      <c r="E83" s="87"/>
      <c r="F83" s="87" t="s">
        <v>440</v>
      </c>
      <c r="G83" s="97">
        <v>41422</v>
      </c>
      <c r="H83" s="87" t="s">
        <v>247</v>
      </c>
      <c r="I83" s="90">
        <v>4.1800005831818412</v>
      </c>
      <c r="J83" s="88" t="s">
        <v>295</v>
      </c>
      <c r="K83" s="88" t="s">
        <v>122</v>
      </c>
      <c r="L83" s="89">
        <v>5.0999999999999997E-2</v>
      </c>
      <c r="M83" s="89">
        <v>1.8300004826332469E-2</v>
      </c>
      <c r="N83" s="90">
        <v>1.5911429999999998</v>
      </c>
      <c r="O83" s="98">
        <v>125.01</v>
      </c>
      <c r="P83" s="90">
        <v>1.9890879999999995E-3</v>
      </c>
      <c r="Q83" s="91">
        <f t="shared" si="1"/>
        <v>1.930811705383178E-6</v>
      </c>
      <c r="R83" s="91">
        <f>P83/'סכום נכסי הקרן'!$C$42</f>
        <v>2.0188977930404083E-8</v>
      </c>
    </row>
    <row r="84" spans="2:18">
      <c r="B84" s="86" t="s">
        <v>2631</v>
      </c>
      <c r="C84" s="88" t="s">
        <v>2403</v>
      </c>
      <c r="D84" s="87" t="s">
        <v>2445</v>
      </c>
      <c r="E84" s="87"/>
      <c r="F84" s="87" t="s">
        <v>440</v>
      </c>
      <c r="G84" s="97">
        <v>41450</v>
      </c>
      <c r="H84" s="87" t="s">
        <v>247</v>
      </c>
      <c r="I84" s="90">
        <v>4.1800003055114257</v>
      </c>
      <c r="J84" s="88" t="s">
        <v>295</v>
      </c>
      <c r="K84" s="88" t="s">
        <v>122</v>
      </c>
      <c r="L84" s="89">
        <v>5.0999999999999997E-2</v>
      </c>
      <c r="M84" s="89">
        <v>1.8300003055114263E-2</v>
      </c>
      <c r="N84" s="90">
        <v>2.621286</v>
      </c>
      <c r="O84" s="98">
        <v>124.87</v>
      </c>
      <c r="P84" s="90">
        <v>3.2732E-3</v>
      </c>
      <c r="Q84" s="91">
        <f t="shared" si="1"/>
        <v>3.1773017956270508E-6</v>
      </c>
      <c r="R84" s="91">
        <f>P84/'סכום נכסי הקרן'!$C$42</f>
        <v>3.3222543478115929E-8</v>
      </c>
    </row>
    <row r="85" spans="2:18">
      <c r="B85" s="86" t="s">
        <v>2631</v>
      </c>
      <c r="C85" s="88" t="s">
        <v>2403</v>
      </c>
      <c r="D85" s="87" t="s">
        <v>2446</v>
      </c>
      <c r="E85" s="87"/>
      <c r="F85" s="87" t="s">
        <v>440</v>
      </c>
      <c r="G85" s="97">
        <v>41480</v>
      </c>
      <c r="H85" s="87" t="s">
        <v>247</v>
      </c>
      <c r="I85" s="90">
        <v>4.1799999367833465</v>
      </c>
      <c r="J85" s="88" t="s">
        <v>295</v>
      </c>
      <c r="K85" s="88" t="s">
        <v>122</v>
      </c>
      <c r="L85" s="89">
        <v>5.0999999999999997E-2</v>
      </c>
      <c r="M85" s="89">
        <v>1.8699998700546575E-2</v>
      </c>
      <c r="N85" s="90">
        <v>2.302006</v>
      </c>
      <c r="O85" s="98">
        <v>123.69</v>
      </c>
      <c r="P85" s="90">
        <v>2.8473510000000006E-3</v>
      </c>
      <c r="Q85" s="91">
        <f t="shared" si="1"/>
        <v>2.7639293184285959E-6</v>
      </c>
      <c r="R85" s="91">
        <f>P85/'סכום נכסי הקרן'!$C$42</f>
        <v>2.8900232920370551E-8</v>
      </c>
    </row>
    <row r="86" spans="2:18">
      <c r="B86" s="86" t="s">
        <v>2631</v>
      </c>
      <c r="C86" s="88" t="s">
        <v>2403</v>
      </c>
      <c r="D86" s="87" t="s">
        <v>2447</v>
      </c>
      <c r="E86" s="87"/>
      <c r="F86" s="87" t="s">
        <v>440</v>
      </c>
      <c r="G86" s="97">
        <v>41512</v>
      </c>
      <c r="H86" s="87" t="s">
        <v>247</v>
      </c>
      <c r="I86" s="90">
        <v>4.1100001451411865</v>
      </c>
      <c r="J86" s="88" t="s">
        <v>295</v>
      </c>
      <c r="K86" s="88" t="s">
        <v>122</v>
      </c>
      <c r="L86" s="89">
        <v>5.0999999999999997E-2</v>
      </c>
      <c r="M86" s="89">
        <v>2.9400001675613699E-2</v>
      </c>
      <c r="N86" s="90">
        <v>7.17692</v>
      </c>
      <c r="O86" s="98">
        <v>118.08</v>
      </c>
      <c r="P86" s="90">
        <v>8.4745069999999992E-3</v>
      </c>
      <c r="Q86" s="91">
        <f t="shared" si="1"/>
        <v>8.2262209178033757E-6</v>
      </c>
      <c r="R86" s="91">
        <f>P86/'סכום נכסי הקרן'!$C$42</f>
        <v>8.6015115869209884E-8</v>
      </c>
    </row>
    <row r="87" spans="2:18">
      <c r="B87" s="86" t="s">
        <v>2631</v>
      </c>
      <c r="C87" s="88" t="s">
        <v>2403</v>
      </c>
      <c r="D87" s="87" t="s">
        <v>2448</v>
      </c>
      <c r="E87" s="87"/>
      <c r="F87" s="87" t="s">
        <v>440</v>
      </c>
      <c r="G87" s="97">
        <v>40871</v>
      </c>
      <c r="H87" s="87" t="s">
        <v>247</v>
      </c>
      <c r="I87" s="90">
        <v>4.1599997458746243</v>
      </c>
      <c r="J87" s="88" t="s">
        <v>295</v>
      </c>
      <c r="K87" s="88" t="s">
        <v>122</v>
      </c>
      <c r="L87" s="89">
        <v>5.1879999999999996E-2</v>
      </c>
      <c r="M87" s="89">
        <v>2.1199997546375689E-2</v>
      </c>
      <c r="N87" s="90">
        <v>3.6118649999999999</v>
      </c>
      <c r="O87" s="98">
        <v>126.38</v>
      </c>
      <c r="P87" s="90">
        <v>4.5646760000000002E-3</v>
      </c>
      <c r="Q87" s="91">
        <f t="shared" si="1"/>
        <v>4.4309401354196826E-6</v>
      </c>
      <c r="R87" s="91">
        <f>P87/'סכום נכסי הקרן'!$C$42</f>
        <v>4.6330852643746892E-8</v>
      </c>
    </row>
    <row r="88" spans="2:18">
      <c r="B88" s="86" t="s">
        <v>2631</v>
      </c>
      <c r="C88" s="88" t="s">
        <v>2403</v>
      </c>
      <c r="D88" s="87" t="s">
        <v>2449</v>
      </c>
      <c r="E88" s="87"/>
      <c r="F88" s="87" t="s">
        <v>440</v>
      </c>
      <c r="G88" s="97">
        <v>41547</v>
      </c>
      <c r="H88" s="87" t="s">
        <v>247</v>
      </c>
      <c r="I88" s="90">
        <v>4.1100001244184448</v>
      </c>
      <c r="J88" s="88" t="s">
        <v>295</v>
      </c>
      <c r="K88" s="88" t="s">
        <v>122</v>
      </c>
      <c r="L88" s="89">
        <v>5.0999999999999997E-2</v>
      </c>
      <c r="M88" s="89">
        <v>2.9400000937177893E-2</v>
      </c>
      <c r="N88" s="90">
        <v>5.2514149999999997</v>
      </c>
      <c r="O88" s="98">
        <v>117.85</v>
      </c>
      <c r="P88" s="90">
        <v>6.1887930000000006E-3</v>
      </c>
      <c r="Q88" s="91">
        <f t="shared" si="1"/>
        <v>6.0074737601320187E-6</v>
      </c>
      <c r="R88" s="91">
        <f>P88/'סכום נכסי הקרן'!$C$42</f>
        <v>6.2815423597567989E-8</v>
      </c>
    </row>
    <row r="89" spans="2:18">
      <c r="B89" s="86" t="s">
        <v>2631</v>
      </c>
      <c r="C89" s="88" t="s">
        <v>2403</v>
      </c>
      <c r="D89" s="87" t="s">
        <v>2450</v>
      </c>
      <c r="E89" s="87"/>
      <c r="F89" s="87" t="s">
        <v>440</v>
      </c>
      <c r="G89" s="97">
        <v>41571</v>
      </c>
      <c r="H89" s="87" t="s">
        <v>247</v>
      </c>
      <c r="I89" s="90">
        <v>4.1700004132349617</v>
      </c>
      <c r="J89" s="88" t="s">
        <v>295</v>
      </c>
      <c r="K89" s="88" t="s">
        <v>122</v>
      </c>
      <c r="L89" s="89">
        <v>5.0999999999999997E-2</v>
      </c>
      <c r="M89" s="89">
        <v>1.9200002542984384E-2</v>
      </c>
      <c r="N89" s="90">
        <v>2.5605649999999995</v>
      </c>
      <c r="O89" s="98">
        <v>122.86</v>
      </c>
      <c r="P89" s="90">
        <v>3.14591E-3</v>
      </c>
      <c r="Q89" s="91">
        <f t="shared" si="1"/>
        <v>3.0537411376882241E-6</v>
      </c>
      <c r="R89" s="91">
        <f>P89/'סכום נכסי הקרן'!$C$42</f>
        <v>3.1930566953818798E-8</v>
      </c>
    </row>
    <row r="90" spans="2:18">
      <c r="B90" s="86" t="s">
        <v>2631</v>
      </c>
      <c r="C90" s="88" t="s">
        <v>2403</v>
      </c>
      <c r="D90" s="87" t="s">
        <v>2451</v>
      </c>
      <c r="E90" s="87"/>
      <c r="F90" s="87" t="s">
        <v>440</v>
      </c>
      <c r="G90" s="97">
        <v>41597</v>
      </c>
      <c r="H90" s="87" t="s">
        <v>247</v>
      </c>
      <c r="I90" s="90"/>
      <c r="J90" s="88" t="s">
        <v>295</v>
      </c>
      <c r="K90" s="88" t="s">
        <v>122</v>
      </c>
      <c r="L90" s="89">
        <v>5.0999999999999997E-2</v>
      </c>
      <c r="M90" s="89">
        <v>1.9300004076998434E-2</v>
      </c>
      <c r="N90" s="90">
        <v>0.66129000000000004</v>
      </c>
      <c r="O90" s="98">
        <v>122.4</v>
      </c>
      <c r="P90" s="90">
        <v>8.0941900000000002E-4</v>
      </c>
      <c r="Q90" s="91">
        <f t="shared" si="1"/>
        <v>7.8570464441972744E-7</v>
      </c>
      <c r="R90" s="91">
        <f>P90/'סכום נכסי הקרן'!$C$42</f>
        <v>8.2154949039206641E-9</v>
      </c>
    </row>
    <row r="91" spans="2:18">
      <c r="B91" s="86" t="s">
        <v>2631</v>
      </c>
      <c r="C91" s="88" t="s">
        <v>2403</v>
      </c>
      <c r="D91" s="87" t="s">
        <v>2452</v>
      </c>
      <c r="E91" s="87"/>
      <c r="F91" s="87" t="s">
        <v>440</v>
      </c>
      <c r="G91" s="97">
        <v>41630</v>
      </c>
      <c r="H91" s="87" t="s">
        <v>247</v>
      </c>
      <c r="I91" s="90">
        <v>4.1600000305261391</v>
      </c>
      <c r="J91" s="88" t="s">
        <v>295</v>
      </c>
      <c r="K91" s="88" t="s">
        <v>122</v>
      </c>
      <c r="L91" s="89">
        <v>5.0999999999999997E-2</v>
      </c>
      <c r="M91" s="89">
        <v>2.1300000316163584E-2</v>
      </c>
      <c r="N91" s="90">
        <v>7.5233489999999996</v>
      </c>
      <c r="O91" s="98">
        <v>121.92</v>
      </c>
      <c r="P91" s="90">
        <v>9.1724670000000001E-3</v>
      </c>
      <c r="Q91" s="91">
        <f t="shared" si="1"/>
        <v>8.9037320876909036E-6</v>
      </c>
      <c r="R91" s="91">
        <f>P91/'סכום נכסי הקרן'!$C$42</f>
        <v>9.3099316787572889E-8</v>
      </c>
    </row>
    <row r="92" spans="2:18">
      <c r="B92" s="86" t="s">
        <v>2631</v>
      </c>
      <c r="C92" s="88" t="s">
        <v>2403</v>
      </c>
      <c r="D92" s="87" t="s">
        <v>2453</v>
      </c>
      <c r="E92" s="87"/>
      <c r="F92" s="87" t="s">
        <v>440</v>
      </c>
      <c r="G92" s="97">
        <v>41666</v>
      </c>
      <c r="H92" s="87" t="s">
        <v>247</v>
      </c>
      <c r="I92" s="90">
        <v>4.1599998194973331</v>
      </c>
      <c r="J92" s="88" t="s">
        <v>295</v>
      </c>
      <c r="K92" s="88" t="s">
        <v>122</v>
      </c>
      <c r="L92" s="89">
        <v>5.0999999999999997E-2</v>
      </c>
      <c r="M92" s="89">
        <v>2.1199998646230001E-2</v>
      </c>
      <c r="N92" s="90">
        <v>1.455165</v>
      </c>
      <c r="O92" s="98">
        <v>121.83</v>
      </c>
      <c r="P92" s="90">
        <v>1.7728270000000003E-3</v>
      </c>
      <c r="Q92" s="91">
        <f t="shared" si="1"/>
        <v>1.7208867195515454E-6</v>
      </c>
      <c r="R92" s="91">
        <f>P92/'סכום נכסי הקרן'!$C$42</f>
        <v>1.7993957621495124E-8</v>
      </c>
    </row>
    <row r="93" spans="2:18">
      <c r="B93" s="86" t="s">
        <v>2631</v>
      </c>
      <c r="C93" s="88" t="s">
        <v>2403</v>
      </c>
      <c r="D93" s="87" t="s">
        <v>2454</v>
      </c>
      <c r="E93" s="87"/>
      <c r="F93" s="87" t="s">
        <v>440</v>
      </c>
      <c r="G93" s="97">
        <v>41696</v>
      </c>
      <c r="H93" s="87" t="s">
        <v>247</v>
      </c>
      <c r="I93" s="90">
        <v>4.159998951311735</v>
      </c>
      <c r="J93" s="88" t="s">
        <v>295</v>
      </c>
      <c r="K93" s="88" t="s">
        <v>122</v>
      </c>
      <c r="L93" s="89">
        <v>5.0999999999999997E-2</v>
      </c>
      <c r="M93" s="89">
        <v>2.1199996504372449E-2</v>
      </c>
      <c r="N93" s="90">
        <v>1.400595</v>
      </c>
      <c r="O93" s="98">
        <v>122.55</v>
      </c>
      <c r="P93" s="90">
        <v>1.7164299999999999E-3</v>
      </c>
      <c r="Q93" s="91">
        <f t="shared" si="1"/>
        <v>1.6661420386985636E-6</v>
      </c>
      <c r="R93" s="91">
        <f>P93/'סכום נכסי הקרן'!$C$42</f>
        <v>1.7421535592735709E-8</v>
      </c>
    </row>
    <row r="94" spans="2:18">
      <c r="B94" s="86" t="s">
        <v>2631</v>
      </c>
      <c r="C94" s="88" t="s">
        <v>2403</v>
      </c>
      <c r="D94" s="87" t="s">
        <v>2455</v>
      </c>
      <c r="E94" s="87"/>
      <c r="F94" s="87" t="s">
        <v>440</v>
      </c>
      <c r="G94" s="97">
        <v>41725</v>
      </c>
      <c r="H94" s="87" t="s">
        <v>247</v>
      </c>
      <c r="I94" s="90">
        <v>4.1600004204359919</v>
      </c>
      <c r="J94" s="88" t="s">
        <v>295</v>
      </c>
      <c r="K94" s="88" t="s">
        <v>122</v>
      </c>
      <c r="L94" s="89">
        <v>5.0999999999999997E-2</v>
      </c>
      <c r="M94" s="89">
        <v>2.120000315326994E-2</v>
      </c>
      <c r="N94" s="90">
        <v>2.7893279999999998</v>
      </c>
      <c r="O94" s="98">
        <v>122.79</v>
      </c>
      <c r="P94" s="90">
        <v>3.4250159999999999E-3</v>
      </c>
      <c r="Q94" s="91">
        <f t="shared" si="1"/>
        <v>3.3246698908870154E-6</v>
      </c>
      <c r="R94" s="91">
        <f>P94/'סכום נכסי הקרן'!$C$42</f>
        <v>3.4763455631566269E-8</v>
      </c>
    </row>
    <row r="95" spans="2:18">
      <c r="B95" s="86" t="s">
        <v>2631</v>
      </c>
      <c r="C95" s="88" t="s">
        <v>2403</v>
      </c>
      <c r="D95" s="87" t="s">
        <v>2456</v>
      </c>
      <c r="E95" s="87"/>
      <c r="F95" s="87" t="s">
        <v>440</v>
      </c>
      <c r="G95" s="97">
        <v>41787</v>
      </c>
      <c r="H95" s="87" t="s">
        <v>247</v>
      </c>
      <c r="I95" s="90">
        <v>4.1600001489863336</v>
      </c>
      <c r="J95" s="88" t="s">
        <v>295</v>
      </c>
      <c r="K95" s="88" t="s">
        <v>122</v>
      </c>
      <c r="L95" s="89">
        <v>5.0999999999999997E-2</v>
      </c>
      <c r="M95" s="89">
        <v>2.1200001117397504E-2</v>
      </c>
      <c r="N95" s="90">
        <v>1.7560689999999999</v>
      </c>
      <c r="O95" s="98">
        <v>122.31</v>
      </c>
      <c r="P95" s="90">
        <v>2.1478480000000004E-3</v>
      </c>
      <c r="Q95" s="91">
        <f t="shared" si="1"/>
        <v>2.0849203553507182E-6</v>
      </c>
      <c r="R95" s="91">
        <f>P95/'סכום נכסי הקרן'!$C$42</f>
        <v>2.1800370757785763E-8</v>
      </c>
    </row>
    <row r="96" spans="2:18">
      <c r="B96" s="86" t="s">
        <v>2631</v>
      </c>
      <c r="C96" s="88" t="s">
        <v>2403</v>
      </c>
      <c r="D96" s="87" t="s">
        <v>2457</v>
      </c>
      <c r="E96" s="87"/>
      <c r="F96" s="87" t="s">
        <v>440</v>
      </c>
      <c r="G96" s="97">
        <v>41815</v>
      </c>
      <c r="H96" s="87" t="s">
        <v>247</v>
      </c>
      <c r="I96" s="90">
        <v>4.1600006962570388</v>
      </c>
      <c r="J96" s="88" t="s">
        <v>295</v>
      </c>
      <c r="K96" s="88" t="s">
        <v>122</v>
      </c>
      <c r="L96" s="89">
        <v>5.0999999999999997E-2</v>
      </c>
      <c r="M96" s="89">
        <v>2.1199999005347091E-2</v>
      </c>
      <c r="N96" s="90">
        <v>0.98735700000000004</v>
      </c>
      <c r="O96" s="98">
        <v>122.19</v>
      </c>
      <c r="P96" s="90">
        <v>1.2064509999999999E-3</v>
      </c>
      <c r="Q96" s="91">
        <f t="shared" si="1"/>
        <v>1.1711044020029483E-6</v>
      </c>
      <c r="R96" s="91">
        <f>P96/'סכום נכסי הקרן'!$C$42</f>
        <v>1.2245316754771E-8</v>
      </c>
    </row>
    <row r="97" spans="2:18">
      <c r="B97" s="86" t="s">
        <v>2631</v>
      </c>
      <c r="C97" s="88" t="s">
        <v>2403</v>
      </c>
      <c r="D97" s="87" t="s">
        <v>2458</v>
      </c>
      <c r="E97" s="87"/>
      <c r="F97" s="87" t="s">
        <v>440</v>
      </c>
      <c r="G97" s="97">
        <v>41836</v>
      </c>
      <c r="H97" s="87" t="s">
        <v>247</v>
      </c>
      <c r="I97" s="90">
        <v>4.1600002125063336</v>
      </c>
      <c r="J97" s="88" t="s">
        <v>295</v>
      </c>
      <c r="K97" s="88" t="s">
        <v>122</v>
      </c>
      <c r="L97" s="89">
        <v>5.0999999999999997E-2</v>
      </c>
      <c r="M97" s="89">
        <v>2.120000089476351E-2</v>
      </c>
      <c r="N97" s="90">
        <v>2.9352960000000001</v>
      </c>
      <c r="O97" s="98">
        <v>121.84</v>
      </c>
      <c r="P97" s="90">
        <v>3.5763639999999998E-3</v>
      </c>
      <c r="Q97" s="91">
        <f t="shared" si="1"/>
        <v>3.4715836976096608E-6</v>
      </c>
      <c r="R97" s="91">
        <f>P97/'סכום נכסי הקרן'!$C$42</f>
        <v>3.6299617647430223E-8</v>
      </c>
    </row>
    <row r="98" spans="2:18">
      <c r="B98" s="86" t="s">
        <v>2631</v>
      </c>
      <c r="C98" s="88" t="s">
        <v>2403</v>
      </c>
      <c r="D98" s="87" t="s">
        <v>2459</v>
      </c>
      <c r="E98" s="87"/>
      <c r="F98" s="87" t="s">
        <v>440</v>
      </c>
      <c r="G98" s="97">
        <v>40903</v>
      </c>
      <c r="H98" s="87" t="s">
        <v>247</v>
      </c>
      <c r="I98" s="90">
        <v>4.1099997891146245</v>
      </c>
      <c r="J98" s="88" t="s">
        <v>295</v>
      </c>
      <c r="K98" s="88" t="s">
        <v>122</v>
      </c>
      <c r="L98" s="89">
        <v>5.2619999999999993E-2</v>
      </c>
      <c r="M98" s="89">
        <v>2.9199997539670616E-2</v>
      </c>
      <c r="N98" s="90">
        <v>3.7058249999999999</v>
      </c>
      <c r="O98" s="98">
        <v>122.84</v>
      </c>
      <c r="P98" s="90">
        <v>4.5522359999999994E-3</v>
      </c>
      <c r="Q98" s="91">
        <f t="shared" si="1"/>
        <v>4.4188646025046134E-6</v>
      </c>
      <c r="R98" s="91">
        <f>P98/'סכום נכסי הקרן'!$C$42</f>
        <v>4.6204588302775431E-8</v>
      </c>
    </row>
    <row r="99" spans="2:18">
      <c r="B99" s="86" t="s">
        <v>2631</v>
      </c>
      <c r="C99" s="88" t="s">
        <v>2403</v>
      </c>
      <c r="D99" s="87" t="s">
        <v>2460</v>
      </c>
      <c r="E99" s="87"/>
      <c r="F99" s="87" t="s">
        <v>440</v>
      </c>
      <c r="G99" s="97">
        <v>41911</v>
      </c>
      <c r="H99" s="87" t="s">
        <v>247</v>
      </c>
      <c r="I99" s="90">
        <v>4.1600000854872556</v>
      </c>
      <c r="J99" s="88" t="s">
        <v>295</v>
      </c>
      <c r="K99" s="88" t="s">
        <v>122</v>
      </c>
      <c r="L99" s="89">
        <v>5.0999999999999997E-2</v>
      </c>
      <c r="M99" s="89">
        <v>2.1199998860169919E-2</v>
      </c>
      <c r="N99" s="90">
        <v>1.152099</v>
      </c>
      <c r="O99" s="98">
        <v>121.84</v>
      </c>
      <c r="P99" s="90">
        <v>1.403718E-3</v>
      </c>
      <c r="Q99" s="91">
        <f t="shared" si="1"/>
        <v>1.3625918739930381E-6</v>
      </c>
      <c r="R99" s="91">
        <f>P99/'סכום נכסי הקרן'!$C$42</f>
        <v>1.4247550496765837E-8</v>
      </c>
    </row>
    <row r="100" spans="2:18">
      <c r="B100" s="86" t="s">
        <v>2631</v>
      </c>
      <c r="C100" s="88" t="s">
        <v>2403</v>
      </c>
      <c r="D100" s="87" t="s">
        <v>2461</v>
      </c>
      <c r="E100" s="87"/>
      <c r="F100" s="87" t="s">
        <v>440</v>
      </c>
      <c r="G100" s="97">
        <v>40933</v>
      </c>
      <c r="H100" s="87" t="s">
        <v>247</v>
      </c>
      <c r="I100" s="90">
        <v>4.1600001159428697</v>
      </c>
      <c r="J100" s="88" t="s">
        <v>295</v>
      </c>
      <c r="K100" s="88" t="s">
        <v>122</v>
      </c>
      <c r="L100" s="89">
        <v>5.1330999999999995E-2</v>
      </c>
      <c r="M100" s="89">
        <v>2.1200000579714343E-2</v>
      </c>
      <c r="N100" s="90">
        <v>13.665433</v>
      </c>
      <c r="O100" s="98">
        <v>126.23</v>
      </c>
      <c r="P100" s="90">
        <v>1.7249874999999998E-2</v>
      </c>
      <c r="Q100" s="91">
        <f t="shared" si="1"/>
        <v>1.6744488210876868E-5</v>
      </c>
      <c r="R100" s="91">
        <f>P100/'סכום נכסי הקרן'!$C$42</f>
        <v>1.750839307648677E-7</v>
      </c>
    </row>
    <row r="101" spans="2:18">
      <c r="B101" s="86" t="s">
        <v>2631</v>
      </c>
      <c r="C101" s="88" t="s">
        <v>2403</v>
      </c>
      <c r="D101" s="87" t="s">
        <v>2462</v>
      </c>
      <c r="E101" s="87"/>
      <c r="F101" s="87" t="s">
        <v>440</v>
      </c>
      <c r="G101" s="97">
        <v>40993</v>
      </c>
      <c r="H101" s="87" t="s">
        <v>247</v>
      </c>
      <c r="I101" s="90">
        <v>4.1599999482306167</v>
      </c>
      <c r="J101" s="88" t="s">
        <v>295</v>
      </c>
      <c r="K101" s="88" t="s">
        <v>122</v>
      </c>
      <c r="L101" s="89">
        <v>5.1451999999999998E-2</v>
      </c>
      <c r="M101" s="89">
        <v>2.1200000358403418E-2</v>
      </c>
      <c r="N101" s="90">
        <v>7.9529269999999999</v>
      </c>
      <c r="O101" s="98">
        <v>126.3</v>
      </c>
      <c r="P101" s="90">
        <v>1.0044546999999999E-2</v>
      </c>
      <c r="Q101" s="91">
        <f t="shared" si="1"/>
        <v>9.7502618903092705E-6</v>
      </c>
      <c r="R101" s="91">
        <f>P101/'סכום נכסי הקרן'!$C$42</f>
        <v>1.0195081248487074E-7</v>
      </c>
    </row>
    <row r="102" spans="2:18">
      <c r="B102" s="86" t="s">
        <v>2631</v>
      </c>
      <c r="C102" s="88" t="s">
        <v>2403</v>
      </c>
      <c r="D102" s="87" t="s">
        <v>2463</v>
      </c>
      <c r="E102" s="87"/>
      <c r="F102" s="87" t="s">
        <v>440</v>
      </c>
      <c r="G102" s="97">
        <v>41053</v>
      </c>
      <c r="H102" s="87" t="s">
        <v>247</v>
      </c>
      <c r="I102" s="90">
        <v>4.160000309732971</v>
      </c>
      <c r="J102" s="88" t="s">
        <v>295</v>
      </c>
      <c r="K102" s="88" t="s">
        <v>122</v>
      </c>
      <c r="L102" s="89">
        <v>5.0999999999999997E-2</v>
      </c>
      <c r="M102" s="89">
        <v>2.1300000903387829E-2</v>
      </c>
      <c r="N102" s="90">
        <v>5.6018549999999996</v>
      </c>
      <c r="O102" s="98">
        <v>124.49</v>
      </c>
      <c r="P102" s="90">
        <v>6.9737490000000004E-3</v>
      </c>
      <c r="Q102" s="91">
        <f t="shared" si="1"/>
        <v>6.7694321214567861E-6</v>
      </c>
      <c r="R102" s="91">
        <f>P102/'סכום נכסי הקרן'!$C$42</f>
        <v>7.0782622313933609E-8</v>
      </c>
    </row>
    <row r="103" spans="2:18">
      <c r="B103" s="86" t="s">
        <v>2631</v>
      </c>
      <c r="C103" s="88" t="s">
        <v>2403</v>
      </c>
      <c r="D103" s="87" t="s">
        <v>2464</v>
      </c>
      <c r="E103" s="87"/>
      <c r="F103" s="87" t="s">
        <v>440</v>
      </c>
      <c r="G103" s="97">
        <v>41085</v>
      </c>
      <c r="H103" s="87" t="s">
        <v>247</v>
      </c>
      <c r="I103" s="90">
        <v>4.1599999906485117</v>
      </c>
      <c r="J103" s="88" t="s">
        <v>295</v>
      </c>
      <c r="K103" s="88" t="s">
        <v>122</v>
      </c>
      <c r="L103" s="89">
        <v>5.0999999999999997E-2</v>
      </c>
      <c r="M103" s="89">
        <v>2.1299999485668141E-2</v>
      </c>
      <c r="N103" s="90">
        <v>10.307801</v>
      </c>
      <c r="O103" s="98">
        <v>124.49</v>
      </c>
      <c r="P103" s="90">
        <v>1.2832181999999999E-2</v>
      </c>
      <c r="Q103" s="91">
        <f t="shared" si="1"/>
        <v>1.2456224767937529E-5</v>
      </c>
      <c r="R103" s="91">
        <f>P103/'סכום נכסי הקרן'!$C$42</f>
        <v>1.3024493596911177E-7</v>
      </c>
    </row>
    <row r="104" spans="2:18">
      <c r="B104" s="86" t="s">
        <v>2631</v>
      </c>
      <c r="C104" s="88" t="s">
        <v>2403</v>
      </c>
      <c r="D104" s="87" t="s">
        <v>2465</v>
      </c>
      <c r="E104" s="87"/>
      <c r="F104" s="87" t="s">
        <v>440</v>
      </c>
      <c r="G104" s="97">
        <v>41115</v>
      </c>
      <c r="H104" s="87" t="s">
        <v>247</v>
      </c>
      <c r="I104" s="90">
        <v>4.1600002947587171</v>
      </c>
      <c r="J104" s="88" t="s">
        <v>295</v>
      </c>
      <c r="K104" s="88" t="s">
        <v>122</v>
      </c>
      <c r="L104" s="89">
        <v>5.0999999999999997E-2</v>
      </c>
      <c r="M104" s="89">
        <v>2.1600001193070997E-2</v>
      </c>
      <c r="N104" s="90">
        <v>4.5709980000000003</v>
      </c>
      <c r="O104" s="98">
        <v>124.69</v>
      </c>
      <c r="P104" s="90">
        <v>5.6995769999999999E-3</v>
      </c>
      <c r="Q104" s="91">
        <f t="shared" si="1"/>
        <v>5.5325908091209336E-6</v>
      </c>
      <c r="R104" s="91">
        <f>P104/'סכום נכסי הקרן'!$C$42</f>
        <v>5.7849946440599276E-8</v>
      </c>
    </row>
    <row r="105" spans="2:18">
      <c r="B105" s="86" t="s">
        <v>2631</v>
      </c>
      <c r="C105" s="88" t="s">
        <v>2403</v>
      </c>
      <c r="D105" s="87" t="s">
        <v>2466</v>
      </c>
      <c r="E105" s="87"/>
      <c r="F105" s="87" t="s">
        <v>440</v>
      </c>
      <c r="G105" s="97">
        <v>41179</v>
      </c>
      <c r="H105" s="87" t="s">
        <v>247</v>
      </c>
      <c r="I105" s="90">
        <v>4.1599997582611774</v>
      </c>
      <c r="J105" s="88" t="s">
        <v>295</v>
      </c>
      <c r="K105" s="88" t="s">
        <v>122</v>
      </c>
      <c r="L105" s="89">
        <v>5.0999999999999997E-2</v>
      </c>
      <c r="M105" s="89">
        <v>2.1199998538323404E-2</v>
      </c>
      <c r="N105" s="90">
        <v>5.7640279999999997</v>
      </c>
      <c r="O105" s="98">
        <v>123.44</v>
      </c>
      <c r="P105" s="90">
        <v>7.1151170000000007E-3</v>
      </c>
      <c r="Q105" s="91">
        <f t="shared" si="1"/>
        <v>6.9066583221912978E-6</v>
      </c>
      <c r="R105" s="91">
        <f>P105/'סכום נכסי הקרן'!$C$42</f>
        <v>7.2217488660754548E-8</v>
      </c>
    </row>
    <row r="106" spans="2:18">
      <c r="B106" s="86" t="s">
        <v>2632</v>
      </c>
      <c r="C106" s="88" t="s">
        <v>2402</v>
      </c>
      <c r="D106" s="87">
        <v>4099</v>
      </c>
      <c r="E106" s="87"/>
      <c r="F106" s="87" t="s">
        <v>444</v>
      </c>
      <c r="G106" s="97">
        <v>42052</v>
      </c>
      <c r="H106" s="87" t="s">
        <v>120</v>
      </c>
      <c r="I106" s="90">
        <v>4.380000007889719</v>
      </c>
      <c r="J106" s="88" t="s">
        <v>634</v>
      </c>
      <c r="K106" s="88" t="s">
        <v>122</v>
      </c>
      <c r="L106" s="89">
        <v>2.9779E-2</v>
      </c>
      <c r="M106" s="89">
        <v>2.6900000155473877E-2</v>
      </c>
      <c r="N106" s="90">
        <v>38.805995000000003</v>
      </c>
      <c r="O106" s="98">
        <v>111.05</v>
      </c>
      <c r="P106" s="90">
        <v>4.3094056999999998E-2</v>
      </c>
      <c r="Q106" s="91">
        <f t="shared" si="1"/>
        <v>4.1831487439494827E-5</v>
      </c>
      <c r="R106" s="91">
        <f>P106/'סכום נכסי הקרן'!$C$42</f>
        <v>4.3739893142212699E-7</v>
      </c>
    </row>
    <row r="107" spans="2:18">
      <c r="B107" s="86" t="s">
        <v>2632</v>
      </c>
      <c r="C107" s="88" t="s">
        <v>2402</v>
      </c>
      <c r="D107" s="87" t="s">
        <v>2467</v>
      </c>
      <c r="E107" s="87"/>
      <c r="F107" s="87" t="s">
        <v>444</v>
      </c>
      <c r="G107" s="97">
        <v>42054</v>
      </c>
      <c r="H107" s="87" t="s">
        <v>120</v>
      </c>
      <c r="I107" s="90">
        <v>4.3800010338690578</v>
      </c>
      <c r="J107" s="88" t="s">
        <v>634</v>
      </c>
      <c r="K107" s="88" t="s">
        <v>122</v>
      </c>
      <c r="L107" s="89">
        <v>2.9779E-2</v>
      </c>
      <c r="M107" s="89">
        <v>2.6900009272000282E-2</v>
      </c>
      <c r="N107" s="90">
        <v>1.0974550000000001</v>
      </c>
      <c r="O107" s="98">
        <v>111.05</v>
      </c>
      <c r="P107" s="90">
        <v>1.2187229999999999E-3</v>
      </c>
      <c r="Q107" s="91">
        <f t="shared" si="1"/>
        <v>1.1830168569815427E-6</v>
      </c>
      <c r="R107" s="91">
        <f>P107/'סכום נכסי הקרן'!$C$42</f>
        <v>1.2369875918147341E-8</v>
      </c>
    </row>
    <row r="108" spans="2:18">
      <c r="B108" s="86" t="s">
        <v>2633</v>
      </c>
      <c r="C108" s="88" t="s">
        <v>2402</v>
      </c>
      <c r="D108" s="87">
        <v>9079</v>
      </c>
      <c r="E108" s="87"/>
      <c r="F108" s="87" t="s">
        <v>2432</v>
      </c>
      <c r="G108" s="97">
        <v>44705</v>
      </c>
      <c r="H108" s="87" t="s">
        <v>2401</v>
      </c>
      <c r="I108" s="90">
        <v>8.1100000138528117</v>
      </c>
      <c r="J108" s="88" t="s">
        <v>277</v>
      </c>
      <c r="K108" s="88" t="s">
        <v>122</v>
      </c>
      <c r="L108" s="89">
        <v>2.3671999999999999E-2</v>
      </c>
      <c r="M108" s="89">
        <v>2.030000004332818E-2</v>
      </c>
      <c r="N108" s="90">
        <v>154.226496</v>
      </c>
      <c r="O108" s="98">
        <v>106.25</v>
      </c>
      <c r="P108" s="90">
        <v>0.16386564300000001</v>
      </c>
      <c r="Q108" s="91">
        <f t="shared" si="1"/>
        <v>1.5906470785331824E-4</v>
      </c>
      <c r="R108" s="91">
        <f>P108/'סכום נכסי הקרן'!$C$42</f>
        <v>1.6632144229307478E-6</v>
      </c>
    </row>
    <row r="109" spans="2:18">
      <c r="B109" s="86" t="s">
        <v>2633</v>
      </c>
      <c r="C109" s="88" t="s">
        <v>2402</v>
      </c>
      <c r="D109" s="87">
        <v>9017</v>
      </c>
      <c r="E109" s="87"/>
      <c r="F109" s="87" t="s">
        <v>2432</v>
      </c>
      <c r="G109" s="97">
        <v>44651</v>
      </c>
      <c r="H109" s="87" t="s">
        <v>2401</v>
      </c>
      <c r="I109" s="90">
        <v>8.1999999988497674</v>
      </c>
      <c r="J109" s="88" t="s">
        <v>277</v>
      </c>
      <c r="K109" s="88" t="s">
        <v>122</v>
      </c>
      <c r="L109" s="89">
        <v>1.797E-2</v>
      </c>
      <c r="M109" s="89">
        <v>3.3900000010639648E-2</v>
      </c>
      <c r="N109" s="90">
        <v>377.87214399999999</v>
      </c>
      <c r="O109" s="98">
        <v>92.03</v>
      </c>
      <c r="P109" s="90">
        <v>0.34775571700000002</v>
      </c>
      <c r="Q109" s="91">
        <f t="shared" si="1"/>
        <v>3.3756717098364677E-4</v>
      </c>
      <c r="R109" s="91">
        <f>P109/'סכום נכסי הקרן'!$C$42</f>
        <v>3.5296741500048513E-6</v>
      </c>
    </row>
    <row r="110" spans="2:18">
      <c r="B110" s="86" t="s">
        <v>2633</v>
      </c>
      <c r="C110" s="88" t="s">
        <v>2402</v>
      </c>
      <c r="D110" s="87">
        <v>9080</v>
      </c>
      <c r="E110" s="87"/>
      <c r="F110" s="87" t="s">
        <v>2432</v>
      </c>
      <c r="G110" s="97">
        <v>44705</v>
      </c>
      <c r="H110" s="87" t="s">
        <v>2401</v>
      </c>
      <c r="I110" s="90">
        <v>7.7399999879216725</v>
      </c>
      <c r="J110" s="88" t="s">
        <v>277</v>
      </c>
      <c r="K110" s="88" t="s">
        <v>122</v>
      </c>
      <c r="L110" s="89">
        <v>2.3184999999999997E-2</v>
      </c>
      <c r="M110" s="89">
        <v>2.2199999987746622E-2</v>
      </c>
      <c r="N110" s="90">
        <v>109.70162500000001</v>
      </c>
      <c r="O110" s="98">
        <v>104.15</v>
      </c>
      <c r="P110" s="90">
        <v>0.11425423700000002</v>
      </c>
      <c r="Q110" s="91">
        <f t="shared" si="1"/>
        <v>1.1090681668645323E-4</v>
      </c>
      <c r="R110" s="91">
        <f>P110/'סכום נכסי הקרן'!$C$42</f>
        <v>1.1596652683280773E-6</v>
      </c>
    </row>
    <row r="111" spans="2:18">
      <c r="B111" s="86" t="s">
        <v>2633</v>
      </c>
      <c r="C111" s="88" t="s">
        <v>2402</v>
      </c>
      <c r="D111" s="87">
        <v>9019</v>
      </c>
      <c r="E111" s="87"/>
      <c r="F111" s="87" t="s">
        <v>2432</v>
      </c>
      <c r="G111" s="97">
        <v>44651</v>
      </c>
      <c r="H111" s="87" t="s">
        <v>2401</v>
      </c>
      <c r="I111" s="90">
        <v>7.7899999979442427</v>
      </c>
      <c r="J111" s="88" t="s">
        <v>277</v>
      </c>
      <c r="K111" s="88" t="s">
        <v>122</v>
      </c>
      <c r="L111" s="89">
        <v>1.8769999999999998E-2</v>
      </c>
      <c r="M111" s="89">
        <v>3.6100000001868866E-2</v>
      </c>
      <c r="N111" s="90">
        <v>233.43128199999998</v>
      </c>
      <c r="O111" s="98">
        <v>91.69</v>
      </c>
      <c r="P111" s="90">
        <v>0.21403313600000001</v>
      </c>
      <c r="Q111" s="91">
        <f t="shared" si="1"/>
        <v>2.0776239378482488E-4</v>
      </c>
      <c r="R111" s="91">
        <f>P111/'סכום נכסי הקרן'!$C$42</f>
        <v>2.1724077864223084E-6</v>
      </c>
    </row>
    <row r="112" spans="2:18">
      <c r="B112" s="86" t="s">
        <v>2634</v>
      </c>
      <c r="C112" s="88" t="s">
        <v>2402</v>
      </c>
      <c r="D112" s="87">
        <v>4100</v>
      </c>
      <c r="E112" s="87"/>
      <c r="F112" s="87" t="s">
        <v>444</v>
      </c>
      <c r="G112" s="97">
        <v>42052</v>
      </c>
      <c r="H112" s="87" t="s">
        <v>120</v>
      </c>
      <c r="I112" s="90">
        <v>4.4199999580074936</v>
      </c>
      <c r="J112" s="88" t="s">
        <v>634</v>
      </c>
      <c r="K112" s="88" t="s">
        <v>122</v>
      </c>
      <c r="L112" s="89">
        <v>2.9779E-2</v>
      </c>
      <c r="M112" s="89">
        <v>1.6099999945565269E-2</v>
      </c>
      <c r="N112" s="90">
        <v>44.228501999999999</v>
      </c>
      <c r="O112" s="98">
        <v>116.3</v>
      </c>
      <c r="P112" s="90">
        <v>5.1437747999999998E-2</v>
      </c>
      <c r="Q112" s="91">
        <f t="shared" si="1"/>
        <v>4.9930725004097438E-5</v>
      </c>
      <c r="R112" s="91">
        <f>P112/'סכום נכסי הקרן'!$C$42</f>
        <v>5.2208628233727565E-7</v>
      </c>
    </row>
    <row r="113" spans="2:18">
      <c r="B113" s="86" t="s">
        <v>2635</v>
      </c>
      <c r="C113" s="88" t="s">
        <v>2403</v>
      </c>
      <c r="D113" s="87" t="s">
        <v>2472</v>
      </c>
      <c r="E113" s="87"/>
      <c r="F113" s="87" t="s">
        <v>444</v>
      </c>
      <c r="G113" s="97">
        <v>41767</v>
      </c>
      <c r="H113" s="87" t="s">
        <v>120</v>
      </c>
      <c r="I113" s="90">
        <v>4.7299996820263779</v>
      </c>
      <c r="J113" s="88" t="s">
        <v>634</v>
      </c>
      <c r="K113" s="88" t="s">
        <v>122</v>
      </c>
      <c r="L113" s="89">
        <v>5.3499999999999999E-2</v>
      </c>
      <c r="M113" s="89">
        <v>2.0699996641960809E-2</v>
      </c>
      <c r="N113" s="90">
        <v>2.644447</v>
      </c>
      <c r="O113" s="98">
        <v>127.25</v>
      </c>
      <c r="P113" s="90">
        <v>3.3650590000000001E-3</v>
      </c>
      <c r="Q113" s="91">
        <f t="shared" si="1"/>
        <v>3.2664695109039986E-6</v>
      </c>
      <c r="R113" s="91">
        <f>P113/'סכום נכסי הקרן'!$C$42</f>
        <v>3.4154900077577086E-8</v>
      </c>
    </row>
    <row r="114" spans="2:18">
      <c r="B114" s="86" t="s">
        <v>2635</v>
      </c>
      <c r="C114" s="88" t="s">
        <v>2403</v>
      </c>
      <c r="D114" s="87" t="s">
        <v>2473</v>
      </c>
      <c r="E114" s="87"/>
      <c r="F114" s="87" t="s">
        <v>444</v>
      </c>
      <c r="G114" s="97">
        <v>41269</v>
      </c>
      <c r="H114" s="87" t="s">
        <v>120</v>
      </c>
      <c r="I114" s="90">
        <v>4.7800000573944095</v>
      </c>
      <c r="J114" s="88" t="s">
        <v>634</v>
      </c>
      <c r="K114" s="88" t="s">
        <v>122</v>
      </c>
      <c r="L114" s="89">
        <v>5.3499999999999999E-2</v>
      </c>
      <c r="M114" s="89">
        <v>1.4999999999999999E-2</v>
      </c>
      <c r="N114" s="90">
        <v>13.133800000000001</v>
      </c>
      <c r="O114" s="98">
        <v>132.66</v>
      </c>
      <c r="P114" s="90">
        <v>1.7423300000000003E-2</v>
      </c>
      <c r="Q114" s="91">
        <f t="shared" si="1"/>
        <v>1.6912832205715754E-5</v>
      </c>
      <c r="R114" s="91">
        <f>P114/'סכום נכסי הקרן'!$C$42</f>
        <v>1.7684417138648949E-7</v>
      </c>
    </row>
    <row r="115" spans="2:18">
      <c r="B115" s="86" t="s">
        <v>2635</v>
      </c>
      <c r="C115" s="88" t="s">
        <v>2403</v>
      </c>
      <c r="D115" s="87" t="s">
        <v>2474</v>
      </c>
      <c r="E115" s="87"/>
      <c r="F115" s="87" t="s">
        <v>444</v>
      </c>
      <c r="G115" s="97">
        <v>41767</v>
      </c>
      <c r="H115" s="87" t="s">
        <v>120</v>
      </c>
      <c r="I115" s="90">
        <v>5.3700008050050041</v>
      </c>
      <c r="J115" s="88" t="s">
        <v>634</v>
      </c>
      <c r="K115" s="88" t="s">
        <v>122</v>
      </c>
      <c r="L115" s="89">
        <v>5.3499999999999999E-2</v>
      </c>
      <c r="M115" s="89">
        <v>2.4800001822652837E-2</v>
      </c>
      <c r="N115" s="90">
        <v>2.0695670000000002</v>
      </c>
      <c r="O115" s="98">
        <v>127.25</v>
      </c>
      <c r="P115" s="90">
        <v>2.6335239999999999E-3</v>
      </c>
      <c r="Q115" s="91">
        <f t="shared" si="1"/>
        <v>2.5563670212718238E-6</v>
      </c>
      <c r="R115" s="91">
        <f>P115/'סכום נכסי הקרן'!$C$42</f>
        <v>2.6729917386857442E-8</v>
      </c>
    </row>
    <row r="116" spans="2:18">
      <c r="B116" s="86" t="s">
        <v>2635</v>
      </c>
      <c r="C116" s="88" t="s">
        <v>2403</v>
      </c>
      <c r="D116" s="87" t="s">
        <v>2475</v>
      </c>
      <c r="E116" s="87"/>
      <c r="F116" s="87" t="s">
        <v>444</v>
      </c>
      <c r="G116" s="97">
        <v>41767</v>
      </c>
      <c r="H116" s="87" t="s">
        <v>120</v>
      </c>
      <c r="I116" s="90">
        <v>4.7299993848547679</v>
      </c>
      <c r="J116" s="88" t="s">
        <v>634</v>
      </c>
      <c r="K116" s="88" t="s">
        <v>122</v>
      </c>
      <c r="L116" s="89">
        <v>5.3499999999999999E-2</v>
      </c>
      <c r="M116" s="89">
        <v>2.0699996641960809E-2</v>
      </c>
      <c r="N116" s="90">
        <v>2.644447</v>
      </c>
      <c r="O116" s="98">
        <v>127.25</v>
      </c>
      <c r="P116" s="90">
        <v>3.3650590000000001E-3</v>
      </c>
      <c r="Q116" s="91">
        <f t="shared" si="1"/>
        <v>3.2664695109039986E-6</v>
      </c>
      <c r="R116" s="91">
        <f>P116/'סכום נכסי הקרן'!$C$42</f>
        <v>3.4154900077577086E-8</v>
      </c>
    </row>
    <row r="117" spans="2:18">
      <c r="B117" s="86" t="s">
        <v>2635</v>
      </c>
      <c r="C117" s="88" t="s">
        <v>2403</v>
      </c>
      <c r="D117" s="87" t="s">
        <v>2476</v>
      </c>
      <c r="E117" s="87"/>
      <c r="F117" s="87" t="s">
        <v>444</v>
      </c>
      <c r="G117" s="97">
        <v>41269</v>
      </c>
      <c r="H117" s="87" t="s">
        <v>120</v>
      </c>
      <c r="I117" s="90">
        <v>4.7799999632675778</v>
      </c>
      <c r="J117" s="88" t="s">
        <v>634</v>
      </c>
      <c r="K117" s="88" t="s">
        <v>122</v>
      </c>
      <c r="L117" s="89">
        <v>5.3499999999999999E-2</v>
      </c>
      <c r="M117" s="89">
        <v>1.4999999999999999E-2</v>
      </c>
      <c r="N117" s="90">
        <v>13.954663</v>
      </c>
      <c r="O117" s="98">
        <v>132.66</v>
      </c>
      <c r="P117" s="90">
        <v>1.8512256000000001E-2</v>
      </c>
      <c r="Q117" s="91">
        <f t="shared" si="1"/>
        <v>1.7969883975897486E-5</v>
      </c>
      <c r="R117" s="91">
        <f>P117/'סכום נכסי הקרן'!$C$42</f>
        <v>1.8789692956067841E-7</v>
      </c>
    </row>
    <row r="118" spans="2:18">
      <c r="B118" s="86" t="s">
        <v>2635</v>
      </c>
      <c r="C118" s="88" t="s">
        <v>2403</v>
      </c>
      <c r="D118" s="87" t="s">
        <v>2477</v>
      </c>
      <c r="E118" s="87"/>
      <c r="F118" s="87" t="s">
        <v>444</v>
      </c>
      <c r="G118" s="97">
        <v>41281</v>
      </c>
      <c r="H118" s="87" t="s">
        <v>120</v>
      </c>
      <c r="I118" s="90">
        <v>4.780000078064746</v>
      </c>
      <c r="J118" s="88" t="s">
        <v>634</v>
      </c>
      <c r="K118" s="88" t="s">
        <v>122</v>
      </c>
      <c r="L118" s="89">
        <v>5.3499999999999999E-2</v>
      </c>
      <c r="M118" s="89">
        <v>1.5100000295959752E-2</v>
      </c>
      <c r="N118" s="90">
        <v>17.580862</v>
      </c>
      <c r="O118" s="98">
        <v>132.61000000000001</v>
      </c>
      <c r="P118" s="90">
        <v>2.3313980999999998E-2</v>
      </c>
      <c r="Q118" s="91">
        <f t="shared" si="1"/>
        <v>2.2630928050383397E-5</v>
      </c>
      <c r="R118" s="91">
        <f>P118/'סכום נכסי הקרן'!$C$42</f>
        <v>2.3663379794099617E-7</v>
      </c>
    </row>
    <row r="119" spans="2:18">
      <c r="B119" s="86" t="s">
        <v>2635</v>
      </c>
      <c r="C119" s="88" t="s">
        <v>2403</v>
      </c>
      <c r="D119" s="87" t="s">
        <v>2478</v>
      </c>
      <c r="E119" s="87"/>
      <c r="F119" s="87" t="s">
        <v>444</v>
      </c>
      <c r="G119" s="97">
        <v>41767</v>
      </c>
      <c r="H119" s="87" t="s">
        <v>120</v>
      </c>
      <c r="I119" s="90">
        <v>4.7300000556921704</v>
      </c>
      <c r="J119" s="88" t="s">
        <v>634</v>
      </c>
      <c r="K119" s="88" t="s">
        <v>122</v>
      </c>
      <c r="L119" s="89">
        <v>5.3499999999999999E-2</v>
      </c>
      <c r="M119" s="89">
        <v>2.0699999949370756E-2</v>
      </c>
      <c r="N119" s="90">
        <v>3.1043509999999999</v>
      </c>
      <c r="O119" s="98">
        <v>127.25</v>
      </c>
      <c r="P119" s="90">
        <v>3.9502859999999999E-3</v>
      </c>
      <c r="Q119" s="91">
        <f t="shared" si="1"/>
        <v>3.8345505319077355E-6</v>
      </c>
      <c r="R119" s="91">
        <f>P119/'סכום נכסי הקרן'!$C$42</f>
        <v>4.009487608028616E-8</v>
      </c>
    </row>
    <row r="120" spans="2:18">
      <c r="B120" s="86" t="s">
        <v>2635</v>
      </c>
      <c r="C120" s="88" t="s">
        <v>2403</v>
      </c>
      <c r="D120" s="87" t="s">
        <v>2479</v>
      </c>
      <c r="E120" s="87"/>
      <c r="F120" s="87" t="s">
        <v>444</v>
      </c>
      <c r="G120" s="97">
        <v>41281</v>
      </c>
      <c r="H120" s="87" t="s">
        <v>120</v>
      </c>
      <c r="I120" s="90">
        <v>4.7799999047277089</v>
      </c>
      <c r="J120" s="88" t="s">
        <v>634</v>
      </c>
      <c r="K120" s="88" t="s">
        <v>122</v>
      </c>
      <c r="L120" s="89">
        <v>5.3499999999999999E-2</v>
      </c>
      <c r="M120" s="89">
        <v>1.5099999583183725E-2</v>
      </c>
      <c r="N120" s="90">
        <v>12.664179999999998</v>
      </c>
      <c r="O120" s="98">
        <v>132.61000000000001</v>
      </c>
      <c r="P120" s="90">
        <v>1.6793970000000002E-2</v>
      </c>
      <c r="Q120" s="91">
        <f t="shared" si="1"/>
        <v>1.6301940314281688E-5</v>
      </c>
      <c r="R120" s="91">
        <f>P120/'סכום נכסי הקרן'!$C$42</f>
        <v>1.7045655581546334E-7</v>
      </c>
    </row>
    <row r="121" spans="2:18">
      <c r="B121" s="86" t="s">
        <v>2635</v>
      </c>
      <c r="C121" s="88" t="s">
        <v>2403</v>
      </c>
      <c r="D121" s="87" t="s">
        <v>2480</v>
      </c>
      <c r="E121" s="87"/>
      <c r="F121" s="87" t="s">
        <v>444</v>
      </c>
      <c r="G121" s="97">
        <v>41767</v>
      </c>
      <c r="H121" s="87" t="s">
        <v>120</v>
      </c>
      <c r="I121" s="90">
        <v>4.7299999316348531</v>
      </c>
      <c r="J121" s="88" t="s">
        <v>634</v>
      </c>
      <c r="K121" s="88" t="s">
        <v>122</v>
      </c>
      <c r="L121" s="89">
        <v>5.3499999999999999E-2</v>
      </c>
      <c r="M121" s="89">
        <v>2.0700000062150132E-2</v>
      </c>
      <c r="N121" s="90">
        <v>2.5288909999999998</v>
      </c>
      <c r="O121" s="98">
        <v>127.25</v>
      </c>
      <c r="P121" s="90">
        <v>3.2180139999999999E-3</v>
      </c>
      <c r="Q121" s="91">
        <f t="shared" si="1"/>
        <v>3.1237326348994832E-6</v>
      </c>
      <c r="R121" s="91">
        <f>P121/'סכום נכסי הקרן'!$C$42</f>
        <v>3.2662412937854623E-8</v>
      </c>
    </row>
    <row r="122" spans="2:18">
      <c r="B122" s="86" t="s">
        <v>2635</v>
      </c>
      <c r="C122" s="88" t="s">
        <v>2403</v>
      </c>
      <c r="D122" s="87" t="s">
        <v>2481</v>
      </c>
      <c r="E122" s="87"/>
      <c r="F122" s="87" t="s">
        <v>444</v>
      </c>
      <c r="G122" s="97">
        <v>41281</v>
      </c>
      <c r="H122" s="87" t="s">
        <v>120</v>
      </c>
      <c r="I122" s="90">
        <v>4.7799999692601043</v>
      </c>
      <c r="J122" s="88" t="s">
        <v>634</v>
      </c>
      <c r="K122" s="88" t="s">
        <v>122</v>
      </c>
      <c r="L122" s="89">
        <v>5.3499999999999999E-2</v>
      </c>
      <c r="M122" s="89">
        <v>1.5100000104119E-2</v>
      </c>
      <c r="N122" s="90">
        <v>15.209432</v>
      </c>
      <c r="O122" s="98">
        <v>132.61000000000001</v>
      </c>
      <c r="P122" s="90">
        <v>2.0169229E-2</v>
      </c>
      <c r="Q122" s="91">
        <f t="shared" si="1"/>
        <v>1.9578310985614442E-5</v>
      </c>
      <c r="R122" s="91">
        <f>P122/'סכום נכסי הקרן'!$C$42</f>
        <v>2.0471498453274371E-7</v>
      </c>
    </row>
    <row r="123" spans="2:18">
      <c r="B123" s="86" t="s">
        <v>2636</v>
      </c>
      <c r="C123" s="88" t="s">
        <v>2403</v>
      </c>
      <c r="D123" s="87" t="s">
        <v>2483</v>
      </c>
      <c r="E123" s="87"/>
      <c r="F123" s="87" t="s">
        <v>2432</v>
      </c>
      <c r="G123" s="97">
        <v>44748</v>
      </c>
      <c r="H123" s="87" t="s">
        <v>2401</v>
      </c>
      <c r="I123" s="90">
        <v>2.319999999984065</v>
      </c>
      <c r="J123" s="88" t="s">
        <v>277</v>
      </c>
      <c r="K123" s="88" t="s">
        <v>122</v>
      </c>
      <c r="L123" s="89">
        <v>6.0659999999999999E-2</v>
      </c>
      <c r="M123" s="89">
        <v>6.7099999999692683E-2</v>
      </c>
      <c r="N123" s="90">
        <v>87645.511027</v>
      </c>
      <c r="O123" s="98">
        <v>100.24</v>
      </c>
      <c r="P123" s="90">
        <v>87.855817169999995</v>
      </c>
      <c r="Q123" s="91">
        <f t="shared" si="1"/>
        <v>8.5281817686216205E-2</v>
      </c>
      <c r="R123" s="91">
        <f>P123/'סכום נכסי הקרן'!$C$42</f>
        <v>8.9172482761081787E-4</v>
      </c>
    </row>
    <row r="124" spans="2:18">
      <c r="B124" s="86" t="s">
        <v>2637</v>
      </c>
      <c r="C124" s="88" t="s">
        <v>2403</v>
      </c>
      <c r="D124" s="87">
        <v>7127</v>
      </c>
      <c r="E124" s="87"/>
      <c r="F124" s="87" t="s">
        <v>2432</v>
      </c>
      <c r="G124" s="97">
        <v>43631</v>
      </c>
      <c r="H124" s="87" t="s">
        <v>2401</v>
      </c>
      <c r="I124" s="90">
        <v>5.2799999818751413</v>
      </c>
      <c r="J124" s="88" t="s">
        <v>277</v>
      </c>
      <c r="K124" s="88" t="s">
        <v>122</v>
      </c>
      <c r="L124" s="89">
        <v>3.1E-2</v>
      </c>
      <c r="M124" s="89">
        <v>2.3899999937695794E-2</v>
      </c>
      <c r="N124" s="90">
        <v>78.874682000000007</v>
      </c>
      <c r="O124" s="98">
        <v>111.92</v>
      </c>
      <c r="P124" s="90">
        <v>8.8276544999999998E-2</v>
      </c>
      <c r="Q124" s="91">
        <f t="shared" si="1"/>
        <v>8.5690219033438876E-5</v>
      </c>
      <c r="R124" s="91">
        <f>P124/'סכום נכסי הקרן'!$C$42</f>
        <v>8.9599515897603489E-7</v>
      </c>
    </row>
    <row r="125" spans="2:18">
      <c r="B125" s="86" t="s">
        <v>2637</v>
      </c>
      <c r="C125" s="88" t="s">
        <v>2403</v>
      </c>
      <c r="D125" s="87">
        <v>7128</v>
      </c>
      <c r="E125" s="87"/>
      <c r="F125" s="87" t="s">
        <v>2432</v>
      </c>
      <c r="G125" s="97">
        <v>43634</v>
      </c>
      <c r="H125" s="87" t="s">
        <v>2401</v>
      </c>
      <c r="I125" s="90">
        <v>5.3000000409330168</v>
      </c>
      <c r="J125" s="88" t="s">
        <v>277</v>
      </c>
      <c r="K125" s="88" t="s">
        <v>122</v>
      </c>
      <c r="L125" s="89">
        <v>2.4900000000000002E-2</v>
      </c>
      <c r="M125" s="89">
        <v>2.4000000272886776E-2</v>
      </c>
      <c r="N125" s="90">
        <v>33.223241000000002</v>
      </c>
      <c r="O125" s="98">
        <v>110.3</v>
      </c>
      <c r="P125" s="90">
        <v>3.6645234999999998E-2</v>
      </c>
      <c r="Q125" s="91">
        <f t="shared" si="1"/>
        <v>3.5571603008271797E-5</v>
      </c>
      <c r="R125" s="91">
        <f>P125/'סכום נכסי הקרן'!$C$42</f>
        <v>3.719442481526566E-7</v>
      </c>
    </row>
    <row r="126" spans="2:18">
      <c r="B126" s="86" t="s">
        <v>2637</v>
      </c>
      <c r="C126" s="88" t="s">
        <v>2403</v>
      </c>
      <c r="D126" s="87">
        <v>7130</v>
      </c>
      <c r="E126" s="87"/>
      <c r="F126" s="87" t="s">
        <v>2432</v>
      </c>
      <c r="G126" s="97">
        <v>43634</v>
      </c>
      <c r="H126" s="87" t="s">
        <v>2401</v>
      </c>
      <c r="I126" s="90">
        <v>5.5899999272831824</v>
      </c>
      <c r="J126" s="88" t="s">
        <v>277</v>
      </c>
      <c r="K126" s="88" t="s">
        <v>122</v>
      </c>
      <c r="L126" s="89">
        <v>3.6000000000000004E-2</v>
      </c>
      <c r="M126" s="89">
        <v>2.4199999536530171E-2</v>
      </c>
      <c r="N126" s="90">
        <v>21.724328</v>
      </c>
      <c r="O126" s="98">
        <v>115.21</v>
      </c>
      <c r="P126" s="90">
        <v>2.5028597999999999E-2</v>
      </c>
      <c r="Q126" s="91">
        <f t="shared" si="1"/>
        <v>2.4295310206350851E-5</v>
      </c>
      <c r="R126" s="91">
        <f>P126/'סכום נכסי הקרן'!$C$42</f>
        <v>2.5403693182551794E-7</v>
      </c>
    </row>
    <row r="127" spans="2:18">
      <c r="B127" s="86" t="s">
        <v>2630</v>
      </c>
      <c r="C127" s="88" t="s">
        <v>2402</v>
      </c>
      <c r="D127" s="87">
        <v>9922</v>
      </c>
      <c r="E127" s="87"/>
      <c r="F127" s="87" t="s">
        <v>444</v>
      </c>
      <c r="G127" s="97">
        <v>40489</v>
      </c>
      <c r="H127" s="87" t="s">
        <v>120</v>
      </c>
      <c r="I127" s="90">
        <v>2.0999999757213934</v>
      </c>
      <c r="J127" s="88" t="s">
        <v>277</v>
      </c>
      <c r="K127" s="88" t="s">
        <v>122</v>
      </c>
      <c r="L127" s="89">
        <v>5.7000000000000002E-2</v>
      </c>
      <c r="M127" s="89">
        <v>1.6899999920227438E-2</v>
      </c>
      <c r="N127" s="90">
        <v>23.160064999999999</v>
      </c>
      <c r="O127" s="98">
        <v>124.49</v>
      </c>
      <c r="P127" s="90">
        <v>2.8831967E-2</v>
      </c>
      <c r="Q127" s="91">
        <f t="shared" si="1"/>
        <v>2.7987248112110435E-5</v>
      </c>
      <c r="R127" s="91">
        <f>P127/'סכום נכסי הקרן'!$C$42</f>
        <v>2.9264061994901129E-7</v>
      </c>
    </row>
    <row r="128" spans="2:18">
      <c r="B128" s="86" t="s">
        <v>2638</v>
      </c>
      <c r="C128" s="88" t="s">
        <v>2403</v>
      </c>
      <c r="D128" s="87" t="s">
        <v>2484</v>
      </c>
      <c r="E128" s="87"/>
      <c r="F128" s="87" t="s">
        <v>521</v>
      </c>
      <c r="G128" s="97">
        <v>43801</v>
      </c>
      <c r="H128" s="87" t="s">
        <v>247</v>
      </c>
      <c r="I128" s="90">
        <v>4.9100000003406308</v>
      </c>
      <c r="J128" s="88" t="s">
        <v>295</v>
      </c>
      <c r="K128" s="88" t="s">
        <v>123</v>
      </c>
      <c r="L128" s="89">
        <v>2.3629999999999998E-2</v>
      </c>
      <c r="M128" s="89">
        <v>6.0200000004463433E-2</v>
      </c>
      <c r="N128" s="90">
        <v>1352.060806</v>
      </c>
      <c r="O128" s="98">
        <v>83.89</v>
      </c>
      <c r="P128" s="90">
        <v>4.256816905</v>
      </c>
      <c r="Q128" s="91">
        <f t="shared" si="1"/>
        <v>4.1321006953171464E-3</v>
      </c>
      <c r="R128" s="91">
        <f>P128/'סכום נכסי הקרן'!$C$42</f>
        <v>4.3206123886331843E-5</v>
      </c>
    </row>
    <row r="129" spans="2:18">
      <c r="B129" s="86" t="s">
        <v>2715</v>
      </c>
      <c r="C129" s="88" t="s">
        <v>2403</v>
      </c>
      <c r="D129" s="87">
        <v>9365</v>
      </c>
      <c r="E129" s="87"/>
      <c r="F129" s="87" t="s">
        <v>2485</v>
      </c>
      <c r="G129" s="97">
        <v>44906</v>
      </c>
      <c r="H129" s="87" t="s">
        <v>2401</v>
      </c>
      <c r="I129" s="90">
        <v>2.6500000260262153</v>
      </c>
      <c r="J129" s="88" t="s">
        <v>277</v>
      </c>
      <c r="K129" s="88" t="s">
        <v>122</v>
      </c>
      <c r="L129" s="89">
        <v>6.1799999999999994E-2</v>
      </c>
      <c r="M129" s="89">
        <v>6.4000000585589842E-2</v>
      </c>
      <c r="N129" s="90">
        <v>61.445742000000003</v>
      </c>
      <c r="O129" s="98">
        <v>100.05</v>
      </c>
      <c r="P129" s="90">
        <v>6.1476476000000002E-2</v>
      </c>
      <c r="Q129" s="91">
        <f t="shared" si="1"/>
        <v>5.9675338379452307E-5</v>
      </c>
      <c r="R129" s="91">
        <f>P129/'סכום נכסי הקרן'!$C$42</f>
        <v>6.2397803274818242E-7</v>
      </c>
    </row>
    <row r="130" spans="2:18">
      <c r="B130" s="86" t="s">
        <v>2715</v>
      </c>
      <c r="C130" s="88" t="s">
        <v>2403</v>
      </c>
      <c r="D130" s="87">
        <v>9316</v>
      </c>
      <c r="E130" s="87"/>
      <c r="F130" s="87" t="s">
        <v>2485</v>
      </c>
      <c r="G130" s="97">
        <v>44885</v>
      </c>
      <c r="H130" s="87" t="s">
        <v>2401</v>
      </c>
      <c r="I130" s="90">
        <v>2.6500000000591557</v>
      </c>
      <c r="J130" s="88" t="s">
        <v>277</v>
      </c>
      <c r="K130" s="88" t="s">
        <v>122</v>
      </c>
      <c r="L130" s="89">
        <v>6.1799999999999994E-2</v>
      </c>
      <c r="M130" s="89">
        <v>6.6000000001098597E-2</v>
      </c>
      <c r="N130" s="90">
        <v>23773.226420999999</v>
      </c>
      <c r="O130" s="98">
        <v>99.55</v>
      </c>
      <c r="P130" s="90">
        <v>23.666250844</v>
      </c>
      <c r="Q130" s="91">
        <f t="shared" si="1"/>
        <v>2.2972877093486926E-2</v>
      </c>
      <c r="R130" s="91">
        <f>P130/'סכום נכסי הקרן'!$C$42</f>
        <v>2.4020928987803612E-4</v>
      </c>
    </row>
    <row r="131" spans="2:18">
      <c r="B131" s="86" t="s">
        <v>2639</v>
      </c>
      <c r="C131" s="88" t="s">
        <v>2403</v>
      </c>
      <c r="D131" s="87" t="s">
        <v>2486</v>
      </c>
      <c r="E131" s="87"/>
      <c r="F131" s="87" t="s">
        <v>527</v>
      </c>
      <c r="G131" s="97">
        <v>44074</v>
      </c>
      <c r="H131" s="87" t="s">
        <v>120</v>
      </c>
      <c r="I131" s="90">
        <v>9.0099999839256828</v>
      </c>
      <c r="J131" s="88" t="s">
        <v>634</v>
      </c>
      <c r="K131" s="88" t="s">
        <v>122</v>
      </c>
      <c r="L131" s="89">
        <v>2.35E-2</v>
      </c>
      <c r="M131" s="89">
        <v>3.4899999927782054E-2</v>
      </c>
      <c r="N131" s="90">
        <v>87.971350999999999</v>
      </c>
      <c r="O131" s="98">
        <v>97.59</v>
      </c>
      <c r="P131" s="90">
        <v>8.5851237999999996E-2</v>
      </c>
      <c r="Q131" s="91">
        <f t="shared" si="1"/>
        <v>8.3335968671088018E-5</v>
      </c>
      <c r="R131" s="91">
        <f>P131/'סכום נכסי הקרן'!$C$42</f>
        <v>8.7137861637085376E-7</v>
      </c>
    </row>
    <row r="132" spans="2:18">
      <c r="B132" s="86" t="s">
        <v>2639</v>
      </c>
      <c r="C132" s="88" t="s">
        <v>2403</v>
      </c>
      <c r="D132" s="87" t="s">
        <v>2487</v>
      </c>
      <c r="E132" s="87"/>
      <c r="F132" s="87" t="s">
        <v>527</v>
      </c>
      <c r="G132" s="97">
        <v>44189</v>
      </c>
      <c r="H132" s="87" t="s">
        <v>120</v>
      </c>
      <c r="I132" s="90">
        <v>8.8999999148115378</v>
      </c>
      <c r="J132" s="88" t="s">
        <v>634</v>
      </c>
      <c r="K132" s="88" t="s">
        <v>122</v>
      </c>
      <c r="L132" s="89">
        <v>2.4700000000000003E-2</v>
      </c>
      <c r="M132" s="89">
        <v>3.8000000189307694E-2</v>
      </c>
      <c r="N132" s="90">
        <v>10.995848000000001</v>
      </c>
      <c r="O132" s="98">
        <v>96.08</v>
      </c>
      <c r="P132" s="90">
        <v>1.0564810999999999E-2</v>
      </c>
      <c r="Q132" s="91">
        <f t="shared" si="1"/>
        <v>1.0255283197103877E-5</v>
      </c>
      <c r="R132" s="91">
        <f>P132/'סכום נכסי הקרן'!$C$42</f>
        <v>1.0723142270120292E-7</v>
      </c>
    </row>
    <row r="133" spans="2:18">
      <c r="B133" s="86" t="s">
        <v>2639</v>
      </c>
      <c r="C133" s="88" t="s">
        <v>2403</v>
      </c>
      <c r="D133" s="87" t="s">
        <v>2488</v>
      </c>
      <c r="E133" s="87"/>
      <c r="F133" s="87" t="s">
        <v>527</v>
      </c>
      <c r="G133" s="97">
        <v>44322</v>
      </c>
      <c r="H133" s="87" t="s">
        <v>120</v>
      </c>
      <c r="I133" s="90">
        <v>8.780000008025862</v>
      </c>
      <c r="J133" s="88" t="s">
        <v>634</v>
      </c>
      <c r="K133" s="88" t="s">
        <v>122</v>
      </c>
      <c r="L133" s="89">
        <v>2.5600000000000001E-2</v>
      </c>
      <c r="M133" s="89">
        <v>4.1300000048577597E-2</v>
      </c>
      <c r="N133" s="90">
        <v>50.584325</v>
      </c>
      <c r="O133" s="98">
        <v>93.6</v>
      </c>
      <c r="P133" s="90">
        <v>4.7346929000000003E-2</v>
      </c>
      <c r="Q133" s="91">
        <f t="shared" si="1"/>
        <v>4.595975880762755E-5</v>
      </c>
      <c r="R133" s="91">
        <f>P133/'סכום נכסי הקרן'!$C$42</f>
        <v>4.8056501504881095E-7</v>
      </c>
    </row>
    <row r="134" spans="2:18">
      <c r="B134" s="86" t="s">
        <v>2639</v>
      </c>
      <c r="C134" s="88" t="s">
        <v>2403</v>
      </c>
      <c r="D134" s="87" t="s">
        <v>2489</v>
      </c>
      <c r="E134" s="87"/>
      <c r="F134" s="87" t="s">
        <v>527</v>
      </c>
      <c r="G134" s="97">
        <v>44418</v>
      </c>
      <c r="H134" s="87" t="s">
        <v>120</v>
      </c>
      <c r="I134" s="90">
        <v>8.8999999524596785</v>
      </c>
      <c r="J134" s="88" t="s">
        <v>634</v>
      </c>
      <c r="K134" s="88" t="s">
        <v>122</v>
      </c>
      <c r="L134" s="89">
        <v>2.2700000000000001E-2</v>
      </c>
      <c r="M134" s="89">
        <v>3.9599999853057191E-2</v>
      </c>
      <c r="N134" s="90">
        <v>50.520209000000001</v>
      </c>
      <c r="O134" s="98">
        <v>91.6</v>
      </c>
      <c r="P134" s="90">
        <v>4.6276508000000008E-2</v>
      </c>
      <c r="Q134" s="91">
        <f t="shared" ref="Q134:Q197" si="2">IFERROR(P134/$P$10,0)</f>
        <v>4.492069899906807E-5</v>
      </c>
      <c r="R134" s="91">
        <f>P134/'סכום נכסי הקרן'!$C$42</f>
        <v>4.6970038465274958E-7</v>
      </c>
    </row>
    <row r="135" spans="2:18">
      <c r="B135" s="86" t="s">
        <v>2639</v>
      </c>
      <c r="C135" s="88" t="s">
        <v>2403</v>
      </c>
      <c r="D135" s="87" t="s">
        <v>2490</v>
      </c>
      <c r="E135" s="87"/>
      <c r="F135" s="87" t="s">
        <v>527</v>
      </c>
      <c r="G135" s="97">
        <v>44530</v>
      </c>
      <c r="H135" s="87" t="s">
        <v>120</v>
      </c>
      <c r="I135" s="90">
        <v>8.9699999350419919</v>
      </c>
      <c r="J135" s="88" t="s">
        <v>634</v>
      </c>
      <c r="K135" s="88" t="s">
        <v>122</v>
      </c>
      <c r="L135" s="89">
        <v>1.7899999999999999E-2</v>
      </c>
      <c r="M135" s="89">
        <v>4.1899999689331266E-2</v>
      </c>
      <c r="N135" s="90">
        <v>41.778745000000001</v>
      </c>
      <c r="O135" s="98">
        <v>84.75</v>
      </c>
      <c r="P135" s="90">
        <v>3.540749E-2</v>
      </c>
      <c r="Q135" s="91">
        <f t="shared" si="2"/>
        <v>3.4370121457792633E-5</v>
      </c>
      <c r="R135" s="91">
        <f>P135/'סכום נכסי הקרן'!$C$42</f>
        <v>3.593813014713293E-7</v>
      </c>
    </row>
    <row r="136" spans="2:18">
      <c r="B136" s="86" t="s">
        <v>2639</v>
      </c>
      <c r="C136" s="88" t="s">
        <v>2403</v>
      </c>
      <c r="D136" s="87" t="s">
        <v>2491</v>
      </c>
      <c r="E136" s="87"/>
      <c r="F136" s="87" t="s">
        <v>527</v>
      </c>
      <c r="G136" s="97">
        <v>44612</v>
      </c>
      <c r="H136" s="87" t="s">
        <v>120</v>
      </c>
      <c r="I136" s="90">
        <v>8.7600000327356291</v>
      </c>
      <c r="J136" s="88" t="s">
        <v>634</v>
      </c>
      <c r="K136" s="88" t="s">
        <v>122</v>
      </c>
      <c r="L136" s="89">
        <v>2.3599999999999999E-2</v>
      </c>
      <c r="M136" s="89">
        <v>4.4200000187060731E-2</v>
      </c>
      <c r="N136" s="90">
        <v>48.787199000000001</v>
      </c>
      <c r="O136" s="98">
        <v>87.66</v>
      </c>
      <c r="P136" s="90">
        <v>4.2766859999999997E-2</v>
      </c>
      <c r="Q136" s="91">
        <f t="shared" si="2"/>
        <v>4.1513876656278468E-5</v>
      </c>
      <c r="R136" s="91">
        <f>P136/'סכום נכסי הקרן'!$C$42</f>
        <v>4.3407792550791179E-7</v>
      </c>
    </row>
    <row r="137" spans="2:18">
      <c r="B137" s="86" t="s">
        <v>2639</v>
      </c>
      <c r="C137" s="88" t="s">
        <v>2403</v>
      </c>
      <c r="D137" s="87" t="s">
        <v>2492</v>
      </c>
      <c r="E137" s="87"/>
      <c r="F137" s="87" t="s">
        <v>527</v>
      </c>
      <c r="G137" s="97">
        <v>44662</v>
      </c>
      <c r="H137" s="87" t="s">
        <v>120</v>
      </c>
      <c r="I137" s="90">
        <v>8.8099999776355453</v>
      </c>
      <c r="J137" s="88" t="s">
        <v>634</v>
      </c>
      <c r="K137" s="88" t="s">
        <v>122</v>
      </c>
      <c r="L137" s="89">
        <v>2.4E-2</v>
      </c>
      <c r="M137" s="89">
        <v>4.1599999806577692E-2</v>
      </c>
      <c r="N137" s="90">
        <v>55.548214000000002</v>
      </c>
      <c r="O137" s="98">
        <v>89.35</v>
      </c>
      <c r="P137" s="90">
        <v>4.9632331000000002E-2</v>
      </c>
      <c r="Q137" s="91">
        <f t="shared" si="2"/>
        <v>4.8178203106274026E-5</v>
      </c>
      <c r="R137" s="91">
        <f>P137/'סכום נכסי הקרן'!$C$42</f>
        <v>5.0376154056206193E-7</v>
      </c>
    </row>
    <row r="138" spans="2:18">
      <c r="B138" s="86" t="s">
        <v>2640</v>
      </c>
      <c r="C138" s="88" t="s">
        <v>2402</v>
      </c>
      <c r="D138" s="87">
        <v>7490</v>
      </c>
      <c r="E138" s="87"/>
      <c r="F138" s="87" t="s">
        <v>2485</v>
      </c>
      <c r="G138" s="97">
        <v>43899</v>
      </c>
      <c r="H138" s="87" t="s">
        <v>2401</v>
      </c>
      <c r="I138" s="90">
        <v>3.1699999999639301</v>
      </c>
      <c r="J138" s="88" t="s">
        <v>118</v>
      </c>
      <c r="K138" s="88" t="s">
        <v>122</v>
      </c>
      <c r="L138" s="89">
        <v>2.3889999999999998E-2</v>
      </c>
      <c r="M138" s="89">
        <v>4.7599999999737665E-2</v>
      </c>
      <c r="N138" s="90">
        <v>9727.6800170000006</v>
      </c>
      <c r="O138" s="98">
        <v>94.05</v>
      </c>
      <c r="P138" s="90">
        <v>9.1488833490000001</v>
      </c>
      <c r="Q138" s="91">
        <f t="shared" si="2"/>
        <v>8.8808393904314213E-3</v>
      </c>
      <c r="R138" s="91">
        <f>P138/'סכום נכסי הקרן'!$C$42</f>
        <v>9.2859945875095736E-5</v>
      </c>
    </row>
    <row r="139" spans="2:18">
      <c r="B139" s="86" t="s">
        <v>2640</v>
      </c>
      <c r="C139" s="88" t="s">
        <v>2402</v>
      </c>
      <c r="D139" s="87">
        <v>7491</v>
      </c>
      <c r="E139" s="87"/>
      <c r="F139" s="87" t="s">
        <v>2485</v>
      </c>
      <c r="G139" s="97">
        <v>43899</v>
      </c>
      <c r="H139" s="87" t="s">
        <v>2401</v>
      </c>
      <c r="I139" s="90">
        <v>3.3599999869972645</v>
      </c>
      <c r="J139" s="88" t="s">
        <v>118</v>
      </c>
      <c r="K139" s="88" t="s">
        <v>122</v>
      </c>
      <c r="L139" s="89">
        <v>1.2969999999999999E-2</v>
      </c>
      <c r="M139" s="89">
        <v>1.7699999927875448E-2</v>
      </c>
      <c r="N139" s="90">
        <v>92.32</v>
      </c>
      <c r="O139" s="98">
        <v>106.63</v>
      </c>
      <c r="P139" s="90">
        <v>9.8440822999999997E-2</v>
      </c>
      <c r="Q139" s="91">
        <f t="shared" si="2"/>
        <v>9.555670404524767E-5</v>
      </c>
      <c r="R139" s="91">
        <f>P139/'סכום נכסי הקרן'!$C$42</f>
        <v>9.9916122514328934E-7</v>
      </c>
    </row>
    <row r="140" spans="2:18">
      <c r="B140" s="86" t="s">
        <v>2641</v>
      </c>
      <c r="C140" s="88" t="s">
        <v>2403</v>
      </c>
      <c r="D140" s="87" t="s">
        <v>2493</v>
      </c>
      <c r="E140" s="87"/>
      <c r="F140" s="87" t="s">
        <v>527</v>
      </c>
      <c r="G140" s="97">
        <v>43924</v>
      </c>
      <c r="H140" s="87" t="s">
        <v>120</v>
      </c>
      <c r="I140" s="90">
        <v>8.4900000089826353</v>
      </c>
      <c r="J140" s="88" t="s">
        <v>634</v>
      </c>
      <c r="K140" s="88" t="s">
        <v>122</v>
      </c>
      <c r="L140" s="89">
        <v>3.1400000000000004E-2</v>
      </c>
      <c r="M140" s="89">
        <v>2.6099999760463125E-2</v>
      </c>
      <c r="N140" s="90">
        <v>12.145752</v>
      </c>
      <c r="O140" s="98">
        <v>109.99</v>
      </c>
      <c r="P140" s="90">
        <v>1.3359111999999999E-2</v>
      </c>
      <c r="Q140" s="91">
        <f t="shared" si="2"/>
        <v>1.2967716774282927E-5</v>
      </c>
      <c r="R140" s="91">
        <f>P140/'סכום נכסי הקרן'!$C$42</f>
        <v>1.3559320519645004E-7</v>
      </c>
    </row>
    <row r="141" spans="2:18">
      <c r="B141" s="86" t="s">
        <v>2641</v>
      </c>
      <c r="C141" s="88" t="s">
        <v>2403</v>
      </c>
      <c r="D141" s="87" t="s">
        <v>2494</v>
      </c>
      <c r="E141" s="87"/>
      <c r="F141" s="87" t="s">
        <v>527</v>
      </c>
      <c r="G141" s="97">
        <v>44015</v>
      </c>
      <c r="H141" s="87" t="s">
        <v>120</v>
      </c>
      <c r="I141" s="90">
        <v>8.1900001895940164</v>
      </c>
      <c r="J141" s="88" t="s">
        <v>634</v>
      </c>
      <c r="K141" s="88" t="s">
        <v>122</v>
      </c>
      <c r="L141" s="89">
        <v>3.1E-2</v>
      </c>
      <c r="M141" s="89">
        <v>3.8200000421320039E-2</v>
      </c>
      <c r="N141" s="90">
        <v>10.012725</v>
      </c>
      <c r="O141" s="98">
        <v>99.56</v>
      </c>
      <c r="P141" s="90">
        <v>9.9686689999999994E-3</v>
      </c>
      <c r="Q141" s="91">
        <f t="shared" si="2"/>
        <v>9.6766069637393723E-6</v>
      </c>
      <c r="R141" s="91">
        <f>P141/'סכום נכסי הקרן'!$C$42</f>
        <v>1.0118066090414469E-7</v>
      </c>
    </row>
    <row r="142" spans="2:18">
      <c r="B142" s="86" t="s">
        <v>2641</v>
      </c>
      <c r="C142" s="88" t="s">
        <v>2403</v>
      </c>
      <c r="D142" s="87" t="s">
        <v>2495</v>
      </c>
      <c r="E142" s="87"/>
      <c r="F142" s="87" t="s">
        <v>527</v>
      </c>
      <c r="G142" s="97">
        <v>44108</v>
      </c>
      <c r="H142" s="87" t="s">
        <v>120</v>
      </c>
      <c r="I142" s="90">
        <v>8.1000001273368714</v>
      </c>
      <c r="J142" s="88" t="s">
        <v>634</v>
      </c>
      <c r="K142" s="88" t="s">
        <v>122</v>
      </c>
      <c r="L142" s="89">
        <v>3.1E-2</v>
      </c>
      <c r="M142" s="89">
        <v>4.1800000254673737E-2</v>
      </c>
      <c r="N142" s="90">
        <v>16.240687999999999</v>
      </c>
      <c r="O142" s="98">
        <v>96.71</v>
      </c>
      <c r="P142" s="90">
        <v>1.5706370000000001E-2</v>
      </c>
      <c r="Q142" s="91">
        <f t="shared" si="2"/>
        <v>1.5246204816015777E-5</v>
      </c>
      <c r="R142" s="91">
        <f>P142/'סכום נכסי הקרן'!$C$42</f>
        <v>1.5941756086043496E-7</v>
      </c>
    </row>
    <row r="143" spans="2:18">
      <c r="B143" s="86" t="s">
        <v>2641</v>
      </c>
      <c r="C143" s="88" t="s">
        <v>2403</v>
      </c>
      <c r="D143" s="87" t="s">
        <v>2496</v>
      </c>
      <c r="E143" s="87"/>
      <c r="F143" s="87" t="s">
        <v>527</v>
      </c>
      <c r="G143" s="97">
        <v>44200</v>
      </c>
      <c r="H143" s="87" t="s">
        <v>120</v>
      </c>
      <c r="I143" s="90">
        <v>8.0400000000000009</v>
      </c>
      <c r="J143" s="88" t="s">
        <v>634</v>
      </c>
      <c r="K143" s="88" t="s">
        <v>122</v>
      </c>
      <c r="L143" s="89">
        <v>3.1E-2</v>
      </c>
      <c r="M143" s="89">
        <v>4.4300000312682719E-2</v>
      </c>
      <c r="N143" s="90">
        <v>8.4258880000000005</v>
      </c>
      <c r="O143" s="98">
        <v>94.89</v>
      </c>
      <c r="P143" s="90">
        <v>7.995325000000001E-3</v>
      </c>
      <c r="Q143" s="91">
        <f t="shared" si="2"/>
        <v>7.7610779906885778E-6</v>
      </c>
      <c r="R143" s="91">
        <f>P143/'סכום נכסי הקרן'!$C$42</f>
        <v>8.1151482474082631E-8</v>
      </c>
    </row>
    <row r="144" spans="2:18">
      <c r="B144" s="86" t="s">
        <v>2641</v>
      </c>
      <c r="C144" s="88" t="s">
        <v>2403</v>
      </c>
      <c r="D144" s="87" t="s">
        <v>2497</v>
      </c>
      <c r="E144" s="87"/>
      <c r="F144" s="87" t="s">
        <v>527</v>
      </c>
      <c r="G144" s="97">
        <v>44290</v>
      </c>
      <c r="H144" s="87" t="s">
        <v>120</v>
      </c>
      <c r="I144" s="90">
        <v>7.9999998680841111</v>
      </c>
      <c r="J144" s="88" t="s">
        <v>634</v>
      </c>
      <c r="K144" s="88" t="s">
        <v>122</v>
      </c>
      <c r="L144" s="89">
        <v>3.1E-2</v>
      </c>
      <c r="M144" s="89">
        <v>4.57999992876542E-2</v>
      </c>
      <c r="N144" s="90">
        <v>16.184004999999999</v>
      </c>
      <c r="O144" s="98">
        <v>93.68</v>
      </c>
      <c r="P144" s="90">
        <v>1.5161176000000002E-2</v>
      </c>
      <c r="Q144" s="91">
        <f t="shared" si="2"/>
        <v>1.4716983908290894E-5</v>
      </c>
      <c r="R144" s="91">
        <f>P144/'סכום נכסי הקרן'!$C$42</f>
        <v>1.5388391446882801E-7</v>
      </c>
    </row>
    <row r="145" spans="2:18">
      <c r="B145" s="86" t="s">
        <v>2641</v>
      </c>
      <c r="C145" s="88" t="s">
        <v>2403</v>
      </c>
      <c r="D145" s="87" t="s">
        <v>2498</v>
      </c>
      <c r="E145" s="87"/>
      <c r="F145" s="87" t="s">
        <v>527</v>
      </c>
      <c r="G145" s="97">
        <v>44496</v>
      </c>
      <c r="H145" s="87" t="s">
        <v>120</v>
      </c>
      <c r="I145" s="90">
        <v>7.6400000915495037</v>
      </c>
      <c r="J145" s="88" t="s">
        <v>634</v>
      </c>
      <c r="K145" s="88" t="s">
        <v>122</v>
      </c>
      <c r="L145" s="89">
        <v>3.1E-2</v>
      </c>
      <c r="M145" s="89">
        <v>6.0800000619305461E-2</v>
      </c>
      <c r="N145" s="90">
        <v>18.129546999999999</v>
      </c>
      <c r="O145" s="98">
        <v>81.94</v>
      </c>
      <c r="P145" s="90">
        <v>1.4855351000000001E-2</v>
      </c>
      <c r="Q145" s="91">
        <f t="shared" si="2"/>
        <v>1.4420118968278782E-5</v>
      </c>
      <c r="R145" s="91">
        <f>P145/'סכום נכסי הקרן'!$C$42</f>
        <v>1.5077983150439113E-7</v>
      </c>
    </row>
    <row r="146" spans="2:18">
      <c r="B146" s="86" t="s">
        <v>2641</v>
      </c>
      <c r="C146" s="88" t="s">
        <v>2403</v>
      </c>
      <c r="D146" s="87" t="s">
        <v>2499</v>
      </c>
      <c r="E146" s="87"/>
      <c r="F146" s="87" t="s">
        <v>527</v>
      </c>
      <c r="G146" s="97">
        <v>44615</v>
      </c>
      <c r="H146" s="87" t="s">
        <v>120</v>
      </c>
      <c r="I146" s="90">
        <v>7.8299999207706641</v>
      </c>
      <c r="J146" s="88" t="s">
        <v>634</v>
      </c>
      <c r="K146" s="88" t="s">
        <v>122</v>
      </c>
      <c r="L146" s="89">
        <v>3.1E-2</v>
      </c>
      <c r="M146" s="89">
        <v>5.2599999359868942E-2</v>
      </c>
      <c r="N146" s="90">
        <v>22.007615999999999</v>
      </c>
      <c r="O146" s="98">
        <v>86.6</v>
      </c>
      <c r="P146" s="90">
        <v>1.9058597E-2</v>
      </c>
      <c r="Q146" s="91">
        <f t="shared" si="2"/>
        <v>1.8500218278819603E-5</v>
      </c>
      <c r="R146" s="91">
        <f>P146/'סכום נכסי הקרן'!$C$42</f>
        <v>1.9344221784931865E-7</v>
      </c>
    </row>
    <row r="147" spans="2:18">
      <c r="B147" s="86" t="s">
        <v>2641</v>
      </c>
      <c r="C147" s="88" t="s">
        <v>2403</v>
      </c>
      <c r="D147" s="87" t="s">
        <v>2500</v>
      </c>
      <c r="E147" s="87"/>
      <c r="F147" s="87" t="s">
        <v>527</v>
      </c>
      <c r="G147" s="97">
        <v>44753</v>
      </c>
      <c r="H147" s="87" t="s">
        <v>120</v>
      </c>
      <c r="I147" s="90">
        <v>8.1900000443146261</v>
      </c>
      <c r="J147" s="88" t="s">
        <v>634</v>
      </c>
      <c r="K147" s="88" t="s">
        <v>122</v>
      </c>
      <c r="L147" s="89">
        <v>3.2599999999999997E-2</v>
      </c>
      <c r="M147" s="89">
        <v>3.680000002550482E-2</v>
      </c>
      <c r="N147" s="90">
        <v>32.487434</v>
      </c>
      <c r="O147" s="98">
        <v>96.55</v>
      </c>
      <c r="P147" s="90">
        <v>3.1366618999999998E-2</v>
      </c>
      <c r="Q147" s="91">
        <f t="shared" si="2"/>
        <v>3.0447639884959538E-5</v>
      </c>
      <c r="R147" s="91">
        <f>P147/'סכום נכסי הקרן'!$C$42</f>
        <v>3.1836699972167824E-7</v>
      </c>
    </row>
    <row r="148" spans="2:18">
      <c r="B148" s="86" t="s">
        <v>2641</v>
      </c>
      <c r="C148" s="88" t="s">
        <v>2403</v>
      </c>
      <c r="D148" s="87" t="s">
        <v>2501</v>
      </c>
      <c r="E148" s="87"/>
      <c r="F148" s="87" t="s">
        <v>527</v>
      </c>
      <c r="G148" s="97">
        <v>43011</v>
      </c>
      <c r="H148" s="87" t="s">
        <v>120</v>
      </c>
      <c r="I148" s="90">
        <v>8.2099997526278869</v>
      </c>
      <c r="J148" s="88" t="s">
        <v>634</v>
      </c>
      <c r="K148" s="88" t="s">
        <v>122</v>
      </c>
      <c r="L148" s="89">
        <v>3.9E-2</v>
      </c>
      <c r="M148" s="89">
        <v>3.149999911652817E-2</v>
      </c>
      <c r="N148" s="90">
        <v>9.9973320000000001</v>
      </c>
      <c r="O148" s="98">
        <v>113.22</v>
      </c>
      <c r="P148" s="90">
        <v>1.1318979999999999E-2</v>
      </c>
      <c r="Q148" s="91">
        <f t="shared" si="2"/>
        <v>1.0987356555867857E-5</v>
      </c>
      <c r="R148" s="91">
        <f>P148/'סכום נכסי הקרן'!$C$42</f>
        <v>1.1488613747339748E-7</v>
      </c>
    </row>
    <row r="149" spans="2:18">
      <c r="B149" s="86" t="s">
        <v>2641</v>
      </c>
      <c r="C149" s="88" t="s">
        <v>2403</v>
      </c>
      <c r="D149" s="87" t="s">
        <v>2502</v>
      </c>
      <c r="E149" s="87"/>
      <c r="F149" s="87" t="s">
        <v>527</v>
      </c>
      <c r="G149" s="97">
        <v>43104</v>
      </c>
      <c r="H149" s="87" t="s">
        <v>120</v>
      </c>
      <c r="I149" s="90">
        <v>7.9900001396051108</v>
      </c>
      <c r="J149" s="88" t="s">
        <v>634</v>
      </c>
      <c r="K149" s="88" t="s">
        <v>122</v>
      </c>
      <c r="L149" s="89">
        <v>3.8199999999999998E-2</v>
      </c>
      <c r="M149" s="89">
        <v>4.0400000859108366E-2</v>
      </c>
      <c r="N149" s="90">
        <v>17.764174000000001</v>
      </c>
      <c r="O149" s="98">
        <v>104.84</v>
      </c>
      <c r="P149" s="90">
        <v>1.8623960000000002E-2</v>
      </c>
      <c r="Q149" s="91">
        <f t="shared" si="2"/>
        <v>1.8078315272420375E-5</v>
      </c>
      <c r="R149" s="91">
        <f>P149/'סכום נכסי הקרן'!$C$42</f>
        <v>1.8903071026356227E-7</v>
      </c>
    </row>
    <row r="150" spans="2:18">
      <c r="B150" s="86" t="s">
        <v>2641</v>
      </c>
      <c r="C150" s="88" t="s">
        <v>2403</v>
      </c>
      <c r="D150" s="87" t="s">
        <v>2503</v>
      </c>
      <c r="E150" s="87"/>
      <c r="F150" s="87" t="s">
        <v>527</v>
      </c>
      <c r="G150" s="97">
        <v>43194</v>
      </c>
      <c r="H150" s="87" t="s">
        <v>120</v>
      </c>
      <c r="I150" s="90">
        <v>8.199999968750225</v>
      </c>
      <c r="J150" s="88" t="s">
        <v>634</v>
      </c>
      <c r="K150" s="88" t="s">
        <v>122</v>
      </c>
      <c r="L150" s="89">
        <v>3.7900000000000003E-2</v>
      </c>
      <c r="M150" s="89">
        <v>3.2399999937500451E-2</v>
      </c>
      <c r="N150" s="90">
        <v>11.461399999999999</v>
      </c>
      <c r="O150" s="98">
        <v>111.68</v>
      </c>
      <c r="P150" s="90">
        <v>1.2800091999999999E-2</v>
      </c>
      <c r="Q150" s="91">
        <f t="shared" si="2"/>
        <v>1.2425074940667067E-5</v>
      </c>
      <c r="R150" s="91">
        <f>P150/'סכום נכסי הקרן'!$C$42</f>
        <v>1.2991922674871192E-7</v>
      </c>
    </row>
    <row r="151" spans="2:18">
      <c r="B151" s="86" t="s">
        <v>2641</v>
      </c>
      <c r="C151" s="88" t="s">
        <v>2403</v>
      </c>
      <c r="D151" s="87" t="s">
        <v>2504</v>
      </c>
      <c r="E151" s="87"/>
      <c r="F151" s="87" t="s">
        <v>527</v>
      </c>
      <c r="G151" s="97">
        <v>43285</v>
      </c>
      <c r="H151" s="87" t="s">
        <v>120</v>
      </c>
      <c r="I151" s="90">
        <v>8.1500001078551119</v>
      </c>
      <c r="J151" s="88" t="s">
        <v>634</v>
      </c>
      <c r="K151" s="88" t="s">
        <v>122</v>
      </c>
      <c r="L151" s="89">
        <v>4.0099999999999997E-2</v>
      </c>
      <c r="M151" s="89">
        <v>3.2500000437250452E-2</v>
      </c>
      <c r="N151" s="90">
        <v>15.290285000000001</v>
      </c>
      <c r="O151" s="98">
        <v>112.18</v>
      </c>
      <c r="P151" s="90">
        <v>1.7152641E-2</v>
      </c>
      <c r="Q151" s="91">
        <f t="shared" si="2"/>
        <v>1.6650102972334772E-5</v>
      </c>
      <c r="R151" s="91">
        <f>P151/'סכום נכסי הקרן'!$C$42</f>
        <v>1.7409701863222959E-7</v>
      </c>
    </row>
    <row r="152" spans="2:18">
      <c r="B152" s="86" t="s">
        <v>2641</v>
      </c>
      <c r="C152" s="88" t="s">
        <v>2403</v>
      </c>
      <c r="D152" s="87" t="s">
        <v>2505</v>
      </c>
      <c r="E152" s="87"/>
      <c r="F152" s="87" t="s">
        <v>527</v>
      </c>
      <c r="G152" s="97">
        <v>43377</v>
      </c>
      <c r="H152" s="87" t="s">
        <v>120</v>
      </c>
      <c r="I152" s="90">
        <v>8.1000001135922304</v>
      </c>
      <c r="J152" s="88" t="s">
        <v>634</v>
      </c>
      <c r="K152" s="88" t="s">
        <v>122</v>
      </c>
      <c r="L152" s="89">
        <v>3.9699999999999999E-2</v>
      </c>
      <c r="M152" s="89">
        <v>3.5000000597853853E-2</v>
      </c>
      <c r="N152" s="90">
        <v>30.570219999999999</v>
      </c>
      <c r="O152" s="98">
        <v>109.43</v>
      </c>
      <c r="P152" s="90">
        <v>3.3452992000000001E-2</v>
      </c>
      <c r="Q152" s="91">
        <f t="shared" si="2"/>
        <v>3.2472886334686963E-5</v>
      </c>
      <c r="R152" s="91">
        <f>P152/'סכום נכסי הקרן'!$C$42</f>
        <v>3.3954340742791899E-7</v>
      </c>
    </row>
    <row r="153" spans="2:18">
      <c r="B153" s="86" t="s">
        <v>2641</v>
      </c>
      <c r="C153" s="88" t="s">
        <v>2403</v>
      </c>
      <c r="D153" s="87" t="s">
        <v>2506</v>
      </c>
      <c r="E153" s="87"/>
      <c r="F153" s="87" t="s">
        <v>527</v>
      </c>
      <c r="G153" s="97">
        <v>43469</v>
      </c>
      <c r="H153" s="87" t="s">
        <v>120</v>
      </c>
      <c r="I153" s="90">
        <v>8.2099999610163401</v>
      </c>
      <c r="J153" s="88" t="s">
        <v>634</v>
      </c>
      <c r="K153" s="88" t="s">
        <v>122</v>
      </c>
      <c r="L153" s="89">
        <v>4.1700000000000001E-2</v>
      </c>
      <c r="M153" s="89">
        <v>2.9099999769280384E-2</v>
      </c>
      <c r="N153" s="90">
        <v>21.594998</v>
      </c>
      <c r="O153" s="98">
        <v>116.41</v>
      </c>
      <c r="P153" s="90">
        <v>2.5138738000000001E-2</v>
      </c>
      <c r="Q153" s="91">
        <f t="shared" si="2"/>
        <v>2.4402223324941335E-5</v>
      </c>
      <c r="R153" s="91">
        <f>P153/'סכום נכסי הקרן'!$C$42</f>
        <v>2.5515483813698066E-7</v>
      </c>
    </row>
    <row r="154" spans="2:18">
      <c r="B154" s="86" t="s">
        <v>2641</v>
      </c>
      <c r="C154" s="88" t="s">
        <v>2403</v>
      </c>
      <c r="D154" s="87" t="s">
        <v>2507</v>
      </c>
      <c r="E154" s="87"/>
      <c r="F154" s="87" t="s">
        <v>527</v>
      </c>
      <c r="G154" s="97">
        <v>43559</v>
      </c>
      <c r="H154" s="87" t="s">
        <v>120</v>
      </c>
      <c r="I154" s="90">
        <v>8.2300000577526777</v>
      </c>
      <c r="J154" s="88" t="s">
        <v>634</v>
      </c>
      <c r="K154" s="88" t="s">
        <v>122</v>
      </c>
      <c r="L154" s="89">
        <v>3.7200000000000004E-2</v>
      </c>
      <c r="M154" s="89">
        <v>3.1600000148355505E-2</v>
      </c>
      <c r="N154" s="90">
        <v>51.277622000000001</v>
      </c>
      <c r="O154" s="98">
        <v>110.42</v>
      </c>
      <c r="P154" s="90">
        <v>5.6620750999999997E-2</v>
      </c>
      <c r="Q154" s="91">
        <f t="shared" si="2"/>
        <v>5.4961876396814167E-5</v>
      </c>
      <c r="R154" s="91">
        <f>P154/'סכום נכסי הקרן'!$C$42</f>
        <v>5.7469307156943541E-7</v>
      </c>
    </row>
    <row r="155" spans="2:18">
      <c r="B155" s="86" t="s">
        <v>2641</v>
      </c>
      <c r="C155" s="88" t="s">
        <v>2403</v>
      </c>
      <c r="D155" s="87" t="s">
        <v>2508</v>
      </c>
      <c r="E155" s="87"/>
      <c r="F155" s="87" t="s">
        <v>527</v>
      </c>
      <c r="G155" s="97">
        <v>43742</v>
      </c>
      <c r="H155" s="87" t="s">
        <v>120</v>
      </c>
      <c r="I155" s="90">
        <v>8.0999999790197741</v>
      </c>
      <c r="J155" s="88" t="s">
        <v>634</v>
      </c>
      <c r="K155" s="88" t="s">
        <v>122</v>
      </c>
      <c r="L155" s="89">
        <v>3.1E-2</v>
      </c>
      <c r="M155" s="89">
        <v>4.1999999930065909E-2</v>
      </c>
      <c r="N155" s="90">
        <v>59.698056999999999</v>
      </c>
      <c r="O155" s="98">
        <v>95.81</v>
      </c>
      <c r="P155" s="90">
        <v>5.7196711999999997E-2</v>
      </c>
      <c r="Q155" s="91">
        <f t="shared" si="2"/>
        <v>5.5520962893059778E-5</v>
      </c>
      <c r="R155" s="91">
        <f>P155/'סכום נכסי הקרן'!$C$42</f>
        <v>5.8053899890788072E-7</v>
      </c>
    </row>
    <row r="156" spans="2:18">
      <c r="B156" s="86" t="s">
        <v>2641</v>
      </c>
      <c r="C156" s="88" t="s">
        <v>2403</v>
      </c>
      <c r="D156" s="87" t="s">
        <v>2509</v>
      </c>
      <c r="E156" s="87"/>
      <c r="F156" s="87" t="s">
        <v>527</v>
      </c>
      <c r="G156" s="97">
        <v>42935</v>
      </c>
      <c r="H156" s="87" t="s">
        <v>120</v>
      </c>
      <c r="I156" s="90">
        <v>8.1699999420188796</v>
      </c>
      <c r="J156" s="88" t="s">
        <v>634</v>
      </c>
      <c r="K156" s="88" t="s">
        <v>122</v>
      </c>
      <c r="L156" s="89">
        <v>4.0800000000000003E-2</v>
      </c>
      <c r="M156" s="89">
        <v>3.1299999709168178E-2</v>
      </c>
      <c r="N156" s="90">
        <v>46.827801000000001</v>
      </c>
      <c r="O156" s="98">
        <v>115.28</v>
      </c>
      <c r="P156" s="90">
        <v>5.3983088999999998E-2</v>
      </c>
      <c r="Q156" s="91">
        <f t="shared" si="2"/>
        <v>5.2401492610654676E-5</v>
      </c>
      <c r="R156" s="91">
        <f>P156/'סכום נכסי הקרן'!$C$42</f>
        <v>5.4792115403443163E-7</v>
      </c>
    </row>
    <row r="157" spans="2:18">
      <c r="B157" s="86" t="s">
        <v>2624</v>
      </c>
      <c r="C157" s="88" t="s">
        <v>2403</v>
      </c>
      <c r="D157" s="87" t="s">
        <v>2510</v>
      </c>
      <c r="E157" s="87"/>
      <c r="F157" s="87" t="s">
        <v>2485</v>
      </c>
      <c r="G157" s="97">
        <v>40742</v>
      </c>
      <c r="H157" s="87" t="s">
        <v>2401</v>
      </c>
      <c r="I157" s="90">
        <v>5.6299999966771708</v>
      </c>
      <c r="J157" s="88" t="s">
        <v>277</v>
      </c>
      <c r="K157" s="88" t="s">
        <v>122</v>
      </c>
      <c r="L157" s="89">
        <v>0.06</v>
      </c>
      <c r="M157" s="89">
        <v>1.4799999972776826E-2</v>
      </c>
      <c r="N157" s="90">
        <v>173.09066799999999</v>
      </c>
      <c r="O157" s="98">
        <v>144.31</v>
      </c>
      <c r="P157" s="90">
        <v>0.24978714099999996</v>
      </c>
      <c r="Q157" s="91">
        <f t="shared" si="2"/>
        <v>2.4246887804712429E-4</v>
      </c>
      <c r="R157" s="91">
        <f>P157/'סכום נכסי הקרן'!$C$42</f>
        <v>2.5353061689315571E-6</v>
      </c>
    </row>
    <row r="158" spans="2:18">
      <c r="B158" s="86" t="s">
        <v>2624</v>
      </c>
      <c r="C158" s="88" t="s">
        <v>2403</v>
      </c>
      <c r="D158" s="87" t="s">
        <v>2511</v>
      </c>
      <c r="E158" s="87"/>
      <c r="F158" s="87" t="s">
        <v>2485</v>
      </c>
      <c r="G158" s="97">
        <v>42201</v>
      </c>
      <c r="H158" s="87" t="s">
        <v>2401</v>
      </c>
      <c r="I158" s="90">
        <v>5.1699998587872509</v>
      </c>
      <c r="J158" s="88" t="s">
        <v>277</v>
      </c>
      <c r="K158" s="88" t="s">
        <v>122</v>
      </c>
      <c r="L158" s="89">
        <v>4.2030000000000005E-2</v>
      </c>
      <c r="M158" s="89">
        <v>2.6999999588700731E-2</v>
      </c>
      <c r="N158" s="90">
        <v>12.388889999999998</v>
      </c>
      <c r="O158" s="98">
        <v>117.75</v>
      </c>
      <c r="P158" s="90">
        <v>1.4587918E-2</v>
      </c>
      <c r="Q158" s="91">
        <f t="shared" si="2"/>
        <v>1.4160521219558895E-5</v>
      </c>
      <c r="R158" s="91">
        <f>P158/'סכום נכסי הקרן'!$C$42</f>
        <v>1.4806542221990406E-7</v>
      </c>
    </row>
    <row r="159" spans="2:18">
      <c r="B159" s="86" t="s">
        <v>2642</v>
      </c>
      <c r="C159" s="88" t="s">
        <v>2403</v>
      </c>
      <c r="D159" s="87" t="s">
        <v>2512</v>
      </c>
      <c r="E159" s="87"/>
      <c r="F159" s="87" t="s">
        <v>2485</v>
      </c>
      <c r="G159" s="97">
        <v>42521</v>
      </c>
      <c r="H159" s="87" t="s">
        <v>2401</v>
      </c>
      <c r="I159" s="90">
        <v>1.810000077940862</v>
      </c>
      <c r="J159" s="88" t="s">
        <v>118</v>
      </c>
      <c r="K159" s="88" t="s">
        <v>122</v>
      </c>
      <c r="L159" s="89">
        <v>2.3E-2</v>
      </c>
      <c r="M159" s="89">
        <v>2.9700000646743323E-2</v>
      </c>
      <c r="N159" s="90">
        <v>11.125855</v>
      </c>
      <c r="O159" s="98">
        <v>108.4</v>
      </c>
      <c r="P159" s="90">
        <v>1.2060425999999999E-2</v>
      </c>
      <c r="Q159" s="91">
        <f t="shared" si="2"/>
        <v>1.1707079673049972E-5</v>
      </c>
      <c r="R159" s="91">
        <f>P159/'סכום נכסי הקרן'!$C$42</f>
        <v>1.2241171549236214E-7</v>
      </c>
    </row>
    <row r="160" spans="2:18">
      <c r="B160" s="86" t="s">
        <v>2643</v>
      </c>
      <c r="C160" s="88" t="s">
        <v>2403</v>
      </c>
      <c r="D160" s="87" t="s">
        <v>2513</v>
      </c>
      <c r="E160" s="87"/>
      <c r="F160" s="87" t="s">
        <v>527</v>
      </c>
      <c r="G160" s="97">
        <v>44592</v>
      </c>
      <c r="H160" s="87" t="s">
        <v>120</v>
      </c>
      <c r="I160" s="90">
        <v>12.21000030926203</v>
      </c>
      <c r="J160" s="88" t="s">
        <v>634</v>
      </c>
      <c r="K160" s="88" t="s">
        <v>122</v>
      </c>
      <c r="L160" s="89">
        <v>2.7473999999999998E-2</v>
      </c>
      <c r="M160" s="89">
        <v>3.8100000643020063E-2</v>
      </c>
      <c r="N160" s="90">
        <v>18.860237999999999</v>
      </c>
      <c r="O160" s="98">
        <v>86.58</v>
      </c>
      <c r="P160" s="90">
        <v>1.6329194999999998E-2</v>
      </c>
      <c r="Q160" s="91">
        <f t="shared" si="2"/>
        <v>1.5850782290921501E-5</v>
      </c>
      <c r="R160" s="91">
        <f>P160/'סכום נכסי הקרן'!$C$42</f>
        <v>1.6573915154898362E-7</v>
      </c>
    </row>
    <row r="161" spans="2:18">
      <c r="B161" s="86" t="s">
        <v>2643</v>
      </c>
      <c r="C161" s="88" t="s">
        <v>2403</v>
      </c>
      <c r="D161" s="87" t="s">
        <v>2514</v>
      </c>
      <c r="E161" s="87"/>
      <c r="F161" s="87" t="s">
        <v>527</v>
      </c>
      <c r="G161" s="97">
        <v>44837</v>
      </c>
      <c r="H161" s="87" t="s">
        <v>120</v>
      </c>
      <c r="I161" s="90">
        <v>12.049999707356426</v>
      </c>
      <c r="J161" s="88" t="s">
        <v>634</v>
      </c>
      <c r="K161" s="88" t="s">
        <v>122</v>
      </c>
      <c r="L161" s="89">
        <v>3.9636999999999999E-2</v>
      </c>
      <c r="M161" s="89">
        <v>3.3999999283321855E-2</v>
      </c>
      <c r="N161" s="90">
        <v>16.417216</v>
      </c>
      <c r="O161" s="98">
        <v>101.99</v>
      </c>
      <c r="P161" s="90">
        <v>1.6743918E-2</v>
      </c>
      <c r="Q161" s="91">
        <f t="shared" si="2"/>
        <v>1.6253354737636592E-5</v>
      </c>
      <c r="R161" s="91">
        <f>P161/'סכום נכסי הקרן'!$C$42</f>
        <v>1.6994853469051935E-7</v>
      </c>
    </row>
    <row r="162" spans="2:18">
      <c r="B162" s="86" t="s">
        <v>2644</v>
      </c>
      <c r="C162" s="88" t="s">
        <v>2402</v>
      </c>
      <c r="D162" s="87" t="s">
        <v>2515</v>
      </c>
      <c r="E162" s="87"/>
      <c r="F162" s="87" t="s">
        <v>527</v>
      </c>
      <c r="G162" s="97">
        <v>42432</v>
      </c>
      <c r="H162" s="87" t="s">
        <v>120</v>
      </c>
      <c r="I162" s="90">
        <v>4.7600000139046736</v>
      </c>
      <c r="J162" s="88" t="s">
        <v>634</v>
      </c>
      <c r="K162" s="88" t="s">
        <v>122</v>
      </c>
      <c r="L162" s="89">
        <v>2.5399999999999999E-2</v>
      </c>
      <c r="M162" s="89">
        <v>1.6899999967912291E-2</v>
      </c>
      <c r="N162" s="90">
        <v>65.243367000000006</v>
      </c>
      <c r="O162" s="98">
        <v>114.64</v>
      </c>
      <c r="P162" s="90">
        <v>7.4794996000000002E-2</v>
      </c>
      <c r="Q162" s="91">
        <f t="shared" si="2"/>
        <v>7.2603652418036814E-5</v>
      </c>
      <c r="R162" s="91">
        <f>P162/'סכום נכסי הקרן'!$C$42</f>
        <v>7.5915923455807994E-7</v>
      </c>
    </row>
    <row r="163" spans="2:18">
      <c r="B163" s="86" t="s">
        <v>2645</v>
      </c>
      <c r="C163" s="88" t="s">
        <v>2403</v>
      </c>
      <c r="D163" s="87" t="s">
        <v>2516</v>
      </c>
      <c r="E163" s="87"/>
      <c r="F163" s="87" t="s">
        <v>527</v>
      </c>
      <c r="G163" s="97">
        <v>42242</v>
      </c>
      <c r="H163" s="87" t="s">
        <v>120</v>
      </c>
      <c r="I163" s="90">
        <v>3.3999999896408508</v>
      </c>
      <c r="J163" s="88" t="s">
        <v>535</v>
      </c>
      <c r="K163" s="88" t="s">
        <v>122</v>
      </c>
      <c r="L163" s="89">
        <v>2.3599999999999999E-2</v>
      </c>
      <c r="M163" s="89">
        <v>2.5499999879143257E-2</v>
      </c>
      <c r="N163" s="90">
        <v>108.06942600000001</v>
      </c>
      <c r="O163" s="98">
        <v>107.19</v>
      </c>
      <c r="P163" s="90">
        <v>0.115839628</v>
      </c>
      <c r="Q163" s="91">
        <f t="shared" si="2"/>
        <v>1.1244575890540438E-4</v>
      </c>
      <c r="R163" s="91">
        <f>P163/'סכום נכסי הקרן'!$C$42</f>
        <v>1.1757567755464913E-6</v>
      </c>
    </row>
    <row r="164" spans="2:18">
      <c r="B164" s="86" t="s">
        <v>2646</v>
      </c>
      <c r="C164" s="88" t="s">
        <v>2402</v>
      </c>
      <c r="D164" s="87">
        <v>7134</v>
      </c>
      <c r="E164" s="87"/>
      <c r="F164" s="87" t="s">
        <v>527</v>
      </c>
      <c r="G164" s="97">
        <v>43705</v>
      </c>
      <c r="H164" s="87" t="s">
        <v>120</v>
      </c>
      <c r="I164" s="90">
        <v>5.6300001424928903</v>
      </c>
      <c r="J164" s="88" t="s">
        <v>634</v>
      </c>
      <c r="K164" s="88" t="s">
        <v>122</v>
      </c>
      <c r="L164" s="89">
        <v>0.04</v>
      </c>
      <c r="M164" s="89">
        <v>3.1400001100440139E-2</v>
      </c>
      <c r="N164" s="90">
        <v>6.3010699999999993</v>
      </c>
      <c r="O164" s="98">
        <v>112.49</v>
      </c>
      <c r="P164" s="90">
        <v>7.0880729999999994E-3</v>
      </c>
      <c r="Q164" s="91">
        <f t="shared" si="2"/>
        <v>6.8804066572270609E-6</v>
      </c>
      <c r="R164" s="91">
        <f>P164/'סכום נכסי הקרן'!$C$42</f>
        <v>7.1942995667407917E-8</v>
      </c>
    </row>
    <row r="165" spans="2:18">
      <c r="B165" s="86" t="s">
        <v>2646</v>
      </c>
      <c r="C165" s="88" t="s">
        <v>2402</v>
      </c>
      <c r="D165" s="87" t="s">
        <v>2517</v>
      </c>
      <c r="E165" s="87"/>
      <c r="F165" s="87" t="s">
        <v>527</v>
      </c>
      <c r="G165" s="97">
        <v>43256</v>
      </c>
      <c r="H165" s="87" t="s">
        <v>120</v>
      </c>
      <c r="I165" s="90">
        <v>5.639999986815404</v>
      </c>
      <c r="J165" s="88" t="s">
        <v>634</v>
      </c>
      <c r="K165" s="88" t="s">
        <v>122</v>
      </c>
      <c r="L165" s="89">
        <v>0.04</v>
      </c>
      <c r="M165" s="89">
        <v>3.049999989858004E-2</v>
      </c>
      <c r="N165" s="90">
        <v>103.52603999999999</v>
      </c>
      <c r="O165" s="98">
        <v>114.29</v>
      </c>
      <c r="P165" s="90">
        <v>0.11831990399999999</v>
      </c>
      <c r="Q165" s="91">
        <f t="shared" si="2"/>
        <v>1.1485336778614818E-4</v>
      </c>
      <c r="R165" s="91">
        <f>P165/'סכום נכסי הקרן'!$C$42</f>
        <v>1.2009312461708733E-6</v>
      </c>
    </row>
    <row r="166" spans="2:18">
      <c r="B166" s="86" t="s">
        <v>2647</v>
      </c>
      <c r="C166" s="88" t="s">
        <v>2403</v>
      </c>
      <c r="D166" s="87" t="s">
        <v>2518</v>
      </c>
      <c r="E166" s="87"/>
      <c r="F166" s="87" t="s">
        <v>521</v>
      </c>
      <c r="G166" s="97">
        <v>44376</v>
      </c>
      <c r="H166" s="87" t="s">
        <v>247</v>
      </c>
      <c r="I166" s="90">
        <v>5.3799999999705266</v>
      </c>
      <c r="J166" s="88" t="s">
        <v>118</v>
      </c>
      <c r="K166" s="88" t="s">
        <v>122</v>
      </c>
      <c r="L166" s="89">
        <v>5.9000000000000004E-2</v>
      </c>
      <c r="M166" s="89">
        <v>5.769999999955789E-2</v>
      </c>
      <c r="N166" s="90">
        <v>76016.812774000005</v>
      </c>
      <c r="O166" s="98">
        <v>98.19</v>
      </c>
      <c r="P166" s="90">
        <v>74.640911689999996</v>
      </c>
      <c r="Q166" s="91">
        <f t="shared" si="2"/>
        <v>7.2454082469716824E-2</v>
      </c>
      <c r="R166" s="91">
        <f>P166/'סכום נכסי הקרן'!$C$42</f>
        <v>7.5759529936063688E-4</v>
      </c>
    </row>
    <row r="167" spans="2:18">
      <c r="B167" s="86" t="s">
        <v>2647</v>
      </c>
      <c r="C167" s="88" t="s">
        <v>2403</v>
      </c>
      <c r="D167" s="87" t="s">
        <v>2519</v>
      </c>
      <c r="E167" s="87"/>
      <c r="F167" s="87" t="s">
        <v>521</v>
      </c>
      <c r="G167" s="97">
        <v>44431</v>
      </c>
      <c r="H167" s="87" t="s">
        <v>247</v>
      </c>
      <c r="I167" s="90">
        <v>5.3800000001303321</v>
      </c>
      <c r="J167" s="88" t="s">
        <v>118</v>
      </c>
      <c r="K167" s="88" t="s">
        <v>122</v>
      </c>
      <c r="L167" s="89">
        <v>5.9000000000000004E-2</v>
      </c>
      <c r="M167" s="89">
        <v>5.7600000001055071E-2</v>
      </c>
      <c r="N167" s="90">
        <v>13121.125973</v>
      </c>
      <c r="O167" s="98">
        <v>98.24</v>
      </c>
      <c r="P167" s="90">
        <v>12.890194714</v>
      </c>
      <c r="Q167" s="91">
        <f t="shared" si="2"/>
        <v>1.2512537825606292E-2</v>
      </c>
      <c r="R167" s="91">
        <f>P167/'סכום נכסי הקרן'!$C$42</f>
        <v>1.3083375727949563E-4</v>
      </c>
    </row>
    <row r="168" spans="2:18">
      <c r="B168" s="86" t="s">
        <v>2647</v>
      </c>
      <c r="C168" s="88" t="s">
        <v>2403</v>
      </c>
      <c r="D168" s="87" t="s">
        <v>2520</v>
      </c>
      <c r="E168" s="87"/>
      <c r="F168" s="87" t="s">
        <v>521</v>
      </c>
      <c r="G168" s="97">
        <v>44859</v>
      </c>
      <c r="H168" s="87" t="s">
        <v>247</v>
      </c>
      <c r="I168" s="90">
        <v>5.3799999999841308</v>
      </c>
      <c r="J168" s="88" t="s">
        <v>118</v>
      </c>
      <c r="K168" s="88" t="s">
        <v>122</v>
      </c>
      <c r="L168" s="89">
        <v>5.9000000000000004E-2</v>
      </c>
      <c r="M168" s="89">
        <v>5.3399999999871064E-2</v>
      </c>
      <c r="N168" s="90">
        <v>40176.475018999998</v>
      </c>
      <c r="O168" s="98">
        <v>100.38</v>
      </c>
      <c r="P168" s="90">
        <v>40.329147327999998</v>
      </c>
      <c r="Q168" s="91">
        <f t="shared" si="2"/>
        <v>3.9147584083270889E-2</v>
      </c>
      <c r="R168" s="91">
        <f>P168/'סכום נכסי הקרן'!$C$42</f>
        <v>4.0933546698638119E-4</v>
      </c>
    </row>
    <row r="169" spans="2:18">
      <c r="B169" s="86" t="s">
        <v>2648</v>
      </c>
      <c r="C169" s="88" t="s">
        <v>2403</v>
      </c>
      <c r="D169" s="87" t="s">
        <v>2521</v>
      </c>
      <c r="E169" s="87"/>
      <c r="F169" s="87" t="s">
        <v>521</v>
      </c>
      <c r="G169" s="97">
        <v>42516</v>
      </c>
      <c r="H169" s="87" t="s">
        <v>247</v>
      </c>
      <c r="I169" s="90">
        <v>3.7700000083489744</v>
      </c>
      <c r="J169" s="88" t="s">
        <v>295</v>
      </c>
      <c r="K169" s="88" t="s">
        <v>122</v>
      </c>
      <c r="L169" s="89">
        <v>2.3269999999999999E-2</v>
      </c>
      <c r="M169" s="89">
        <v>2.8200000087793334E-2</v>
      </c>
      <c r="N169" s="90">
        <v>107.91560599999998</v>
      </c>
      <c r="O169" s="98">
        <v>107.66</v>
      </c>
      <c r="P169" s="90">
        <v>0.116181939</v>
      </c>
      <c r="Q169" s="91">
        <f t="shared" si="2"/>
        <v>1.1277804087869134E-4</v>
      </c>
      <c r="R169" s="91">
        <f>P169/'סכום נכסי הקרן'!$C$42</f>
        <v>1.1792311865450669E-6</v>
      </c>
    </row>
    <row r="170" spans="2:18">
      <c r="B170" s="86" t="s">
        <v>2649</v>
      </c>
      <c r="C170" s="88" t="s">
        <v>2402</v>
      </c>
      <c r="D170" s="87" t="s">
        <v>2522</v>
      </c>
      <c r="E170" s="87"/>
      <c r="F170" s="87" t="s">
        <v>2485</v>
      </c>
      <c r="G170" s="97">
        <v>42978</v>
      </c>
      <c r="H170" s="87" t="s">
        <v>2401</v>
      </c>
      <c r="I170" s="90">
        <v>1.1899999999277069</v>
      </c>
      <c r="J170" s="88" t="s">
        <v>118</v>
      </c>
      <c r="K170" s="88" t="s">
        <v>122</v>
      </c>
      <c r="L170" s="89">
        <v>2.76E-2</v>
      </c>
      <c r="M170" s="89">
        <v>5.2299999996051685E-2</v>
      </c>
      <c r="N170" s="90">
        <v>3665.3787539999994</v>
      </c>
      <c r="O170" s="98">
        <v>98.12</v>
      </c>
      <c r="P170" s="90">
        <v>3.5964696539999998</v>
      </c>
      <c r="Q170" s="91">
        <f t="shared" si="2"/>
        <v>3.4911002962154459E-3</v>
      </c>
      <c r="R170" s="91">
        <f>P170/'סכום נכסי הקרן'!$C$42</f>
        <v>3.6503687354191481E-5</v>
      </c>
    </row>
    <row r="171" spans="2:18">
      <c r="B171" s="86" t="s">
        <v>2650</v>
      </c>
      <c r="C171" s="88" t="s">
        <v>2403</v>
      </c>
      <c r="D171" s="87" t="s">
        <v>2523</v>
      </c>
      <c r="E171" s="87"/>
      <c r="F171" s="87" t="s">
        <v>527</v>
      </c>
      <c r="G171" s="97">
        <v>42794</v>
      </c>
      <c r="H171" s="87" t="s">
        <v>120</v>
      </c>
      <c r="I171" s="90">
        <v>5.5999999907601525</v>
      </c>
      <c r="J171" s="88" t="s">
        <v>634</v>
      </c>
      <c r="K171" s="88" t="s">
        <v>122</v>
      </c>
      <c r="L171" s="89">
        <v>2.8999999999999998E-2</v>
      </c>
      <c r="M171" s="89">
        <v>1.8899999965607234E-2</v>
      </c>
      <c r="N171" s="90">
        <v>167.44747599999999</v>
      </c>
      <c r="O171" s="98">
        <v>116.34</v>
      </c>
      <c r="P171" s="90">
        <v>0.19480840299999999</v>
      </c>
      <c r="Q171" s="91">
        <f t="shared" si="2"/>
        <v>1.8910090695806493E-4</v>
      </c>
      <c r="R171" s="91">
        <f>P171/'סכום נכסי הקרן'!$C$42</f>
        <v>1.9772793103292894E-6</v>
      </c>
    </row>
    <row r="172" spans="2:18">
      <c r="B172" s="86" t="s">
        <v>2651</v>
      </c>
      <c r="C172" s="88" t="s">
        <v>2403</v>
      </c>
      <c r="D172" s="87" t="s">
        <v>2524</v>
      </c>
      <c r="E172" s="87"/>
      <c r="F172" s="87" t="s">
        <v>527</v>
      </c>
      <c r="G172" s="97">
        <v>44728</v>
      </c>
      <c r="H172" s="87" t="s">
        <v>120</v>
      </c>
      <c r="I172" s="90">
        <v>9.7700000617414187</v>
      </c>
      <c r="J172" s="88" t="s">
        <v>634</v>
      </c>
      <c r="K172" s="88" t="s">
        <v>122</v>
      </c>
      <c r="L172" s="89">
        <v>2.6314999999999998E-2</v>
      </c>
      <c r="M172" s="89">
        <v>2.6000000270400364E-2</v>
      </c>
      <c r="N172" s="90">
        <v>21.490864999999999</v>
      </c>
      <c r="O172" s="98">
        <v>103.25</v>
      </c>
      <c r="P172" s="90">
        <v>2.2189319000000002E-2</v>
      </c>
      <c r="Q172" s="91">
        <f t="shared" si="2"/>
        <v>2.1539216394489016E-5</v>
      </c>
      <c r="R172" s="91">
        <f>P172/'סכום נכסי הקרן'!$C$42</f>
        <v>2.2521862862864596E-7</v>
      </c>
    </row>
    <row r="173" spans="2:18">
      <c r="B173" s="86" t="s">
        <v>2651</v>
      </c>
      <c r="C173" s="88" t="s">
        <v>2403</v>
      </c>
      <c r="D173" s="87" t="s">
        <v>2525</v>
      </c>
      <c r="E173" s="87"/>
      <c r="F173" s="87" t="s">
        <v>527</v>
      </c>
      <c r="G173" s="97">
        <v>44923</v>
      </c>
      <c r="H173" s="87" t="s">
        <v>120</v>
      </c>
      <c r="I173" s="90">
        <v>9.5100004946682244</v>
      </c>
      <c r="J173" s="88" t="s">
        <v>634</v>
      </c>
      <c r="K173" s="88" t="s">
        <v>122</v>
      </c>
      <c r="L173" s="89">
        <v>3.0750000000000003E-2</v>
      </c>
      <c r="M173" s="89">
        <v>3.1600001495508588E-2</v>
      </c>
      <c r="N173" s="90">
        <v>6.9940720000000001</v>
      </c>
      <c r="O173" s="98">
        <v>99.43</v>
      </c>
      <c r="P173" s="90">
        <v>6.9541560000000004E-3</v>
      </c>
      <c r="Q173" s="91">
        <f t="shared" si="2"/>
        <v>6.7504131571155539E-6</v>
      </c>
      <c r="R173" s="91">
        <f>P173/'סכום נכסי הקרן'!$C$42</f>
        <v>7.0583755976903576E-8</v>
      </c>
    </row>
    <row r="174" spans="2:18">
      <c r="B174" s="86" t="s">
        <v>2642</v>
      </c>
      <c r="C174" s="88" t="s">
        <v>2403</v>
      </c>
      <c r="D174" s="87" t="s">
        <v>2526</v>
      </c>
      <c r="E174" s="87"/>
      <c r="F174" s="87" t="s">
        <v>2485</v>
      </c>
      <c r="G174" s="97">
        <v>42474</v>
      </c>
      <c r="H174" s="87" t="s">
        <v>2401</v>
      </c>
      <c r="I174" s="90">
        <v>0.78000000011836357</v>
      </c>
      <c r="J174" s="88" t="s">
        <v>118</v>
      </c>
      <c r="K174" s="88" t="s">
        <v>122</v>
      </c>
      <c r="L174" s="89">
        <v>5.3499999999999999E-2</v>
      </c>
      <c r="M174" s="89">
        <v>5.0200000003690161E-2</v>
      </c>
      <c r="N174" s="90">
        <v>2855.9423700000002</v>
      </c>
      <c r="O174" s="98">
        <v>100.58</v>
      </c>
      <c r="P174" s="90">
        <v>2.8725056470000001</v>
      </c>
      <c r="Q174" s="91">
        <f t="shared" si="2"/>
        <v>2.7883469846516997E-3</v>
      </c>
      <c r="R174" s="91">
        <f>P174/'סכום נכסי הקרן'!$C$42</f>
        <v>2.9155549232735865E-5</v>
      </c>
    </row>
    <row r="175" spans="2:18">
      <c r="B175" s="86" t="s">
        <v>2642</v>
      </c>
      <c r="C175" s="88" t="s">
        <v>2403</v>
      </c>
      <c r="D175" s="87" t="s">
        <v>2527</v>
      </c>
      <c r="E175" s="87"/>
      <c r="F175" s="87" t="s">
        <v>2485</v>
      </c>
      <c r="G175" s="97">
        <v>42562</v>
      </c>
      <c r="H175" s="87" t="s">
        <v>2401</v>
      </c>
      <c r="I175" s="90">
        <v>1.7800000000344369</v>
      </c>
      <c r="J175" s="88" t="s">
        <v>118</v>
      </c>
      <c r="K175" s="88" t="s">
        <v>122</v>
      </c>
      <c r="L175" s="89">
        <v>3.3700000000000001E-2</v>
      </c>
      <c r="M175" s="89">
        <v>6.1200000009986669E-2</v>
      </c>
      <c r="N175" s="90">
        <v>1214.628565</v>
      </c>
      <c r="O175" s="98">
        <v>95.63</v>
      </c>
      <c r="P175" s="90">
        <v>1.161549282</v>
      </c>
      <c r="Q175" s="91">
        <f t="shared" si="2"/>
        <v>1.1275182144103359E-3</v>
      </c>
      <c r="R175" s="91">
        <f>P175/'סכום נכסי הקרן'!$C$42</f>
        <v>1.1789570305272925E-5</v>
      </c>
    </row>
    <row r="176" spans="2:18">
      <c r="B176" s="86" t="s">
        <v>2642</v>
      </c>
      <c r="C176" s="88" t="s">
        <v>2403</v>
      </c>
      <c r="D176" s="87" t="s">
        <v>2528</v>
      </c>
      <c r="E176" s="87"/>
      <c r="F176" s="87" t="s">
        <v>2485</v>
      </c>
      <c r="G176" s="97">
        <v>42717</v>
      </c>
      <c r="H176" s="87" t="s">
        <v>2401</v>
      </c>
      <c r="I176" s="90">
        <v>1.8699999983325464</v>
      </c>
      <c r="J176" s="88" t="s">
        <v>118</v>
      </c>
      <c r="K176" s="88" t="s">
        <v>122</v>
      </c>
      <c r="L176" s="89">
        <v>3.85E-2</v>
      </c>
      <c r="M176" s="89">
        <v>6.0999999878730657E-2</v>
      </c>
      <c r="N176" s="90">
        <v>273.98549100000002</v>
      </c>
      <c r="O176" s="98">
        <v>96.31</v>
      </c>
      <c r="P176" s="90">
        <v>0.26387541199999998</v>
      </c>
      <c r="Q176" s="91">
        <f t="shared" si="2"/>
        <v>2.5614439092308072E-4</v>
      </c>
      <c r="R176" s="91">
        <f>P176/'סכום נכסי הקרן'!$C$42</f>
        <v>2.6783002407355963E-6</v>
      </c>
    </row>
    <row r="177" spans="2:18">
      <c r="B177" s="86" t="s">
        <v>2642</v>
      </c>
      <c r="C177" s="88" t="s">
        <v>2403</v>
      </c>
      <c r="D177" s="87" t="s">
        <v>2529</v>
      </c>
      <c r="E177" s="87"/>
      <c r="F177" s="87" t="s">
        <v>2485</v>
      </c>
      <c r="G177" s="97">
        <v>42710</v>
      </c>
      <c r="H177" s="87" t="s">
        <v>2401</v>
      </c>
      <c r="I177" s="90">
        <v>1.8700000012676958</v>
      </c>
      <c r="J177" s="88" t="s">
        <v>118</v>
      </c>
      <c r="K177" s="88" t="s">
        <v>122</v>
      </c>
      <c r="L177" s="89">
        <v>3.8399999999999997E-2</v>
      </c>
      <c r="M177" s="89">
        <v>6.1000000038030883E-2</v>
      </c>
      <c r="N177" s="90">
        <v>819.14081699999997</v>
      </c>
      <c r="O177" s="98">
        <v>96.3</v>
      </c>
      <c r="P177" s="90">
        <v>0.78883259999999999</v>
      </c>
      <c r="Q177" s="91">
        <f t="shared" si="2"/>
        <v>7.6572138470889497E-4</v>
      </c>
      <c r="R177" s="91">
        <f>P177/'סכום נכסי הקרן'!$C$42</f>
        <v>8.0065456893728567E-6</v>
      </c>
    </row>
    <row r="178" spans="2:18">
      <c r="B178" s="86" t="s">
        <v>2642</v>
      </c>
      <c r="C178" s="88" t="s">
        <v>2403</v>
      </c>
      <c r="D178" s="87" t="s">
        <v>2530</v>
      </c>
      <c r="E178" s="87"/>
      <c r="F178" s="87" t="s">
        <v>2485</v>
      </c>
      <c r="G178" s="97">
        <v>42474</v>
      </c>
      <c r="H178" s="87" t="s">
        <v>2401</v>
      </c>
      <c r="I178" s="90">
        <v>0.77999999999999992</v>
      </c>
      <c r="J178" s="88" t="s">
        <v>118</v>
      </c>
      <c r="K178" s="88" t="s">
        <v>122</v>
      </c>
      <c r="L178" s="89">
        <v>3.1800000000000002E-2</v>
      </c>
      <c r="M178" s="89">
        <v>6.1400000003469672E-2</v>
      </c>
      <c r="N178" s="90">
        <v>2941.2383530000002</v>
      </c>
      <c r="O178" s="98">
        <v>97.99</v>
      </c>
      <c r="P178" s="90">
        <v>2.8821194500000002</v>
      </c>
      <c r="Q178" s="91">
        <f t="shared" si="2"/>
        <v>2.7976791224785069E-3</v>
      </c>
      <c r="R178" s="91">
        <f>P178/'סכום נכסי הקרן'!$C$42</f>
        <v>2.92531280510658E-5</v>
      </c>
    </row>
    <row r="179" spans="2:18">
      <c r="B179" s="86" t="s">
        <v>2652</v>
      </c>
      <c r="C179" s="88" t="s">
        <v>2402</v>
      </c>
      <c r="D179" s="87" t="s">
        <v>2531</v>
      </c>
      <c r="E179" s="87"/>
      <c r="F179" s="87" t="s">
        <v>2485</v>
      </c>
      <c r="G179" s="97">
        <v>43614</v>
      </c>
      <c r="H179" s="87" t="s">
        <v>2401</v>
      </c>
      <c r="I179" s="90">
        <v>0.2800000000793228</v>
      </c>
      <c r="J179" s="88" t="s">
        <v>118</v>
      </c>
      <c r="K179" s="88" t="s">
        <v>122</v>
      </c>
      <c r="L179" s="89">
        <v>2.427E-2</v>
      </c>
      <c r="M179" s="89">
        <v>4.9400000005023779E-2</v>
      </c>
      <c r="N179" s="90">
        <v>1519.950002</v>
      </c>
      <c r="O179" s="98">
        <v>99.53</v>
      </c>
      <c r="P179" s="90">
        <v>1.5128061960000001</v>
      </c>
      <c r="Q179" s="91">
        <f t="shared" si="2"/>
        <v>1.4684840043341465E-3</v>
      </c>
      <c r="R179" s="91">
        <f>P179/'סכום נכסי הקרן'!$C$42</f>
        <v>1.5354781137899663E-5</v>
      </c>
    </row>
    <row r="180" spans="2:18">
      <c r="B180" s="86" t="s">
        <v>2652</v>
      </c>
      <c r="C180" s="88" t="s">
        <v>2402</v>
      </c>
      <c r="D180" s="87">
        <v>7355</v>
      </c>
      <c r="E180" s="87"/>
      <c r="F180" s="87" t="s">
        <v>2485</v>
      </c>
      <c r="G180" s="97">
        <v>43842</v>
      </c>
      <c r="H180" s="87" t="s">
        <v>2401</v>
      </c>
      <c r="I180" s="90">
        <v>0.52000000005329416</v>
      </c>
      <c r="J180" s="88" t="s">
        <v>118</v>
      </c>
      <c r="K180" s="88" t="s">
        <v>122</v>
      </c>
      <c r="L180" s="89">
        <v>2.0838000000000002E-2</v>
      </c>
      <c r="M180" s="89">
        <v>5.470000000053294E-2</v>
      </c>
      <c r="N180" s="90">
        <v>3799.875</v>
      </c>
      <c r="O180" s="98">
        <v>98.76</v>
      </c>
      <c r="P180" s="90">
        <v>3.7527566399999999</v>
      </c>
      <c r="Q180" s="91">
        <f t="shared" si="2"/>
        <v>3.6428083865401861E-3</v>
      </c>
      <c r="R180" s="91">
        <f>P180/'סכום נכסי הקרן'!$C$42</f>
        <v>3.8089979419280291E-5</v>
      </c>
    </row>
    <row r="181" spans="2:18">
      <c r="B181" s="86" t="s">
        <v>2651</v>
      </c>
      <c r="C181" s="88" t="s">
        <v>2403</v>
      </c>
      <c r="D181" s="87" t="s">
        <v>2532</v>
      </c>
      <c r="E181" s="87"/>
      <c r="F181" s="87" t="s">
        <v>527</v>
      </c>
      <c r="G181" s="97">
        <v>44143</v>
      </c>
      <c r="H181" s="87" t="s">
        <v>120</v>
      </c>
      <c r="I181" s="90">
        <v>6.9700000372858435</v>
      </c>
      <c r="J181" s="88" t="s">
        <v>634</v>
      </c>
      <c r="K181" s="88" t="s">
        <v>122</v>
      </c>
      <c r="L181" s="89">
        <v>2.5243000000000002E-2</v>
      </c>
      <c r="M181" s="89">
        <v>2.7600000158182363E-2</v>
      </c>
      <c r="N181" s="90">
        <v>49.638497000000001</v>
      </c>
      <c r="O181" s="98">
        <v>106.98</v>
      </c>
      <c r="P181" s="90">
        <v>5.3103265999999989E-2</v>
      </c>
      <c r="Q181" s="91">
        <f t="shared" si="2"/>
        <v>5.1547446662428472E-5</v>
      </c>
      <c r="R181" s="91">
        <f>P181/'סכום נכסי הקרן'!$C$42</f>
        <v>5.3899106791975892E-7</v>
      </c>
    </row>
    <row r="182" spans="2:18">
      <c r="B182" s="86" t="s">
        <v>2651</v>
      </c>
      <c r="C182" s="88" t="s">
        <v>2403</v>
      </c>
      <c r="D182" s="87" t="s">
        <v>2533</v>
      </c>
      <c r="E182" s="87"/>
      <c r="F182" s="87" t="s">
        <v>527</v>
      </c>
      <c r="G182" s="97">
        <v>43779</v>
      </c>
      <c r="H182" s="87" t="s">
        <v>120</v>
      </c>
      <c r="I182" s="90">
        <v>7.35000016576278</v>
      </c>
      <c r="J182" s="88" t="s">
        <v>634</v>
      </c>
      <c r="K182" s="88" t="s">
        <v>122</v>
      </c>
      <c r="L182" s="89">
        <v>2.5243000000000002E-2</v>
      </c>
      <c r="M182" s="89">
        <v>3.1500000531691927E-2</v>
      </c>
      <c r="N182" s="90">
        <v>15.484987999999998</v>
      </c>
      <c r="O182" s="98">
        <v>103.24</v>
      </c>
      <c r="P182" s="90">
        <v>1.5986700999999999E-2</v>
      </c>
      <c r="Q182" s="91">
        <f t="shared" si="2"/>
        <v>1.5518322679168019E-5</v>
      </c>
      <c r="R182" s="91">
        <f>P182/'סכום נכסי הקרן'!$C$42</f>
        <v>1.6226288312481346E-7</v>
      </c>
    </row>
    <row r="183" spans="2:18">
      <c r="B183" s="86" t="s">
        <v>2651</v>
      </c>
      <c r="C183" s="88" t="s">
        <v>2403</v>
      </c>
      <c r="D183" s="87" t="s">
        <v>2534</v>
      </c>
      <c r="E183" s="87"/>
      <c r="F183" s="87" t="s">
        <v>527</v>
      </c>
      <c r="G183" s="97">
        <v>43835</v>
      </c>
      <c r="H183" s="87" t="s">
        <v>120</v>
      </c>
      <c r="I183" s="90">
        <v>7.3399999436275145</v>
      </c>
      <c r="J183" s="88" t="s">
        <v>634</v>
      </c>
      <c r="K183" s="88" t="s">
        <v>122</v>
      </c>
      <c r="L183" s="89">
        <v>2.5243000000000002E-2</v>
      </c>
      <c r="M183" s="89">
        <v>3.2000000000000001E-2</v>
      </c>
      <c r="N183" s="90">
        <v>8.6229580000000006</v>
      </c>
      <c r="O183" s="98">
        <v>102.86</v>
      </c>
      <c r="P183" s="90">
        <v>8.8695749999999993E-3</v>
      </c>
      <c r="Q183" s="91">
        <f t="shared" si="2"/>
        <v>8.6097142166530605E-6</v>
      </c>
      <c r="R183" s="91">
        <f>P183/'סכום נכסי הקרן'!$C$42</f>
        <v>9.0025003381984011E-8</v>
      </c>
    </row>
    <row r="184" spans="2:18">
      <c r="B184" s="86" t="s">
        <v>2651</v>
      </c>
      <c r="C184" s="88" t="s">
        <v>2403</v>
      </c>
      <c r="D184" s="87" t="s">
        <v>2535</v>
      </c>
      <c r="E184" s="87"/>
      <c r="F184" s="87" t="s">
        <v>527</v>
      </c>
      <c r="G184" s="97">
        <v>43227</v>
      </c>
      <c r="H184" s="87" t="s">
        <v>120</v>
      </c>
      <c r="I184" s="90">
        <v>7.3899999357799269</v>
      </c>
      <c r="J184" s="88" t="s">
        <v>634</v>
      </c>
      <c r="K184" s="88" t="s">
        <v>122</v>
      </c>
      <c r="L184" s="89">
        <v>2.7806000000000001E-2</v>
      </c>
      <c r="M184" s="89">
        <v>2.740000042813381E-2</v>
      </c>
      <c r="N184" s="90">
        <v>5.0933349999999997</v>
      </c>
      <c r="O184" s="98">
        <v>110.06</v>
      </c>
      <c r="P184" s="90">
        <v>5.6057240000000003E-3</v>
      </c>
      <c r="Q184" s="91">
        <f t="shared" si="2"/>
        <v>5.4414875140503651E-6</v>
      </c>
      <c r="R184" s="91">
        <f>P184/'סכום נכסי הקרן'!$C$42</f>
        <v>5.6897351007062798E-8</v>
      </c>
    </row>
    <row r="185" spans="2:18">
      <c r="B185" s="86" t="s">
        <v>2651</v>
      </c>
      <c r="C185" s="88" t="s">
        <v>2403</v>
      </c>
      <c r="D185" s="87" t="s">
        <v>2536</v>
      </c>
      <c r="E185" s="87"/>
      <c r="F185" s="87" t="s">
        <v>527</v>
      </c>
      <c r="G185" s="97">
        <v>43279</v>
      </c>
      <c r="H185" s="87" t="s">
        <v>120</v>
      </c>
      <c r="I185" s="90">
        <v>7.4099994685179338</v>
      </c>
      <c r="J185" s="88" t="s">
        <v>634</v>
      </c>
      <c r="K185" s="88" t="s">
        <v>122</v>
      </c>
      <c r="L185" s="89">
        <v>2.7797000000000002E-2</v>
      </c>
      <c r="M185" s="89">
        <v>2.6299997495314403E-2</v>
      </c>
      <c r="N185" s="90">
        <v>5.9568120000000002</v>
      </c>
      <c r="O185" s="98">
        <v>109.92</v>
      </c>
      <c r="P185" s="90">
        <v>6.5477280000000009E-3</v>
      </c>
      <c r="Q185" s="91">
        <f t="shared" si="2"/>
        <v>6.355892683513846E-6</v>
      </c>
      <c r="R185" s="91">
        <f>P185/'סכום נכסי הקרן'!$C$42</f>
        <v>6.6458565979126567E-8</v>
      </c>
    </row>
    <row r="186" spans="2:18">
      <c r="B186" s="86" t="s">
        <v>2651</v>
      </c>
      <c r="C186" s="88" t="s">
        <v>2403</v>
      </c>
      <c r="D186" s="87" t="s">
        <v>2537</v>
      </c>
      <c r="E186" s="87"/>
      <c r="F186" s="87" t="s">
        <v>527</v>
      </c>
      <c r="G186" s="97">
        <v>43321</v>
      </c>
      <c r="H186" s="87" t="s">
        <v>120</v>
      </c>
      <c r="I186" s="90">
        <v>7.4099999797149678</v>
      </c>
      <c r="J186" s="88" t="s">
        <v>634</v>
      </c>
      <c r="K186" s="88" t="s">
        <v>122</v>
      </c>
      <c r="L186" s="89">
        <v>2.8528999999999999E-2</v>
      </c>
      <c r="M186" s="89">
        <v>2.5799999864766453E-2</v>
      </c>
      <c r="N186" s="90">
        <v>33.369202999999999</v>
      </c>
      <c r="O186" s="98">
        <v>110.8</v>
      </c>
      <c r="P186" s="90">
        <v>3.6973075000000001E-2</v>
      </c>
      <c r="Q186" s="91">
        <f t="shared" si="2"/>
        <v>3.5889837952875973E-5</v>
      </c>
      <c r="R186" s="91">
        <f>P186/'סכום נכסי הקרן'!$C$42</f>
        <v>3.7527178043111976E-7</v>
      </c>
    </row>
    <row r="187" spans="2:18">
      <c r="B187" s="86" t="s">
        <v>2651</v>
      </c>
      <c r="C187" s="88" t="s">
        <v>2403</v>
      </c>
      <c r="D187" s="87" t="s">
        <v>2538</v>
      </c>
      <c r="E187" s="87"/>
      <c r="F187" s="87" t="s">
        <v>527</v>
      </c>
      <c r="G187" s="97">
        <v>43138</v>
      </c>
      <c r="H187" s="87" t="s">
        <v>120</v>
      </c>
      <c r="I187" s="90">
        <v>7.3200000691070617</v>
      </c>
      <c r="J187" s="88" t="s">
        <v>634</v>
      </c>
      <c r="K187" s="88" t="s">
        <v>122</v>
      </c>
      <c r="L187" s="89">
        <v>2.6242999999999999E-2</v>
      </c>
      <c r="M187" s="89">
        <v>3.2000000357450327E-2</v>
      </c>
      <c r="N187" s="90">
        <v>31.935977999999999</v>
      </c>
      <c r="O187" s="98">
        <v>105.12</v>
      </c>
      <c r="P187" s="90">
        <v>3.3571099E-2</v>
      </c>
      <c r="Q187" s="91">
        <f t="shared" si="2"/>
        <v>3.25875330361339E-5</v>
      </c>
      <c r="R187" s="91">
        <f>P187/'סכום נכסי הקרן'!$C$42</f>
        <v>3.4074217772688326E-7</v>
      </c>
    </row>
    <row r="188" spans="2:18">
      <c r="B188" s="86" t="s">
        <v>2651</v>
      </c>
      <c r="C188" s="88" t="s">
        <v>2403</v>
      </c>
      <c r="D188" s="87" t="s">
        <v>2539</v>
      </c>
      <c r="E188" s="87"/>
      <c r="F188" s="87" t="s">
        <v>527</v>
      </c>
      <c r="G188" s="97">
        <v>43417</v>
      </c>
      <c r="H188" s="87" t="s">
        <v>120</v>
      </c>
      <c r="I188" s="90">
        <v>7.3400000207735951</v>
      </c>
      <c r="J188" s="88" t="s">
        <v>634</v>
      </c>
      <c r="K188" s="88" t="s">
        <v>122</v>
      </c>
      <c r="L188" s="89">
        <v>3.0796999999999998E-2</v>
      </c>
      <c r="M188" s="89">
        <v>2.7000000094425432E-2</v>
      </c>
      <c r="N188" s="90">
        <v>37.992350999999999</v>
      </c>
      <c r="O188" s="98">
        <v>111.5</v>
      </c>
      <c r="P188" s="90">
        <v>4.2361467999999999E-2</v>
      </c>
      <c r="Q188" s="91">
        <f t="shared" si="2"/>
        <v>4.1120361829951681E-5</v>
      </c>
      <c r="R188" s="91">
        <f>P188/'סכום נכסי הקרן'!$C$42</f>
        <v>4.2996325077197138E-7</v>
      </c>
    </row>
    <row r="189" spans="2:18">
      <c r="B189" s="86" t="s">
        <v>2651</v>
      </c>
      <c r="C189" s="88" t="s">
        <v>2403</v>
      </c>
      <c r="D189" s="87" t="s">
        <v>2540</v>
      </c>
      <c r="E189" s="87"/>
      <c r="F189" s="87" t="s">
        <v>527</v>
      </c>
      <c r="G189" s="97">
        <v>43485</v>
      </c>
      <c r="H189" s="87" t="s">
        <v>120</v>
      </c>
      <c r="I189" s="90">
        <v>7.3900000169818547</v>
      </c>
      <c r="J189" s="88" t="s">
        <v>634</v>
      </c>
      <c r="K189" s="88" t="s">
        <v>122</v>
      </c>
      <c r="L189" s="89">
        <v>3.0190999999999999E-2</v>
      </c>
      <c r="M189" s="89">
        <v>2.5100000051683908E-2</v>
      </c>
      <c r="N189" s="90">
        <v>48.010874999999999</v>
      </c>
      <c r="O189" s="98">
        <v>112.84</v>
      </c>
      <c r="P189" s="90">
        <v>5.4175472000000002E-2</v>
      </c>
      <c r="Q189" s="91">
        <f t="shared" si="2"/>
        <v>5.2588239174063E-5</v>
      </c>
      <c r="R189" s="91">
        <f>P189/'סכום נכסי הקרן'!$C$42</f>
        <v>5.4987381582776867E-7</v>
      </c>
    </row>
    <row r="190" spans="2:18">
      <c r="B190" s="86" t="s">
        <v>2651</v>
      </c>
      <c r="C190" s="88" t="s">
        <v>2403</v>
      </c>
      <c r="D190" s="87" t="s">
        <v>2541</v>
      </c>
      <c r="E190" s="87"/>
      <c r="F190" s="87" t="s">
        <v>527</v>
      </c>
      <c r="G190" s="97">
        <v>43613</v>
      </c>
      <c r="H190" s="87" t="s">
        <v>120</v>
      </c>
      <c r="I190" s="90">
        <v>7.4299999821356355</v>
      </c>
      <c r="J190" s="88" t="s">
        <v>634</v>
      </c>
      <c r="K190" s="88" t="s">
        <v>122</v>
      </c>
      <c r="L190" s="89">
        <v>2.5243000000000002E-2</v>
      </c>
      <c r="M190" s="89">
        <v>2.7499999999999997E-2</v>
      </c>
      <c r="N190" s="90">
        <v>12.67173</v>
      </c>
      <c r="O190" s="98">
        <v>106.02</v>
      </c>
      <c r="P190" s="90">
        <v>1.3434568000000003E-2</v>
      </c>
      <c r="Q190" s="91">
        <f t="shared" si="2"/>
        <v>1.304096206460764E-5</v>
      </c>
      <c r="R190" s="91">
        <f>P190/'סכום נכסי הקרן'!$C$42</f>
        <v>1.3635907353345506E-7</v>
      </c>
    </row>
    <row r="191" spans="2:18">
      <c r="B191" s="86" t="s">
        <v>2651</v>
      </c>
      <c r="C191" s="88" t="s">
        <v>2403</v>
      </c>
      <c r="D191" s="87" t="s">
        <v>2542</v>
      </c>
      <c r="E191" s="87"/>
      <c r="F191" s="87" t="s">
        <v>527</v>
      </c>
      <c r="G191" s="97">
        <v>43657</v>
      </c>
      <c r="H191" s="87" t="s">
        <v>120</v>
      </c>
      <c r="I191" s="90">
        <v>7.329999745673466</v>
      </c>
      <c r="J191" s="88" t="s">
        <v>634</v>
      </c>
      <c r="K191" s="88" t="s">
        <v>122</v>
      </c>
      <c r="L191" s="89">
        <v>2.5243000000000002E-2</v>
      </c>
      <c r="M191" s="89">
        <v>3.2099998524278139E-2</v>
      </c>
      <c r="N191" s="90">
        <v>12.501989999999999</v>
      </c>
      <c r="O191" s="98">
        <v>101.9</v>
      </c>
      <c r="P191" s="90">
        <v>1.2739528E-2</v>
      </c>
      <c r="Q191" s="91">
        <f t="shared" si="2"/>
        <v>1.236628534456834E-5</v>
      </c>
      <c r="R191" s="91">
        <f>P191/'סכום נכסי הקרן'!$C$42</f>
        <v>1.2930451022567375E-7</v>
      </c>
    </row>
    <row r="192" spans="2:18">
      <c r="B192" s="86" t="s">
        <v>2651</v>
      </c>
      <c r="C192" s="88" t="s">
        <v>2403</v>
      </c>
      <c r="D192" s="87" t="s">
        <v>2543</v>
      </c>
      <c r="E192" s="87"/>
      <c r="F192" s="87" t="s">
        <v>527</v>
      </c>
      <c r="G192" s="97">
        <v>43541</v>
      </c>
      <c r="H192" s="87" t="s">
        <v>120</v>
      </c>
      <c r="I192" s="90">
        <v>7.4200005364308597</v>
      </c>
      <c r="J192" s="88" t="s">
        <v>634</v>
      </c>
      <c r="K192" s="88" t="s">
        <v>122</v>
      </c>
      <c r="L192" s="89">
        <v>2.7271E-2</v>
      </c>
      <c r="M192" s="89">
        <v>2.6400001418660123E-2</v>
      </c>
      <c r="N192" s="90">
        <v>4.1229199999999997</v>
      </c>
      <c r="O192" s="98">
        <v>109.42</v>
      </c>
      <c r="P192" s="90">
        <v>4.5112989999999999E-3</v>
      </c>
      <c r="Q192" s="91">
        <f t="shared" si="2"/>
        <v>4.3791269746152135E-6</v>
      </c>
      <c r="R192" s="91">
        <f>P192/'סכום נכסי הקרן'!$C$42</f>
        <v>4.5789083212232956E-8</v>
      </c>
    </row>
    <row r="193" spans="2:18">
      <c r="B193" s="86" t="s">
        <v>2653</v>
      </c>
      <c r="C193" s="88" t="s">
        <v>2402</v>
      </c>
      <c r="D193" s="87">
        <v>22333</v>
      </c>
      <c r="E193" s="87"/>
      <c r="F193" s="87" t="s">
        <v>521</v>
      </c>
      <c r="G193" s="97">
        <v>41639</v>
      </c>
      <c r="H193" s="87" t="s">
        <v>247</v>
      </c>
      <c r="I193" s="90">
        <v>0.48999999545477219</v>
      </c>
      <c r="J193" s="88" t="s">
        <v>117</v>
      </c>
      <c r="K193" s="88" t="s">
        <v>122</v>
      </c>
      <c r="L193" s="89">
        <v>3.7000000000000005E-2</v>
      </c>
      <c r="M193" s="89">
        <v>4.7399999792218157E-2</v>
      </c>
      <c r="N193" s="90">
        <v>56.438909000000002</v>
      </c>
      <c r="O193" s="98">
        <v>109.15</v>
      </c>
      <c r="P193" s="90">
        <v>6.1603071999999988E-2</v>
      </c>
      <c r="Q193" s="91">
        <f t="shared" si="2"/>
        <v>5.9798225370201165E-5</v>
      </c>
      <c r="R193" s="91">
        <f>P193/'סכום נכסי הקרן'!$C$42</f>
        <v>6.2526296526503289E-7</v>
      </c>
    </row>
    <row r="194" spans="2:18">
      <c r="B194" s="86" t="s">
        <v>2653</v>
      </c>
      <c r="C194" s="88" t="s">
        <v>2402</v>
      </c>
      <c r="D194" s="87">
        <v>22334</v>
      </c>
      <c r="E194" s="87"/>
      <c r="F194" s="87" t="s">
        <v>521</v>
      </c>
      <c r="G194" s="97">
        <v>42004</v>
      </c>
      <c r="H194" s="87" t="s">
        <v>247</v>
      </c>
      <c r="I194" s="90">
        <v>0.95000002263619643</v>
      </c>
      <c r="J194" s="88" t="s">
        <v>117</v>
      </c>
      <c r="K194" s="88" t="s">
        <v>122</v>
      </c>
      <c r="L194" s="89">
        <v>3.7000000000000005E-2</v>
      </c>
      <c r="M194" s="89">
        <v>7.9500001131809828E-2</v>
      </c>
      <c r="N194" s="90">
        <v>31.354949000000001</v>
      </c>
      <c r="O194" s="98">
        <v>105.67</v>
      </c>
      <c r="P194" s="90">
        <v>3.3132775000000003E-2</v>
      </c>
      <c r="Q194" s="91">
        <f t="shared" si="2"/>
        <v>3.2162051051450286E-5</v>
      </c>
      <c r="R194" s="91">
        <f>P194/'סכום נכסי הקרן'!$C$42</f>
        <v>3.3629324758283413E-7</v>
      </c>
    </row>
    <row r="195" spans="2:18">
      <c r="B195" s="86" t="s">
        <v>2653</v>
      </c>
      <c r="C195" s="88" t="s">
        <v>2402</v>
      </c>
      <c r="D195" s="87" t="s">
        <v>2544</v>
      </c>
      <c r="E195" s="87"/>
      <c r="F195" s="87" t="s">
        <v>521</v>
      </c>
      <c r="G195" s="97">
        <v>42759</v>
      </c>
      <c r="H195" s="87" t="s">
        <v>247</v>
      </c>
      <c r="I195" s="90">
        <v>1.8999999999389969</v>
      </c>
      <c r="J195" s="88" t="s">
        <v>117</v>
      </c>
      <c r="K195" s="88" t="s">
        <v>122</v>
      </c>
      <c r="L195" s="89">
        <v>5.5500000000000001E-2</v>
      </c>
      <c r="M195" s="89">
        <v>5.660000000067103E-2</v>
      </c>
      <c r="N195" s="90">
        <v>6430.4422439999998</v>
      </c>
      <c r="O195" s="98">
        <v>101.97</v>
      </c>
      <c r="P195" s="90">
        <v>6.5570922160000009</v>
      </c>
      <c r="Q195" s="91">
        <f t="shared" si="2"/>
        <v>6.3649825467398755E-3</v>
      </c>
      <c r="R195" s="91">
        <f>P195/'סכום נכסי הקרן'!$C$42</f>
        <v>6.6553611522692034E-5</v>
      </c>
    </row>
    <row r="196" spans="2:18">
      <c r="B196" s="86" t="s">
        <v>2653</v>
      </c>
      <c r="C196" s="88" t="s">
        <v>2402</v>
      </c>
      <c r="D196" s="87" t="s">
        <v>2545</v>
      </c>
      <c r="E196" s="87"/>
      <c r="F196" s="87" t="s">
        <v>521</v>
      </c>
      <c r="G196" s="97">
        <v>42759</v>
      </c>
      <c r="H196" s="87" t="s">
        <v>247</v>
      </c>
      <c r="I196" s="90">
        <v>1.9200000000686854</v>
      </c>
      <c r="J196" s="88" t="s">
        <v>117</v>
      </c>
      <c r="K196" s="88" t="s">
        <v>122</v>
      </c>
      <c r="L196" s="89">
        <v>3.8800000000000001E-2</v>
      </c>
      <c r="M196" s="89">
        <v>5.0300000001888848E-2</v>
      </c>
      <c r="N196" s="90">
        <v>6430.4422439999998</v>
      </c>
      <c r="O196" s="98">
        <v>99.62</v>
      </c>
      <c r="P196" s="90">
        <v>6.4060066930000001</v>
      </c>
      <c r="Q196" s="91">
        <f t="shared" si="2"/>
        <v>6.218323526966823E-3</v>
      </c>
      <c r="R196" s="91">
        <f>P196/'סכום נכסי הקרן'!$C$42</f>
        <v>6.5020113613373508E-5</v>
      </c>
    </row>
    <row r="197" spans="2:18">
      <c r="B197" s="86" t="s">
        <v>2654</v>
      </c>
      <c r="C197" s="88" t="s">
        <v>2402</v>
      </c>
      <c r="D197" s="87">
        <v>7561</v>
      </c>
      <c r="E197" s="87"/>
      <c r="F197" s="87" t="s">
        <v>565</v>
      </c>
      <c r="G197" s="97">
        <v>43920</v>
      </c>
      <c r="H197" s="87" t="s">
        <v>120</v>
      </c>
      <c r="I197" s="90">
        <v>4.6799999999499784</v>
      </c>
      <c r="J197" s="88" t="s">
        <v>145</v>
      </c>
      <c r="K197" s="88" t="s">
        <v>122</v>
      </c>
      <c r="L197" s="89">
        <v>4.8917999999999996E-2</v>
      </c>
      <c r="M197" s="89">
        <v>5.2999999999166311E-2</v>
      </c>
      <c r="N197" s="90">
        <v>14456.089065</v>
      </c>
      <c r="O197" s="98">
        <v>99.57</v>
      </c>
      <c r="P197" s="90">
        <v>14.393927703999999</v>
      </c>
      <c r="Q197" s="91">
        <f t="shared" si="2"/>
        <v>1.397221445070425E-2</v>
      </c>
      <c r="R197" s="91">
        <f>P197/'סכום נכסי הקרן'!$C$42</f>
        <v>1.4609644658652003E-4</v>
      </c>
    </row>
    <row r="198" spans="2:18">
      <c r="B198" s="86" t="s">
        <v>2654</v>
      </c>
      <c r="C198" s="88" t="s">
        <v>2402</v>
      </c>
      <c r="D198" s="87">
        <v>8991</v>
      </c>
      <c r="E198" s="87"/>
      <c r="F198" s="87" t="s">
        <v>565</v>
      </c>
      <c r="G198" s="97">
        <v>44636</v>
      </c>
      <c r="H198" s="87" t="s">
        <v>120</v>
      </c>
      <c r="I198" s="90">
        <v>5.249999999908904</v>
      </c>
      <c r="J198" s="88" t="s">
        <v>145</v>
      </c>
      <c r="K198" s="88" t="s">
        <v>122</v>
      </c>
      <c r="L198" s="89">
        <v>4.2824000000000001E-2</v>
      </c>
      <c r="M198" s="89">
        <v>7.0599999998396695E-2</v>
      </c>
      <c r="N198" s="90">
        <v>12465.798692</v>
      </c>
      <c r="O198" s="98">
        <v>88.06</v>
      </c>
      <c r="P198" s="90">
        <v>10.977382596</v>
      </c>
      <c r="Q198" s="91">
        <f t="shared" ref="Q198:Q245" si="3">IFERROR(P198/$P$10,0)</f>
        <v>1.0655767271647298E-2</v>
      </c>
      <c r="R198" s="91">
        <f>P198/'סכום נכסי הקרן'!$C$42</f>
        <v>1.1141896937905509E-4</v>
      </c>
    </row>
    <row r="199" spans="2:18">
      <c r="B199" s="86" t="s">
        <v>2654</v>
      </c>
      <c r="C199" s="88" t="s">
        <v>2402</v>
      </c>
      <c r="D199" s="87">
        <v>9112</v>
      </c>
      <c r="E199" s="87"/>
      <c r="F199" s="87" t="s">
        <v>565</v>
      </c>
      <c r="G199" s="97">
        <v>44722</v>
      </c>
      <c r="H199" s="87" t="s">
        <v>120</v>
      </c>
      <c r="I199" s="90">
        <v>5.1900000001186024</v>
      </c>
      <c r="J199" s="88" t="s">
        <v>145</v>
      </c>
      <c r="K199" s="88" t="s">
        <v>122</v>
      </c>
      <c r="L199" s="89">
        <v>5.2750000000000005E-2</v>
      </c>
      <c r="M199" s="89">
        <v>6.760000000153861E-2</v>
      </c>
      <c r="N199" s="90">
        <v>19813.754932</v>
      </c>
      <c r="O199" s="98">
        <v>94.47</v>
      </c>
      <c r="P199" s="90">
        <v>18.718054762000001</v>
      </c>
      <c r="Q199" s="91">
        <f t="shared" si="3"/>
        <v>1.816965324634855E-2</v>
      </c>
      <c r="R199" s="91">
        <f>P199/'סכום נכסי הקרן'!$C$42</f>
        <v>1.8998575954915677E-4</v>
      </c>
    </row>
    <row r="200" spans="2:18">
      <c r="B200" s="86" t="s">
        <v>2654</v>
      </c>
      <c r="C200" s="88" t="s">
        <v>2402</v>
      </c>
      <c r="D200" s="87">
        <v>9247</v>
      </c>
      <c r="E200" s="87"/>
      <c r="F200" s="87" t="s">
        <v>565</v>
      </c>
      <c r="G200" s="97">
        <v>44816</v>
      </c>
      <c r="H200" s="87" t="s">
        <v>120</v>
      </c>
      <c r="I200" s="90">
        <v>5.1399999999536279</v>
      </c>
      <c r="J200" s="88" t="s">
        <v>145</v>
      </c>
      <c r="K200" s="88" t="s">
        <v>122</v>
      </c>
      <c r="L200" s="89">
        <v>5.6036999999999997E-2</v>
      </c>
      <c r="M200" s="89">
        <v>7.3399999999623766E-2</v>
      </c>
      <c r="N200" s="90">
        <v>24442.409795</v>
      </c>
      <c r="O200" s="98">
        <v>93.52</v>
      </c>
      <c r="P200" s="90">
        <v>22.858542379000003</v>
      </c>
      <c r="Q200" s="91">
        <f t="shared" si="3"/>
        <v>2.2188832868817593E-2</v>
      </c>
      <c r="R200" s="91">
        <f>P200/'סכום נכסי הקרן'!$C$42</f>
        <v>2.3201115667624439E-4</v>
      </c>
    </row>
    <row r="201" spans="2:18">
      <c r="B201" s="86" t="s">
        <v>2654</v>
      </c>
      <c r="C201" s="88" t="s">
        <v>2402</v>
      </c>
      <c r="D201" s="87">
        <v>7894</v>
      </c>
      <c r="E201" s="87"/>
      <c r="F201" s="87" t="s">
        <v>565</v>
      </c>
      <c r="G201" s="97">
        <v>44068</v>
      </c>
      <c r="H201" s="87" t="s">
        <v>120</v>
      </c>
      <c r="I201" s="90">
        <v>4.6300000000698533</v>
      </c>
      <c r="J201" s="88" t="s">
        <v>145</v>
      </c>
      <c r="K201" s="88" t="s">
        <v>122</v>
      </c>
      <c r="L201" s="89">
        <v>4.5102999999999997E-2</v>
      </c>
      <c r="M201" s="89">
        <v>6.5000000000602187E-2</v>
      </c>
      <c r="N201" s="90">
        <v>17915.763118999999</v>
      </c>
      <c r="O201" s="98">
        <v>92.69</v>
      </c>
      <c r="P201" s="90">
        <v>16.606120468</v>
      </c>
      <c r="Q201" s="91">
        <f t="shared" si="3"/>
        <v>1.6119594397340682E-2</v>
      </c>
      <c r="R201" s="91">
        <f>P201/'סכום נכסי הקרן'!$C$42</f>
        <v>1.6854990811773215E-4</v>
      </c>
    </row>
    <row r="202" spans="2:18">
      <c r="B202" s="86" t="s">
        <v>2654</v>
      </c>
      <c r="C202" s="88" t="s">
        <v>2402</v>
      </c>
      <c r="D202" s="87">
        <v>8076</v>
      </c>
      <c r="E202" s="87"/>
      <c r="F202" s="87" t="s">
        <v>565</v>
      </c>
      <c r="G202" s="97">
        <v>44160</v>
      </c>
      <c r="H202" s="87" t="s">
        <v>120</v>
      </c>
      <c r="I202" s="90">
        <v>4.5300000000802827</v>
      </c>
      <c r="J202" s="88" t="s">
        <v>145</v>
      </c>
      <c r="K202" s="88" t="s">
        <v>122</v>
      </c>
      <c r="L202" s="89">
        <v>4.5465999999999999E-2</v>
      </c>
      <c r="M202" s="89">
        <v>7.8100000002297748E-2</v>
      </c>
      <c r="N202" s="90">
        <v>16454.815885</v>
      </c>
      <c r="O202" s="98">
        <v>87.81</v>
      </c>
      <c r="P202" s="90">
        <v>14.448973128</v>
      </c>
      <c r="Q202" s="91">
        <f t="shared" si="3"/>
        <v>1.4025647154027071E-2</v>
      </c>
      <c r="R202" s="91">
        <f>P202/'סכום נכסי הקרן'!$C$42</f>
        <v>1.4665515029912892E-4</v>
      </c>
    </row>
    <row r="203" spans="2:18">
      <c r="B203" s="86" t="s">
        <v>2654</v>
      </c>
      <c r="C203" s="88" t="s">
        <v>2402</v>
      </c>
      <c r="D203" s="87">
        <v>9311</v>
      </c>
      <c r="E203" s="87"/>
      <c r="F203" s="87" t="s">
        <v>565</v>
      </c>
      <c r="G203" s="97">
        <v>44880</v>
      </c>
      <c r="H203" s="87" t="s">
        <v>120</v>
      </c>
      <c r="I203" s="90">
        <v>4.3400000000154435</v>
      </c>
      <c r="J203" s="88" t="s">
        <v>145</v>
      </c>
      <c r="K203" s="88" t="s">
        <v>122</v>
      </c>
      <c r="L203" s="89">
        <v>7.2695999999999997E-2</v>
      </c>
      <c r="M203" s="89">
        <v>8.2799999999466481E-2</v>
      </c>
      <c r="N203" s="90">
        <v>14591.52</v>
      </c>
      <c r="O203" s="98">
        <v>97.63</v>
      </c>
      <c r="P203" s="90">
        <v>14.245700317000002</v>
      </c>
      <c r="Q203" s="91">
        <f t="shared" si="3"/>
        <v>1.3828329829270731E-2</v>
      </c>
      <c r="R203" s="91">
        <f>P203/'סכום נכסי הקרן'!$C$42</f>
        <v>1.4459195837643362E-4</v>
      </c>
    </row>
    <row r="204" spans="2:18">
      <c r="B204" s="86" t="s">
        <v>2655</v>
      </c>
      <c r="C204" s="88" t="s">
        <v>2403</v>
      </c>
      <c r="D204" s="87" t="s">
        <v>2546</v>
      </c>
      <c r="E204" s="87"/>
      <c r="F204" s="87" t="s">
        <v>565</v>
      </c>
      <c r="G204" s="97">
        <v>43530</v>
      </c>
      <c r="H204" s="87" t="s">
        <v>120</v>
      </c>
      <c r="I204" s="90">
        <v>4.8900000000433881</v>
      </c>
      <c r="J204" s="88" t="s">
        <v>295</v>
      </c>
      <c r="K204" s="88" t="s">
        <v>122</v>
      </c>
      <c r="L204" s="89">
        <v>6.5500000000000003E-2</v>
      </c>
      <c r="M204" s="89">
        <v>5.500000000058633E-2</v>
      </c>
      <c r="N204" s="90">
        <v>16140.087705999998</v>
      </c>
      <c r="O204" s="98">
        <v>105.67</v>
      </c>
      <c r="P204" s="90">
        <v>17.055229134000001</v>
      </c>
      <c r="Q204" s="91">
        <f t="shared" si="3"/>
        <v>1.6555545078910237E-2</v>
      </c>
      <c r="R204" s="91">
        <f>P204/'סכום נכסי הקרן'!$C$42</f>
        <v>1.7310830118341211E-4</v>
      </c>
    </row>
    <row r="205" spans="2:18">
      <c r="B205" s="86" t="s">
        <v>2656</v>
      </c>
      <c r="C205" s="88" t="s">
        <v>2402</v>
      </c>
      <c r="D205" s="87">
        <v>8811</v>
      </c>
      <c r="E205" s="87"/>
      <c r="F205" s="87" t="s">
        <v>2547</v>
      </c>
      <c r="G205" s="97">
        <v>44550</v>
      </c>
      <c r="H205" s="87" t="s">
        <v>2401</v>
      </c>
      <c r="I205" s="90">
        <v>5.5699999999553498</v>
      </c>
      <c r="J205" s="88" t="s">
        <v>277</v>
      </c>
      <c r="K205" s="88" t="s">
        <v>122</v>
      </c>
      <c r="L205" s="89">
        <v>6.3500000000000001E-2</v>
      </c>
      <c r="M205" s="89">
        <v>6.5399999999744857E-2</v>
      </c>
      <c r="N205" s="90">
        <v>22016.476825000002</v>
      </c>
      <c r="O205" s="98">
        <v>99.69</v>
      </c>
      <c r="P205" s="90">
        <v>21.948218514000001</v>
      </c>
      <c r="Q205" s="91">
        <f t="shared" si="3"/>
        <v>2.1305179669848184E-2</v>
      </c>
      <c r="R205" s="91">
        <f>P205/'סכום נכסי הקרן'!$C$42</f>
        <v>2.2277149084949104E-4</v>
      </c>
    </row>
    <row r="206" spans="2:18">
      <c r="B206" s="86" t="s">
        <v>2657</v>
      </c>
      <c r="C206" s="88" t="s">
        <v>2403</v>
      </c>
      <c r="D206" s="87" t="s">
        <v>2548</v>
      </c>
      <c r="E206" s="87"/>
      <c r="F206" s="87" t="s">
        <v>2547</v>
      </c>
      <c r="G206" s="97">
        <v>42732</v>
      </c>
      <c r="H206" s="87" t="s">
        <v>2401</v>
      </c>
      <c r="I206" s="90">
        <v>2.3500000071703466</v>
      </c>
      <c r="J206" s="88" t="s">
        <v>118</v>
      </c>
      <c r="K206" s="88" t="s">
        <v>122</v>
      </c>
      <c r="L206" s="89">
        <v>2.1613000000000004E-2</v>
      </c>
      <c r="M206" s="89">
        <v>2.2200000149780571E-2</v>
      </c>
      <c r="N206" s="90">
        <v>57.566018000000007</v>
      </c>
      <c r="O206" s="98">
        <v>109.02</v>
      </c>
      <c r="P206" s="90">
        <v>6.2758473000000009E-2</v>
      </c>
      <c r="Q206" s="91">
        <f t="shared" si="3"/>
        <v>6.0919775434960225E-5</v>
      </c>
      <c r="R206" s="91">
        <f>P206/'סכום נכסי הקרן'!$C$42</f>
        <v>6.3699013132795579E-7</v>
      </c>
    </row>
    <row r="207" spans="2:18">
      <c r="B207" s="86" t="s">
        <v>2658</v>
      </c>
      <c r="C207" s="88" t="s">
        <v>2402</v>
      </c>
      <c r="D207" s="87">
        <v>6718</v>
      </c>
      <c r="E207" s="87"/>
      <c r="F207" s="87" t="s">
        <v>565</v>
      </c>
      <c r="G207" s="97">
        <v>43482</v>
      </c>
      <c r="H207" s="87" t="s">
        <v>120</v>
      </c>
      <c r="I207" s="90">
        <v>1.1699999999814108</v>
      </c>
      <c r="J207" s="88" t="s">
        <v>118</v>
      </c>
      <c r="K207" s="88" t="s">
        <v>122</v>
      </c>
      <c r="L207" s="89">
        <v>4.1299999999999996E-2</v>
      </c>
      <c r="M207" s="89">
        <v>3.8399999999283979E-2</v>
      </c>
      <c r="N207" s="90">
        <v>14396.531142</v>
      </c>
      <c r="O207" s="98">
        <v>100.89</v>
      </c>
      <c r="P207" s="90">
        <v>14.524660031</v>
      </c>
      <c r="Q207" s="91">
        <f t="shared" si="3"/>
        <v>1.4099116582356335E-2</v>
      </c>
      <c r="R207" s="91">
        <f>P207/'סכום נכסי הקרן'!$C$42</f>
        <v>1.474233622707901E-4</v>
      </c>
    </row>
    <row r="208" spans="2:18">
      <c r="B208" s="86" t="s">
        <v>2659</v>
      </c>
      <c r="C208" s="88" t="s">
        <v>2403</v>
      </c>
      <c r="D208" s="87" t="s">
        <v>2549</v>
      </c>
      <c r="E208" s="87"/>
      <c r="F208" s="87" t="s">
        <v>565</v>
      </c>
      <c r="G208" s="97">
        <v>41816</v>
      </c>
      <c r="H208" s="87" t="s">
        <v>120</v>
      </c>
      <c r="I208" s="90">
        <v>7.0100000903201902</v>
      </c>
      <c r="J208" s="88" t="s">
        <v>634</v>
      </c>
      <c r="K208" s="88" t="s">
        <v>122</v>
      </c>
      <c r="L208" s="89">
        <v>4.4999999999999998E-2</v>
      </c>
      <c r="M208" s="89">
        <v>2.2600000378084514E-2</v>
      </c>
      <c r="N208" s="90">
        <v>22.726583000000002</v>
      </c>
      <c r="O208" s="98">
        <v>125.69</v>
      </c>
      <c r="P208" s="90">
        <v>2.8565041999999999E-2</v>
      </c>
      <c r="Q208" s="91">
        <f t="shared" si="3"/>
        <v>2.7728143480007978E-5</v>
      </c>
      <c r="R208" s="91">
        <f>P208/'סכום נכסי הקרן'!$C$42</f>
        <v>2.8993136679677613E-7</v>
      </c>
    </row>
    <row r="209" spans="2:18">
      <c r="B209" s="86" t="s">
        <v>2659</v>
      </c>
      <c r="C209" s="88" t="s">
        <v>2403</v>
      </c>
      <c r="D209" s="87" t="s">
        <v>2550</v>
      </c>
      <c r="E209" s="87"/>
      <c r="F209" s="87" t="s">
        <v>565</v>
      </c>
      <c r="G209" s="97">
        <v>42625</v>
      </c>
      <c r="H209" s="87" t="s">
        <v>120</v>
      </c>
      <c r="I209" s="90">
        <v>6.930000189096198</v>
      </c>
      <c r="J209" s="88" t="s">
        <v>634</v>
      </c>
      <c r="K209" s="88" t="s">
        <v>122</v>
      </c>
      <c r="L209" s="89">
        <v>4.4999999999999998E-2</v>
      </c>
      <c r="M209" s="89">
        <v>2.6700001196322886E-2</v>
      </c>
      <c r="N209" s="90">
        <v>6.328412000000001</v>
      </c>
      <c r="O209" s="98">
        <v>122.84</v>
      </c>
      <c r="P209" s="90">
        <v>7.7738210000000011E-3</v>
      </c>
      <c r="Q209" s="91">
        <f t="shared" si="3"/>
        <v>7.5460636142561648E-6</v>
      </c>
      <c r="R209" s="91">
        <f>P209/'סכום נכסי הקרן'!$C$42</f>
        <v>7.8903246414392851E-8</v>
      </c>
    </row>
    <row r="210" spans="2:18">
      <c r="B210" s="86" t="s">
        <v>2659</v>
      </c>
      <c r="C210" s="88" t="s">
        <v>2403</v>
      </c>
      <c r="D210" s="87" t="s">
        <v>2551</v>
      </c>
      <c r="E210" s="87"/>
      <c r="F210" s="87" t="s">
        <v>565</v>
      </c>
      <c r="G210" s="97">
        <v>42716</v>
      </c>
      <c r="H210" s="87" t="s">
        <v>120</v>
      </c>
      <c r="I210" s="90">
        <v>6.9799997863118026</v>
      </c>
      <c r="J210" s="88" t="s">
        <v>634</v>
      </c>
      <c r="K210" s="88" t="s">
        <v>122</v>
      </c>
      <c r="L210" s="89">
        <v>4.4999999999999998E-2</v>
      </c>
      <c r="M210" s="89">
        <v>2.4299999198669257E-2</v>
      </c>
      <c r="N210" s="90">
        <v>4.7878150000000002</v>
      </c>
      <c r="O210" s="98">
        <v>125.11</v>
      </c>
      <c r="P210" s="90">
        <v>5.9900359999999998E-3</v>
      </c>
      <c r="Q210" s="91">
        <f t="shared" si="3"/>
        <v>5.8145399421577279E-6</v>
      </c>
      <c r="R210" s="91">
        <f>P210/'סכום נכסי הקרן'!$C$42</f>
        <v>6.0798066554283155E-8</v>
      </c>
    </row>
    <row r="211" spans="2:18">
      <c r="B211" s="86" t="s">
        <v>2659</v>
      </c>
      <c r="C211" s="88" t="s">
        <v>2403</v>
      </c>
      <c r="D211" s="87" t="s">
        <v>2552</v>
      </c>
      <c r="E211" s="87"/>
      <c r="F211" s="87" t="s">
        <v>565</v>
      </c>
      <c r="G211" s="97">
        <v>42803</v>
      </c>
      <c r="H211" s="87" t="s">
        <v>120</v>
      </c>
      <c r="I211" s="90">
        <v>6.9099999333155528</v>
      </c>
      <c r="J211" s="88" t="s">
        <v>634</v>
      </c>
      <c r="K211" s="88" t="s">
        <v>122</v>
      </c>
      <c r="L211" s="89">
        <v>4.4999999999999998E-2</v>
      </c>
      <c r="M211" s="89">
        <v>2.8099999625398126E-2</v>
      </c>
      <c r="N211" s="90">
        <v>30.683914999999999</v>
      </c>
      <c r="O211" s="98">
        <v>122.67</v>
      </c>
      <c r="P211" s="90">
        <v>3.7639961E-2</v>
      </c>
      <c r="Q211" s="91">
        <f t="shared" si="3"/>
        <v>3.6537185528727898E-5</v>
      </c>
      <c r="R211" s="91">
        <f>P211/'סכום נכסי הקרן'!$C$42</f>
        <v>3.8204058439358667E-7</v>
      </c>
    </row>
    <row r="212" spans="2:18">
      <c r="B212" s="86" t="s">
        <v>2659</v>
      </c>
      <c r="C212" s="88" t="s">
        <v>2403</v>
      </c>
      <c r="D212" s="87" t="s">
        <v>2553</v>
      </c>
      <c r="E212" s="87"/>
      <c r="F212" s="87" t="s">
        <v>565</v>
      </c>
      <c r="G212" s="97">
        <v>42898</v>
      </c>
      <c r="H212" s="87" t="s">
        <v>120</v>
      </c>
      <c r="I212" s="90">
        <v>6.8799995662538649</v>
      </c>
      <c r="J212" s="88" t="s">
        <v>634</v>
      </c>
      <c r="K212" s="88" t="s">
        <v>122</v>
      </c>
      <c r="L212" s="89">
        <v>4.4999999999999998E-2</v>
      </c>
      <c r="M212" s="89">
        <v>2.8899998401987929E-2</v>
      </c>
      <c r="N212" s="90">
        <v>5.7708579999999996</v>
      </c>
      <c r="O212" s="98">
        <v>121.45</v>
      </c>
      <c r="P212" s="90">
        <v>7.0087080000000006E-3</v>
      </c>
      <c r="Q212" s="91">
        <f t="shared" si="3"/>
        <v>6.803366892773334E-6</v>
      </c>
      <c r="R212" s="91">
        <f>P212/'סכום נכסי הקרן'!$C$42</f>
        <v>7.1137451501716665E-8</v>
      </c>
    </row>
    <row r="213" spans="2:18">
      <c r="B213" s="86" t="s">
        <v>2659</v>
      </c>
      <c r="C213" s="88" t="s">
        <v>2403</v>
      </c>
      <c r="D213" s="87" t="s">
        <v>2554</v>
      </c>
      <c r="E213" s="87"/>
      <c r="F213" s="87" t="s">
        <v>565</v>
      </c>
      <c r="G213" s="97">
        <v>42989</v>
      </c>
      <c r="H213" s="87" t="s">
        <v>120</v>
      </c>
      <c r="I213" s="90">
        <v>6.8800000542459978</v>
      </c>
      <c r="J213" s="88" t="s">
        <v>634</v>
      </c>
      <c r="K213" s="88" t="s">
        <v>122</v>
      </c>
      <c r="L213" s="89">
        <v>4.4999999999999998E-2</v>
      </c>
      <c r="M213" s="89">
        <v>2.9200000361639986E-2</v>
      </c>
      <c r="N213" s="90">
        <v>7.2720079999999996</v>
      </c>
      <c r="O213" s="98">
        <v>121.68</v>
      </c>
      <c r="P213" s="90">
        <v>8.8485790000000005E-3</v>
      </c>
      <c r="Q213" s="91">
        <f t="shared" si="3"/>
        <v>8.5893333574018738E-6</v>
      </c>
      <c r="R213" s="91">
        <f>P213/'סכום נכסי הקרן'!$C$42</f>
        <v>8.9811896782061474E-8</v>
      </c>
    </row>
    <row r="214" spans="2:18">
      <c r="B214" s="86" t="s">
        <v>2659</v>
      </c>
      <c r="C214" s="88" t="s">
        <v>2403</v>
      </c>
      <c r="D214" s="87" t="s">
        <v>2555</v>
      </c>
      <c r="E214" s="87"/>
      <c r="F214" s="87" t="s">
        <v>565</v>
      </c>
      <c r="G214" s="97">
        <v>43080</v>
      </c>
      <c r="H214" s="87" t="s">
        <v>120</v>
      </c>
      <c r="I214" s="90">
        <v>6.8700002804374236</v>
      </c>
      <c r="J214" s="88" t="s">
        <v>634</v>
      </c>
      <c r="K214" s="88" t="s">
        <v>122</v>
      </c>
      <c r="L214" s="89">
        <v>4.4999999999999998E-2</v>
      </c>
      <c r="M214" s="89">
        <v>2.9900001918782372E-2</v>
      </c>
      <c r="N214" s="90">
        <v>2.2531189999999999</v>
      </c>
      <c r="O214" s="98">
        <v>120.28</v>
      </c>
      <c r="P214" s="90">
        <v>2.7100520000000001E-3</v>
      </c>
      <c r="Q214" s="91">
        <f t="shared" si="3"/>
        <v>2.6306529041435538E-6</v>
      </c>
      <c r="R214" s="91">
        <f>P214/'סכום נכסי הקרן'!$C$42</f>
        <v>2.750666638089791E-8</v>
      </c>
    </row>
    <row r="215" spans="2:18">
      <c r="B215" s="86" t="s">
        <v>2659</v>
      </c>
      <c r="C215" s="88" t="s">
        <v>2403</v>
      </c>
      <c r="D215" s="87" t="s">
        <v>2556</v>
      </c>
      <c r="E215" s="87"/>
      <c r="F215" s="87" t="s">
        <v>565</v>
      </c>
      <c r="G215" s="97">
        <v>43171</v>
      </c>
      <c r="H215" s="87" t="s">
        <v>120</v>
      </c>
      <c r="I215" s="90">
        <v>6.7300011481608335</v>
      </c>
      <c r="J215" s="88" t="s">
        <v>634</v>
      </c>
      <c r="K215" s="88" t="s">
        <v>122</v>
      </c>
      <c r="L215" s="89">
        <v>4.4999999999999998E-2</v>
      </c>
      <c r="M215" s="89">
        <v>2.9600003336535754E-2</v>
      </c>
      <c r="N215" s="90">
        <v>1.6834979999999999</v>
      </c>
      <c r="O215" s="98">
        <v>121.06</v>
      </c>
      <c r="P215" s="90">
        <v>2.0380419999999999E-3</v>
      </c>
      <c r="Q215" s="91">
        <f t="shared" si="3"/>
        <v>1.9783314512291779E-6</v>
      </c>
      <c r="R215" s="91">
        <f>P215/'סכום נכסי הקרן'!$C$42</f>
        <v>2.0685854501780016E-8</v>
      </c>
    </row>
    <row r="216" spans="2:18">
      <c r="B216" s="86" t="s">
        <v>2659</v>
      </c>
      <c r="C216" s="88" t="s">
        <v>2403</v>
      </c>
      <c r="D216" s="87" t="s">
        <v>2557</v>
      </c>
      <c r="E216" s="87"/>
      <c r="F216" s="87" t="s">
        <v>565</v>
      </c>
      <c r="G216" s="97">
        <v>43341</v>
      </c>
      <c r="H216" s="87" t="s">
        <v>120</v>
      </c>
      <c r="I216" s="90">
        <v>6.9200005159945599</v>
      </c>
      <c r="J216" s="88" t="s">
        <v>634</v>
      </c>
      <c r="K216" s="88" t="s">
        <v>122</v>
      </c>
      <c r="L216" s="89">
        <v>4.4999999999999998E-2</v>
      </c>
      <c r="M216" s="89">
        <v>2.7800002462701312E-2</v>
      </c>
      <c r="N216" s="90">
        <v>4.2234879999999997</v>
      </c>
      <c r="O216" s="98">
        <v>121.14</v>
      </c>
      <c r="P216" s="90">
        <v>5.1163329999999998E-3</v>
      </c>
      <c r="Q216" s="91">
        <f t="shared" si="3"/>
        <v>4.9664346901887865E-6</v>
      </c>
      <c r="R216" s="91">
        <f>P216/'סכום נכסי הקרן'!$C$42</f>
        <v>5.1930097623432512E-8</v>
      </c>
    </row>
    <row r="217" spans="2:18">
      <c r="B217" s="86" t="s">
        <v>2659</v>
      </c>
      <c r="C217" s="88" t="s">
        <v>2403</v>
      </c>
      <c r="D217" s="87" t="s">
        <v>2558</v>
      </c>
      <c r="E217" s="87"/>
      <c r="F217" s="87" t="s">
        <v>565</v>
      </c>
      <c r="G217" s="97">
        <v>43990</v>
      </c>
      <c r="H217" s="87" t="s">
        <v>120</v>
      </c>
      <c r="I217" s="90">
        <v>6.6699998201349988</v>
      </c>
      <c r="J217" s="88" t="s">
        <v>634</v>
      </c>
      <c r="K217" s="88" t="s">
        <v>122</v>
      </c>
      <c r="L217" s="89">
        <v>4.4999999999999998E-2</v>
      </c>
      <c r="M217" s="89">
        <v>4.089999898696723E-2</v>
      </c>
      <c r="N217" s="90">
        <v>4.3560530000000002</v>
      </c>
      <c r="O217" s="98">
        <v>111.04</v>
      </c>
      <c r="P217" s="90">
        <v>4.8369609999999999E-3</v>
      </c>
      <c r="Q217" s="91">
        <f t="shared" si="3"/>
        <v>4.6952477302572453E-6</v>
      </c>
      <c r="R217" s="91">
        <f>P217/'סכום נכסי הקרן'!$C$42</f>
        <v>4.9094509081159451E-8</v>
      </c>
    </row>
    <row r="218" spans="2:18">
      <c r="B218" s="86" t="s">
        <v>2659</v>
      </c>
      <c r="C218" s="88" t="s">
        <v>2403</v>
      </c>
      <c r="D218" s="87" t="s">
        <v>2559</v>
      </c>
      <c r="E218" s="87"/>
      <c r="F218" s="87" t="s">
        <v>565</v>
      </c>
      <c r="G218" s="97">
        <v>41893</v>
      </c>
      <c r="H218" s="87" t="s">
        <v>120</v>
      </c>
      <c r="I218" s="90">
        <v>7.0099999838828362</v>
      </c>
      <c r="J218" s="88" t="s">
        <v>634</v>
      </c>
      <c r="K218" s="88" t="s">
        <v>122</v>
      </c>
      <c r="L218" s="89">
        <v>4.4999999999999998E-2</v>
      </c>
      <c r="M218" s="89">
        <v>2.2599999391129364E-2</v>
      </c>
      <c r="N218" s="90">
        <v>4.4587260000000004</v>
      </c>
      <c r="O218" s="98">
        <v>125.24</v>
      </c>
      <c r="P218" s="90">
        <v>5.5841089999999994E-3</v>
      </c>
      <c r="Q218" s="91">
        <f t="shared" si="3"/>
        <v>5.4205057902594319E-6</v>
      </c>
      <c r="R218" s="91">
        <f>P218/'סכום נכסי הקרן'!$C$42</f>
        <v>5.6677961639691574E-8</v>
      </c>
    </row>
    <row r="219" spans="2:18">
      <c r="B219" s="86" t="s">
        <v>2659</v>
      </c>
      <c r="C219" s="88" t="s">
        <v>2403</v>
      </c>
      <c r="D219" s="87" t="s">
        <v>2560</v>
      </c>
      <c r="E219" s="87"/>
      <c r="F219" s="87" t="s">
        <v>565</v>
      </c>
      <c r="G219" s="97">
        <v>42151</v>
      </c>
      <c r="H219" s="87" t="s">
        <v>120</v>
      </c>
      <c r="I219" s="90">
        <v>7.0099998213003154</v>
      </c>
      <c r="J219" s="88" t="s">
        <v>634</v>
      </c>
      <c r="K219" s="88" t="s">
        <v>122</v>
      </c>
      <c r="L219" s="89">
        <v>4.4999999999999998E-2</v>
      </c>
      <c r="M219" s="89">
        <v>2.2599999544775869E-2</v>
      </c>
      <c r="N219" s="90">
        <v>16.328616</v>
      </c>
      <c r="O219" s="98">
        <v>126.46</v>
      </c>
      <c r="P219" s="90">
        <v>2.0649169000000002E-2</v>
      </c>
      <c r="Q219" s="91">
        <f t="shared" si="3"/>
        <v>2.0044189704847378E-5</v>
      </c>
      <c r="R219" s="91">
        <f>P219/'סכום נכסי הקרן'!$C$42</f>
        <v>2.0958631152678226E-7</v>
      </c>
    </row>
    <row r="220" spans="2:18">
      <c r="B220" s="86" t="s">
        <v>2659</v>
      </c>
      <c r="C220" s="88" t="s">
        <v>2403</v>
      </c>
      <c r="D220" s="87" t="s">
        <v>2561</v>
      </c>
      <c r="E220" s="87"/>
      <c r="F220" s="87" t="s">
        <v>565</v>
      </c>
      <c r="G220" s="97">
        <v>42166</v>
      </c>
      <c r="H220" s="87" t="s">
        <v>120</v>
      </c>
      <c r="I220" s="90">
        <v>7.0099999963979176</v>
      </c>
      <c r="J220" s="88" t="s">
        <v>634</v>
      </c>
      <c r="K220" s="88" t="s">
        <v>122</v>
      </c>
      <c r="L220" s="89">
        <v>4.4999999999999998E-2</v>
      </c>
      <c r="M220" s="89">
        <v>2.2600000092624958E-2</v>
      </c>
      <c r="N220" s="90">
        <v>15.363433000000001</v>
      </c>
      <c r="O220" s="98">
        <v>126.49</v>
      </c>
      <c r="P220" s="90">
        <v>1.9433207000000001E-2</v>
      </c>
      <c r="Q220" s="91">
        <f t="shared" si="3"/>
        <v>1.8863852956095618E-5</v>
      </c>
      <c r="R220" s="91">
        <f>P220/'סכום נכסי הקרן'!$C$42</f>
        <v>1.9724445939042127E-7</v>
      </c>
    </row>
    <row r="221" spans="2:18">
      <c r="B221" s="86" t="s">
        <v>2659</v>
      </c>
      <c r="C221" s="88" t="s">
        <v>2403</v>
      </c>
      <c r="D221" s="87" t="s">
        <v>2562</v>
      </c>
      <c r="E221" s="87"/>
      <c r="F221" s="87" t="s">
        <v>565</v>
      </c>
      <c r="G221" s="97">
        <v>42257</v>
      </c>
      <c r="H221" s="87" t="s">
        <v>120</v>
      </c>
      <c r="I221" s="90">
        <v>7.009999758167881</v>
      </c>
      <c r="J221" s="88" t="s">
        <v>634</v>
      </c>
      <c r="K221" s="88" t="s">
        <v>122</v>
      </c>
      <c r="L221" s="89">
        <v>4.4999999999999998E-2</v>
      </c>
      <c r="M221" s="89">
        <v>2.259999953193783E-2</v>
      </c>
      <c r="N221" s="90">
        <v>8.1641969999999997</v>
      </c>
      <c r="O221" s="98">
        <v>125.61</v>
      </c>
      <c r="P221" s="90">
        <v>1.0255047999999999E-2</v>
      </c>
      <c r="Q221" s="91">
        <f t="shared" si="3"/>
        <v>9.9545956326046669E-6</v>
      </c>
      <c r="R221" s="91">
        <f>P221/'סכום נכסי הקרן'!$C$42</f>
        <v>1.0408736956194727E-7</v>
      </c>
    </row>
    <row r="222" spans="2:18">
      <c r="B222" s="86" t="s">
        <v>2659</v>
      </c>
      <c r="C222" s="88" t="s">
        <v>2403</v>
      </c>
      <c r="D222" s="87" t="s">
        <v>2563</v>
      </c>
      <c r="E222" s="87"/>
      <c r="F222" s="87" t="s">
        <v>565</v>
      </c>
      <c r="G222" s="97">
        <v>42348</v>
      </c>
      <c r="H222" s="87" t="s">
        <v>120</v>
      </c>
      <c r="I222" s="90">
        <v>7.0099997870525721</v>
      </c>
      <c r="J222" s="88" t="s">
        <v>634</v>
      </c>
      <c r="K222" s="88" t="s">
        <v>122</v>
      </c>
      <c r="L222" s="89">
        <v>4.4999999999999998E-2</v>
      </c>
      <c r="M222" s="89">
        <v>2.2599999551689627E-2</v>
      </c>
      <c r="N222" s="90">
        <v>14.137837999999999</v>
      </c>
      <c r="O222" s="98">
        <v>126.22</v>
      </c>
      <c r="P222" s="90">
        <v>1.7844780000000001E-2</v>
      </c>
      <c r="Q222" s="91">
        <f t="shared" si="3"/>
        <v>1.7321963685863892E-5</v>
      </c>
      <c r="R222" s="91">
        <f>P222/'סכום נכסי הקרן'!$C$42</f>
        <v>1.8112213717689528E-7</v>
      </c>
    </row>
    <row r="223" spans="2:18">
      <c r="B223" s="86" t="s">
        <v>2659</v>
      </c>
      <c r="C223" s="88" t="s">
        <v>2403</v>
      </c>
      <c r="D223" s="87" t="s">
        <v>2564</v>
      </c>
      <c r="E223" s="87"/>
      <c r="F223" s="87" t="s">
        <v>565</v>
      </c>
      <c r="G223" s="97">
        <v>42439</v>
      </c>
      <c r="H223" s="87" t="s">
        <v>120</v>
      </c>
      <c r="I223" s="90">
        <v>7.009999873904075</v>
      </c>
      <c r="J223" s="88" t="s">
        <v>634</v>
      </c>
      <c r="K223" s="88" t="s">
        <v>122</v>
      </c>
      <c r="L223" s="89">
        <v>4.4999999999999998E-2</v>
      </c>
      <c r="M223" s="89">
        <v>2.2599999439573665E-2</v>
      </c>
      <c r="N223" s="90">
        <v>16.791302000000002</v>
      </c>
      <c r="O223" s="98">
        <v>127.52</v>
      </c>
      <c r="P223" s="90">
        <v>2.1412270000000001E-2</v>
      </c>
      <c r="Q223" s="91">
        <f t="shared" si="3"/>
        <v>2.0784933373900535E-5</v>
      </c>
      <c r="R223" s="91">
        <f>P223/'סכום נכסי הקרן'!$C$42</f>
        <v>2.1733168490778363E-7</v>
      </c>
    </row>
    <row r="224" spans="2:18">
      <c r="B224" s="86" t="s">
        <v>2659</v>
      </c>
      <c r="C224" s="88" t="s">
        <v>2403</v>
      </c>
      <c r="D224" s="87" t="s">
        <v>2565</v>
      </c>
      <c r="E224" s="87"/>
      <c r="F224" s="87" t="s">
        <v>565</v>
      </c>
      <c r="G224" s="97">
        <v>42549</v>
      </c>
      <c r="H224" s="87" t="s">
        <v>120</v>
      </c>
      <c r="I224" s="90">
        <v>6.999999866474969</v>
      </c>
      <c r="J224" s="88" t="s">
        <v>634</v>
      </c>
      <c r="K224" s="88" t="s">
        <v>122</v>
      </c>
      <c r="L224" s="89">
        <v>4.4999999999999998E-2</v>
      </c>
      <c r="M224" s="89">
        <v>2.3099999899856224E-2</v>
      </c>
      <c r="N224" s="90">
        <v>11.810805999999999</v>
      </c>
      <c r="O224" s="98">
        <v>126.82</v>
      </c>
      <c r="P224" s="90">
        <v>1.4978465000000002E-2</v>
      </c>
      <c r="Q224" s="91">
        <f t="shared" si="3"/>
        <v>1.4539625974653837E-5</v>
      </c>
      <c r="R224" s="91">
        <f>P224/'סכום נכסי הקרן'!$C$42</f>
        <v>1.5202942218560973E-7</v>
      </c>
    </row>
    <row r="225" spans="2:18">
      <c r="B225" s="86" t="s">
        <v>2659</v>
      </c>
      <c r="C225" s="88" t="s">
        <v>2403</v>
      </c>
      <c r="D225" s="87" t="s">
        <v>2566</v>
      </c>
      <c r="E225" s="87"/>
      <c r="F225" s="87" t="s">
        <v>565</v>
      </c>
      <c r="G225" s="97">
        <v>42604</v>
      </c>
      <c r="H225" s="87" t="s">
        <v>120</v>
      </c>
      <c r="I225" s="90">
        <v>6.9300000990678976</v>
      </c>
      <c r="J225" s="88" t="s">
        <v>634</v>
      </c>
      <c r="K225" s="88" t="s">
        <v>122</v>
      </c>
      <c r="L225" s="89">
        <v>4.4999999999999998E-2</v>
      </c>
      <c r="M225" s="89">
        <v>2.6700000379408971E-2</v>
      </c>
      <c r="N225" s="90">
        <v>15.444685</v>
      </c>
      <c r="O225" s="98">
        <v>122.87</v>
      </c>
      <c r="P225" s="90">
        <v>1.8976883999999999E-2</v>
      </c>
      <c r="Q225" s="91">
        <f t="shared" si="3"/>
        <v>1.8420899306063255E-5</v>
      </c>
      <c r="R225" s="91">
        <f>P225/'סכום נכסי הקרן'!$C$42</f>
        <v>1.9261284179676235E-7</v>
      </c>
    </row>
    <row r="226" spans="2:18">
      <c r="B226" s="86" t="s">
        <v>2660</v>
      </c>
      <c r="C226" s="88" t="s">
        <v>2403</v>
      </c>
      <c r="D226" s="87" t="s">
        <v>2567</v>
      </c>
      <c r="E226" s="87"/>
      <c r="F226" s="87" t="s">
        <v>565</v>
      </c>
      <c r="G226" s="97">
        <v>44347</v>
      </c>
      <c r="H226" s="87" t="s">
        <v>120</v>
      </c>
      <c r="I226" s="90">
        <v>2.6399999999181523</v>
      </c>
      <c r="J226" s="88" t="s">
        <v>118</v>
      </c>
      <c r="K226" s="88" t="s">
        <v>122</v>
      </c>
      <c r="L226" s="89">
        <v>5.2499999999999998E-2</v>
      </c>
      <c r="M226" s="89">
        <v>5.5699999997623276E-2</v>
      </c>
      <c r="N226" s="90">
        <v>12766.570041000001</v>
      </c>
      <c r="O226" s="98">
        <v>99.53</v>
      </c>
      <c r="P226" s="90">
        <v>12.706569886</v>
      </c>
      <c r="Q226" s="91">
        <f t="shared" si="3"/>
        <v>1.2334292837299405E-2</v>
      </c>
      <c r="R226" s="91">
        <f>P226/'סכום נכסי הקרן'!$C$42</f>
        <v>1.2896998976394769E-4</v>
      </c>
    </row>
    <row r="227" spans="2:18">
      <c r="B227" s="86" t="s">
        <v>2660</v>
      </c>
      <c r="C227" s="88" t="s">
        <v>2403</v>
      </c>
      <c r="D227" s="87">
        <v>9199</v>
      </c>
      <c r="E227" s="87"/>
      <c r="F227" s="87" t="s">
        <v>565</v>
      </c>
      <c r="G227" s="97">
        <v>44788</v>
      </c>
      <c r="H227" s="87" t="s">
        <v>120</v>
      </c>
      <c r="I227" s="90">
        <v>2.6400000000549939</v>
      </c>
      <c r="J227" s="88" t="s">
        <v>118</v>
      </c>
      <c r="K227" s="88" t="s">
        <v>122</v>
      </c>
      <c r="L227" s="89">
        <v>5.2499999999999998E-2</v>
      </c>
      <c r="M227" s="89">
        <v>5.5700000001649819E-2</v>
      </c>
      <c r="N227" s="90">
        <v>7307.873086999999</v>
      </c>
      <c r="O227" s="98">
        <v>99.53</v>
      </c>
      <c r="P227" s="90">
        <v>7.2735276399999993</v>
      </c>
      <c r="Q227" s="91">
        <f t="shared" si="3"/>
        <v>7.0604278477071312E-3</v>
      </c>
      <c r="R227" s="91">
        <f>P227/'סכום נכסי הקרן'!$C$42</f>
        <v>7.3825335530727706E-5</v>
      </c>
    </row>
    <row r="228" spans="2:18">
      <c r="B228" s="86" t="s">
        <v>2660</v>
      </c>
      <c r="C228" s="88" t="s">
        <v>2403</v>
      </c>
      <c r="D228" s="87">
        <v>9255</v>
      </c>
      <c r="E228" s="87"/>
      <c r="F228" s="87" t="s">
        <v>565</v>
      </c>
      <c r="G228" s="97">
        <v>44825</v>
      </c>
      <c r="H228" s="87" t="s">
        <v>120</v>
      </c>
      <c r="I228" s="90">
        <v>2.6400000002297404</v>
      </c>
      <c r="J228" s="88" t="s">
        <v>118</v>
      </c>
      <c r="K228" s="88" t="s">
        <v>122</v>
      </c>
      <c r="L228" s="89">
        <v>5.2499999999999998E-2</v>
      </c>
      <c r="M228" s="89">
        <v>5.5700000006466771E-2</v>
      </c>
      <c r="N228" s="90">
        <v>4723.1500260000003</v>
      </c>
      <c r="O228" s="98">
        <v>99.53</v>
      </c>
      <c r="P228" s="90">
        <v>4.7009522280000002</v>
      </c>
      <c r="Q228" s="91">
        <f t="shared" si="3"/>
        <v>4.563223742875897E-3</v>
      </c>
      <c r="R228" s="91">
        <f>P228/'סכום נכסי הקרן'!$C$42</f>
        <v>4.7714038183818884E-5</v>
      </c>
    </row>
    <row r="229" spans="2:18">
      <c r="B229" s="86" t="s">
        <v>2660</v>
      </c>
      <c r="C229" s="88" t="s">
        <v>2403</v>
      </c>
      <c r="D229" s="87">
        <v>9287</v>
      </c>
      <c r="E229" s="87"/>
      <c r="F229" s="87" t="s">
        <v>565</v>
      </c>
      <c r="G229" s="97">
        <v>44861</v>
      </c>
      <c r="H229" s="87" t="s">
        <v>120</v>
      </c>
      <c r="I229" s="90">
        <v>2.6399999999684955</v>
      </c>
      <c r="J229" s="88" t="s">
        <v>118</v>
      </c>
      <c r="K229" s="88" t="s">
        <v>122</v>
      </c>
      <c r="L229" s="89">
        <v>5.2499999999999998E-2</v>
      </c>
      <c r="M229" s="89">
        <v>5.5699999999842473E-2</v>
      </c>
      <c r="N229" s="90">
        <v>2551.317826</v>
      </c>
      <c r="O229" s="98">
        <v>99.53</v>
      </c>
      <c r="P229" s="90">
        <v>2.5393271719999997</v>
      </c>
      <c r="Q229" s="91">
        <f t="shared" si="3"/>
        <v>2.4649299716730296E-3</v>
      </c>
      <c r="R229" s="91">
        <f>P229/'סכום נכסי הקרן'!$C$42</f>
        <v>2.5773832144974691E-5</v>
      </c>
    </row>
    <row r="230" spans="2:18">
      <c r="B230" s="86" t="s">
        <v>2660</v>
      </c>
      <c r="C230" s="88" t="s">
        <v>2403</v>
      </c>
      <c r="D230" s="87">
        <v>9339</v>
      </c>
      <c r="E230" s="87"/>
      <c r="F230" s="87" t="s">
        <v>565</v>
      </c>
      <c r="G230" s="97">
        <v>44895</v>
      </c>
      <c r="H230" s="87" t="s">
        <v>120</v>
      </c>
      <c r="I230" s="90">
        <v>2.6399999997500925</v>
      </c>
      <c r="J230" s="88" t="s">
        <v>118</v>
      </c>
      <c r="K230" s="88" t="s">
        <v>122</v>
      </c>
      <c r="L230" s="89">
        <v>5.2499999999999998E-2</v>
      </c>
      <c r="M230" s="89">
        <v>5.5699999995910597E-2</v>
      </c>
      <c r="N230" s="90">
        <v>3537.9173420000002</v>
      </c>
      <c r="O230" s="98">
        <v>99.53</v>
      </c>
      <c r="P230" s="90">
        <v>3.5212898919999995</v>
      </c>
      <c r="Q230" s="91">
        <f t="shared" si="3"/>
        <v>3.4181231506705922E-3</v>
      </c>
      <c r="R230" s="91">
        <f>P230/'סכום נכסי הקרן'!$C$42</f>
        <v>3.5740622796046722E-5</v>
      </c>
    </row>
    <row r="231" spans="2:18">
      <c r="B231" s="86" t="s">
        <v>2660</v>
      </c>
      <c r="C231" s="88" t="s">
        <v>2403</v>
      </c>
      <c r="D231" s="87">
        <v>9388</v>
      </c>
      <c r="E231" s="87"/>
      <c r="F231" s="87" t="s">
        <v>565</v>
      </c>
      <c r="G231" s="97">
        <v>44921</v>
      </c>
      <c r="H231" s="87" t="s">
        <v>120</v>
      </c>
      <c r="I231" s="90">
        <v>2.6399999998968542</v>
      </c>
      <c r="J231" s="88" t="s">
        <v>118</v>
      </c>
      <c r="K231" s="88" t="s">
        <v>122</v>
      </c>
      <c r="L231" s="89">
        <v>5.2499999999999998E-2</v>
      </c>
      <c r="M231" s="89">
        <v>5.5699999997967417E-2</v>
      </c>
      <c r="N231" s="90">
        <v>6623.7144019999996</v>
      </c>
      <c r="O231" s="98">
        <v>99.53</v>
      </c>
      <c r="P231" s="90">
        <v>6.5925843619999993</v>
      </c>
      <c r="Q231" s="91">
        <f t="shared" si="3"/>
        <v>6.3994348439464169E-3</v>
      </c>
      <c r="R231" s="91">
        <f>P231/'סכום נכסי הקרן'!$C$42</f>
        <v>6.6913852071273416E-5</v>
      </c>
    </row>
    <row r="232" spans="2:18">
      <c r="B232" s="86" t="s">
        <v>2660</v>
      </c>
      <c r="C232" s="88" t="s">
        <v>2403</v>
      </c>
      <c r="D232" s="87">
        <v>8814</v>
      </c>
      <c r="E232" s="87"/>
      <c r="F232" s="87" t="s">
        <v>565</v>
      </c>
      <c r="G232" s="97">
        <v>44558</v>
      </c>
      <c r="H232" s="87" t="s">
        <v>120</v>
      </c>
      <c r="I232" s="90">
        <v>2.63999999972211</v>
      </c>
      <c r="J232" s="88" t="s">
        <v>118</v>
      </c>
      <c r="K232" s="88" t="s">
        <v>122</v>
      </c>
      <c r="L232" s="89">
        <v>5.2499999999999998E-2</v>
      </c>
      <c r="M232" s="89">
        <v>5.5699999993544844E-2</v>
      </c>
      <c r="N232" s="90">
        <v>3470.9165039999998</v>
      </c>
      <c r="O232" s="98">
        <v>99.53</v>
      </c>
      <c r="P232" s="90">
        <v>3.4546039390000001</v>
      </c>
      <c r="Q232" s="91">
        <f t="shared" si="3"/>
        <v>3.3533909625336009E-3</v>
      </c>
      <c r="R232" s="91">
        <f>P232/'סכום נכסי הקרן'!$C$42</f>
        <v>3.5063769266497026E-5</v>
      </c>
    </row>
    <row r="233" spans="2:18">
      <c r="B233" s="86" t="s">
        <v>2660</v>
      </c>
      <c r="C233" s="88" t="s">
        <v>2403</v>
      </c>
      <c r="D233" s="87">
        <v>9003</v>
      </c>
      <c r="E233" s="87"/>
      <c r="F233" s="87" t="s">
        <v>565</v>
      </c>
      <c r="G233" s="97">
        <v>44644</v>
      </c>
      <c r="H233" s="87" t="s">
        <v>120</v>
      </c>
      <c r="I233" s="90">
        <v>2.6400000002578441</v>
      </c>
      <c r="J233" s="88" t="s">
        <v>118</v>
      </c>
      <c r="K233" s="88" t="s">
        <v>122</v>
      </c>
      <c r="L233" s="89">
        <v>5.2499999999999998E-2</v>
      </c>
      <c r="M233" s="89">
        <v>5.5700000004814426E-2</v>
      </c>
      <c r="N233" s="90">
        <v>4987.6803019999998</v>
      </c>
      <c r="O233" s="98">
        <v>99.53</v>
      </c>
      <c r="P233" s="90">
        <v>4.9642392730000005</v>
      </c>
      <c r="Q233" s="91">
        <f t="shared" si="3"/>
        <v>4.8187970047736855E-3</v>
      </c>
      <c r="R233" s="91">
        <f>P233/'סכום נכסי הקרן'!$C$42</f>
        <v>5.0386366577970529E-5</v>
      </c>
    </row>
    <row r="234" spans="2:18">
      <c r="B234" s="86" t="s">
        <v>2660</v>
      </c>
      <c r="C234" s="88" t="s">
        <v>2403</v>
      </c>
      <c r="D234" s="87">
        <v>9096</v>
      </c>
      <c r="E234" s="87"/>
      <c r="F234" s="87" t="s">
        <v>565</v>
      </c>
      <c r="G234" s="97">
        <v>44711</v>
      </c>
      <c r="H234" s="87" t="s">
        <v>120</v>
      </c>
      <c r="I234" s="90">
        <v>2.6399999999124506</v>
      </c>
      <c r="J234" s="88" t="s">
        <v>118</v>
      </c>
      <c r="K234" s="88" t="s">
        <v>122</v>
      </c>
      <c r="L234" s="89">
        <v>5.2499999999999998E-2</v>
      </c>
      <c r="M234" s="89">
        <v>5.5699999999064803E-2</v>
      </c>
      <c r="N234" s="90">
        <v>5049.4473930000004</v>
      </c>
      <c r="O234" s="98">
        <v>99.53</v>
      </c>
      <c r="P234" s="90">
        <v>5.0257160709999997</v>
      </c>
      <c r="Q234" s="91">
        <f t="shared" si="3"/>
        <v>4.8784726557191821E-3</v>
      </c>
      <c r="R234" s="91">
        <f>P234/'סכום נכסי הקרן'!$C$42</f>
        <v>5.1010347878975763E-5</v>
      </c>
    </row>
    <row r="235" spans="2:18">
      <c r="B235" s="86" t="s">
        <v>2660</v>
      </c>
      <c r="C235" s="88" t="s">
        <v>2403</v>
      </c>
      <c r="D235" s="87">
        <v>9127</v>
      </c>
      <c r="E235" s="87"/>
      <c r="F235" s="87" t="s">
        <v>565</v>
      </c>
      <c r="G235" s="97">
        <v>44738</v>
      </c>
      <c r="H235" s="87" t="s">
        <v>120</v>
      </c>
      <c r="I235" s="90">
        <v>2.6400000003120772</v>
      </c>
      <c r="J235" s="88" t="s">
        <v>118</v>
      </c>
      <c r="K235" s="88" t="s">
        <v>122</v>
      </c>
      <c r="L235" s="89">
        <v>5.2499999999999998E-2</v>
      </c>
      <c r="M235" s="89">
        <v>5.5700000007496635E-2</v>
      </c>
      <c r="N235" s="90">
        <v>2961.9049599999998</v>
      </c>
      <c r="O235" s="98">
        <v>99.53</v>
      </c>
      <c r="P235" s="90">
        <v>2.9479846470000002</v>
      </c>
      <c r="Q235" s="91">
        <f t="shared" si="3"/>
        <v>2.8616146011224727E-3</v>
      </c>
      <c r="R235" s="91">
        <f>P235/'סכום נכסי הקרן'!$C$42</f>
        <v>2.9921651016673516E-5</v>
      </c>
    </row>
    <row r="236" spans="2:18">
      <c r="B236" s="86" t="s">
        <v>2661</v>
      </c>
      <c r="C236" s="88" t="s">
        <v>2403</v>
      </c>
      <c r="D236" s="87" t="s">
        <v>2568</v>
      </c>
      <c r="E236" s="87"/>
      <c r="F236" s="87" t="s">
        <v>565</v>
      </c>
      <c r="G236" s="97">
        <v>43530</v>
      </c>
      <c r="H236" s="87" t="s">
        <v>120</v>
      </c>
      <c r="I236" s="90">
        <v>3.4799999999755693</v>
      </c>
      <c r="J236" s="88" t="s">
        <v>295</v>
      </c>
      <c r="K236" s="88" t="s">
        <v>122</v>
      </c>
      <c r="L236" s="89">
        <v>6.5500000000000003E-2</v>
      </c>
      <c r="M236" s="137">
        <v>5.8799999999999998E-2</v>
      </c>
      <c r="N236" s="90">
        <v>34020.188721999999</v>
      </c>
      <c r="O236" s="98">
        <v>105.88</v>
      </c>
      <c r="P236" s="90">
        <v>36.020572555999998</v>
      </c>
      <c r="Q236" s="91">
        <f t="shared" si="3"/>
        <v>3.4965241922795202E-2</v>
      </c>
      <c r="R236" s="91">
        <f>P236/'סכום נכסי הקרן'!$C$42</f>
        <v>3.6560400765255389E-4</v>
      </c>
    </row>
    <row r="237" spans="2:18">
      <c r="B237" s="86" t="s">
        <v>2662</v>
      </c>
      <c r="C237" s="88" t="s">
        <v>2403</v>
      </c>
      <c r="D237" s="87" t="s">
        <v>2569</v>
      </c>
      <c r="E237" s="87"/>
      <c r="F237" s="87" t="s">
        <v>596</v>
      </c>
      <c r="G237" s="97">
        <v>44294</v>
      </c>
      <c r="H237" s="87" t="s">
        <v>120</v>
      </c>
      <c r="I237" s="90">
        <v>7.7500000461391352</v>
      </c>
      <c r="J237" s="88" t="s">
        <v>634</v>
      </c>
      <c r="K237" s="88" t="s">
        <v>122</v>
      </c>
      <c r="L237" s="89">
        <v>0.03</v>
      </c>
      <c r="M237" s="89">
        <v>4.88000002879082E-2</v>
      </c>
      <c r="N237" s="90">
        <v>57.611845000000002</v>
      </c>
      <c r="O237" s="98">
        <v>94.05</v>
      </c>
      <c r="P237" s="90">
        <v>5.4183938000000001E-2</v>
      </c>
      <c r="Q237" s="91">
        <f t="shared" si="3"/>
        <v>5.2596457137218869E-5</v>
      </c>
      <c r="R237" s="91">
        <f>P237/'סכום נכסי הקרן'!$C$42</f>
        <v>5.4995974459872239E-7</v>
      </c>
    </row>
    <row r="238" spans="2:18">
      <c r="B238" s="86" t="s">
        <v>2663</v>
      </c>
      <c r="C238" s="88" t="s">
        <v>2403</v>
      </c>
      <c r="D238" s="87" t="s">
        <v>2570</v>
      </c>
      <c r="E238" s="87"/>
      <c r="F238" s="87" t="s">
        <v>596</v>
      </c>
      <c r="G238" s="97">
        <v>42326</v>
      </c>
      <c r="H238" s="87" t="s">
        <v>120</v>
      </c>
      <c r="I238" s="90">
        <v>6.6200000026766963</v>
      </c>
      <c r="J238" s="88" t="s">
        <v>634</v>
      </c>
      <c r="K238" s="88" t="s">
        <v>122</v>
      </c>
      <c r="L238" s="89">
        <v>6.5500000000000003E-2</v>
      </c>
      <c r="M238" s="89">
        <v>7.4300000027363672E-2</v>
      </c>
      <c r="N238" s="90">
        <v>1209.747687</v>
      </c>
      <c r="O238" s="98">
        <v>96.97</v>
      </c>
      <c r="P238" s="90">
        <v>1.173087553</v>
      </c>
      <c r="Q238" s="91">
        <f t="shared" si="3"/>
        <v>1.1387184371791041E-3</v>
      </c>
      <c r="R238" s="91">
        <f>P238/'סכום נכסי הקרן'!$C$42</f>
        <v>1.1906682217151145E-5</v>
      </c>
    </row>
    <row r="239" spans="2:18">
      <c r="B239" s="86" t="s">
        <v>2663</v>
      </c>
      <c r="C239" s="88" t="s">
        <v>2403</v>
      </c>
      <c r="D239" s="87" t="s">
        <v>2571</v>
      </c>
      <c r="E239" s="87"/>
      <c r="F239" s="87" t="s">
        <v>596</v>
      </c>
      <c r="G239" s="97">
        <v>42606</v>
      </c>
      <c r="H239" s="87" t="s">
        <v>120</v>
      </c>
      <c r="I239" s="90">
        <v>6.6100000000689549</v>
      </c>
      <c r="J239" s="88" t="s">
        <v>634</v>
      </c>
      <c r="K239" s="88" t="s">
        <v>122</v>
      </c>
      <c r="L239" s="89">
        <v>6.5500000000000003E-2</v>
      </c>
      <c r="M239" s="89">
        <v>7.4400000000730118E-2</v>
      </c>
      <c r="N239" s="90">
        <v>5088.5347920000004</v>
      </c>
      <c r="O239" s="98">
        <v>96.9</v>
      </c>
      <c r="P239" s="90">
        <v>4.9307700059999995</v>
      </c>
      <c r="Q239" s="91">
        <f t="shared" si="3"/>
        <v>4.7863083202639017E-3</v>
      </c>
      <c r="R239" s="91">
        <f>P239/'סכום נכסי הקרן'!$C$42</f>
        <v>5.0046657981463072E-5</v>
      </c>
    </row>
    <row r="240" spans="2:18">
      <c r="B240" s="86" t="s">
        <v>2663</v>
      </c>
      <c r="C240" s="88" t="s">
        <v>2403</v>
      </c>
      <c r="D240" s="87" t="s">
        <v>2572</v>
      </c>
      <c r="E240" s="87"/>
      <c r="F240" s="87" t="s">
        <v>596</v>
      </c>
      <c r="G240" s="97">
        <v>42648</v>
      </c>
      <c r="H240" s="87" t="s">
        <v>120</v>
      </c>
      <c r="I240" s="90">
        <v>6.6199999997745795</v>
      </c>
      <c r="J240" s="88" t="s">
        <v>634</v>
      </c>
      <c r="K240" s="88" t="s">
        <v>122</v>
      </c>
      <c r="L240" s="89">
        <v>6.5500000000000003E-2</v>
      </c>
      <c r="M240" s="89">
        <v>7.4399999999469599E-2</v>
      </c>
      <c r="N240" s="90">
        <v>4667.7420679999996</v>
      </c>
      <c r="O240" s="98">
        <v>96.94</v>
      </c>
      <c r="P240" s="90">
        <v>4.5248906710000005</v>
      </c>
      <c r="Q240" s="91">
        <f t="shared" si="3"/>
        <v>4.3923204368765713E-3</v>
      </c>
      <c r="R240" s="91">
        <f>P240/'סכום נכסי הקרן'!$C$42</f>
        <v>4.5927036860264782E-5</v>
      </c>
    </row>
    <row r="241" spans="2:18">
      <c r="B241" s="86" t="s">
        <v>2663</v>
      </c>
      <c r="C241" s="88" t="s">
        <v>2403</v>
      </c>
      <c r="D241" s="87" t="s">
        <v>2573</v>
      </c>
      <c r="E241" s="87"/>
      <c r="F241" s="87" t="s">
        <v>596</v>
      </c>
      <c r="G241" s="97">
        <v>42718</v>
      </c>
      <c r="H241" s="87" t="s">
        <v>120</v>
      </c>
      <c r="I241" s="90">
        <v>6.6199999992470975</v>
      </c>
      <c r="J241" s="88" t="s">
        <v>634</v>
      </c>
      <c r="K241" s="88" t="s">
        <v>122</v>
      </c>
      <c r="L241" s="89">
        <v>6.5500000000000003E-2</v>
      </c>
      <c r="M241" s="89">
        <v>7.4399999991901555E-2</v>
      </c>
      <c r="N241" s="90">
        <v>3261.2339980000002</v>
      </c>
      <c r="O241" s="98">
        <v>96.93</v>
      </c>
      <c r="P241" s="90">
        <v>3.1611011490000003</v>
      </c>
      <c r="Q241" s="91">
        <f t="shared" si="3"/>
        <v>3.0684872164476458E-3</v>
      </c>
      <c r="R241" s="91">
        <f>P241/'סכום נכסי הקרן'!$C$42</f>
        <v>3.2084755090240354E-5</v>
      </c>
    </row>
    <row r="242" spans="2:18">
      <c r="B242" s="86" t="s">
        <v>2663</v>
      </c>
      <c r="C242" s="88" t="s">
        <v>2403</v>
      </c>
      <c r="D242" s="87" t="s">
        <v>2574</v>
      </c>
      <c r="E242" s="87"/>
      <c r="F242" s="87" t="s">
        <v>596</v>
      </c>
      <c r="G242" s="97">
        <v>42900</v>
      </c>
      <c r="H242" s="87" t="s">
        <v>120</v>
      </c>
      <c r="I242" s="90">
        <v>6.5999999990894525</v>
      </c>
      <c r="J242" s="88" t="s">
        <v>634</v>
      </c>
      <c r="K242" s="88" t="s">
        <v>122</v>
      </c>
      <c r="L242" s="89">
        <v>6.5500000000000003E-2</v>
      </c>
      <c r="M242" s="89">
        <v>7.4799999991644384E-2</v>
      </c>
      <c r="N242" s="90">
        <v>3863.055562</v>
      </c>
      <c r="O242" s="98">
        <v>96.66</v>
      </c>
      <c r="P242" s="90">
        <v>3.7340142439999999</v>
      </c>
      <c r="Q242" s="91">
        <f t="shared" si="3"/>
        <v>3.6246151052053599E-3</v>
      </c>
      <c r="R242" s="91">
        <f>P242/'סכום נכסי הקרן'!$C$42</f>
        <v>3.7899746599411639E-5</v>
      </c>
    </row>
    <row r="243" spans="2:18">
      <c r="B243" s="86" t="s">
        <v>2663</v>
      </c>
      <c r="C243" s="88" t="s">
        <v>2403</v>
      </c>
      <c r="D243" s="87" t="s">
        <v>2575</v>
      </c>
      <c r="E243" s="87"/>
      <c r="F243" s="87" t="s">
        <v>596</v>
      </c>
      <c r="G243" s="97">
        <v>43075</v>
      </c>
      <c r="H243" s="87" t="s">
        <v>120</v>
      </c>
      <c r="I243" s="90">
        <v>6.6000000002592527</v>
      </c>
      <c r="J243" s="88" t="s">
        <v>634</v>
      </c>
      <c r="K243" s="88" t="s">
        <v>122</v>
      </c>
      <c r="L243" s="89">
        <v>6.5500000000000003E-2</v>
      </c>
      <c r="M243" s="89">
        <v>7.5000000002160436E-2</v>
      </c>
      <c r="N243" s="90">
        <v>2397.0478600000001</v>
      </c>
      <c r="O243" s="98">
        <v>96.55</v>
      </c>
      <c r="P243" s="90">
        <v>2.314340289</v>
      </c>
      <c r="Q243" s="91">
        <f t="shared" si="3"/>
        <v>2.2465347537369324E-3</v>
      </c>
      <c r="R243" s="91">
        <f>P243/'סכום נכסי הקרן'!$C$42</f>
        <v>2.349024528732063E-5</v>
      </c>
    </row>
    <row r="244" spans="2:18">
      <c r="B244" s="86" t="s">
        <v>2663</v>
      </c>
      <c r="C244" s="88" t="s">
        <v>2403</v>
      </c>
      <c r="D244" s="87" t="s">
        <v>2576</v>
      </c>
      <c r="E244" s="87"/>
      <c r="F244" s="87" t="s">
        <v>596</v>
      </c>
      <c r="G244" s="97">
        <v>43292</v>
      </c>
      <c r="H244" s="87" t="s">
        <v>120</v>
      </c>
      <c r="I244" s="90">
        <v>6.6000000005072863</v>
      </c>
      <c r="J244" s="88" t="s">
        <v>634</v>
      </c>
      <c r="K244" s="88" t="s">
        <v>122</v>
      </c>
      <c r="L244" s="89">
        <v>6.5500000000000003E-2</v>
      </c>
      <c r="M244" s="89">
        <v>7.5100000006372791E-2</v>
      </c>
      <c r="N244" s="90">
        <v>6536.2046030000001</v>
      </c>
      <c r="O244" s="98">
        <v>96.51</v>
      </c>
      <c r="P244" s="90">
        <v>6.3080651980000004</v>
      </c>
      <c r="Q244" s="91">
        <f t="shared" si="3"/>
        <v>6.1232515216112391E-3</v>
      </c>
      <c r="R244" s="91">
        <f>P244/'סכום נכסי הקרן'!$C$42</f>
        <v>6.402602050083863E-5</v>
      </c>
    </row>
    <row r="245" spans="2:18">
      <c r="B245" s="86" t="s">
        <v>2664</v>
      </c>
      <c r="C245" s="88" t="s">
        <v>2402</v>
      </c>
      <c r="D245" s="87" t="s">
        <v>2577</v>
      </c>
      <c r="E245" s="87"/>
      <c r="F245" s="87" t="s">
        <v>596</v>
      </c>
      <c r="G245" s="97">
        <v>42372</v>
      </c>
      <c r="H245" s="87" t="s">
        <v>120</v>
      </c>
      <c r="I245" s="90">
        <v>9.9600000025252271</v>
      </c>
      <c r="J245" s="88" t="s">
        <v>118</v>
      </c>
      <c r="K245" s="88" t="s">
        <v>122</v>
      </c>
      <c r="L245" s="89">
        <v>6.7000000000000004E-2</v>
      </c>
      <c r="M245" s="89">
        <v>2.8999999972944005E-2</v>
      </c>
      <c r="N245" s="90">
        <v>71.283287000000001</v>
      </c>
      <c r="O245" s="98">
        <v>155.55000000000001</v>
      </c>
      <c r="P245" s="90">
        <v>0.11088115700000001</v>
      </c>
      <c r="Q245" s="91">
        <f t="shared" si="3"/>
        <v>1.0763256117478461E-4</v>
      </c>
      <c r="R245" s="91">
        <f>P245/'סכום נכסי הקרן'!$C$42</f>
        <v>1.1254289561702001E-6</v>
      </c>
    </row>
    <row r="246" spans="2:18">
      <c r="B246" s="86" t="s">
        <v>2635</v>
      </c>
      <c r="C246" s="88" t="s">
        <v>2403</v>
      </c>
      <c r="D246" s="87" t="s">
        <v>2468</v>
      </c>
      <c r="E246" s="87"/>
      <c r="F246" s="87" t="s">
        <v>596</v>
      </c>
      <c r="G246" s="97">
        <v>44858</v>
      </c>
      <c r="H246" s="87" t="s">
        <v>120</v>
      </c>
      <c r="I246" s="90">
        <v>5.8900000709008946</v>
      </c>
      <c r="J246" s="88" t="s">
        <v>634</v>
      </c>
      <c r="K246" s="88" t="s">
        <v>122</v>
      </c>
      <c r="L246" s="89">
        <v>3.49E-2</v>
      </c>
      <c r="M246" s="89">
        <v>4.0700000521723567E-2</v>
      </c>
      <c r="N246" s="90">
        <v>7.6130190000000004</v>
      </c>
      <c r="O246" s="98">
        <v>98.19</v>
      </c>
      <c r="P246" s="90">
        <v>7.4752229999999996E-3</v>
      </c>
      <c r="Q246" s="91">
        <f>IFERROR(P246/$P$10,0)</f>
        <v>7.2562139376184248E-6</v>
      </c>
      <c r="R246" s="91">
        <f>P246/'סכום נכסי הקרן'!$C$42</f>
        <v>7.5872516536145728E-8</v>
      </c>
    </row>
    <row r="247" spans="2:18">
      <c r="B247" s="86" t="s">
        <v>2635</v>
      </c>
      <c r="C247" s="88" t="s">
        <v>2403</v>
      </c>
      <c r="D247" s="87" t="s">
        <v>2469</v>
      </c>
      <c r="E247" s="87"/>
      <c r="F247" s="87" t="s">
        <v>596</v>
      </c>
      <c r="G247" s="97">
        <v>44858</v>
      </c>
      <c r="H247" s="87" t="s">
        <v>120</v>
      </c>
      <c r="I247" s="90">
        <v>5.9499998457957677</v>
      </c>
      <c r="J247" s="88" t="s">
        <v>634</v>
      </c>
      <c r="K247" s="88" t="s">
        <v>122</v>
      </c>
      <c r="L247" s="89">
        <v>3.49E-2</v>
      </c>
      <c r="M247" s="89">
        <v>4.059999892868639E-2</v>
      </c>
      <c r="N247" s="90">
        <v>6.2748629999999999</v>
      </c>
      <c r="O247" s="98">
        <v>98.18</v>
      </c>
      <c r="P247" s="90">
        <v>6.1606610000000004E-3</v>
      </c>
      <c r="Q247" s="91">
        <f>IFERROR(P247/$P$10,0)</f>
        <v>5.9801659713887155E-6</v>
      </c>
      <c r="R247" s="91">
        <f>P247/'סכום נכסי הקרן'!$C$42</f>
        <v>6.2529887549319678E-8</v>
      </c>
    </row>
    <row r="248" spans="2:18">
      <c r="B248" s="86" t="s">
        <v>2635</v>
      </c>
      <c r="C248" s="88" t="s">
        <v>2403</v>
      </c>
      <c r="D248" s="87" t="s">
        <v>2470</v>
      </c>
      <c r="E248" s="87"/>
      <c r="F248" s="87" t="s">
        <v>596</v>
      </c>
      <c r="G248" s="97">
        <v>44858</v>
      </c>
      <c r="H248" s="87" t="s">
        <v>120</v>
      </c>
      <c r="I248" s="90">
        <v>5.7999998196268647</v>
      </c>
      <c r="J248" s="88" t="s">
        <v>634</v>
      </c>
      <c r="K248" s="88" t="s">
        <v>122</v>
      </c>
      <c r="L248" s="89">
        <v>3.49E-2</v>
      </c>
      <c r="M248" s="89">
        <v>4.0699998505479736E-2</v>
      </c>
      <c r="N248" s="90">
        <v>7.9023500000000002</v>
      </c>
      <c r="O248" s="98">
        <v>98.22</v>
      </c>
      <c r="P248" s="90">
        <v>7.7616880000000001E-3</v>
      </c>
      <c r="Q248" s="91">
        <f>IFERROR(P248/$P$10,0)</f>
        <v>7.5342860868559612E-6</v>
      </c>
      <c r="R248" s="91">
        <f>P248/'סכום נכסי הקרן'!$C$42</f>
        <v>7.8780098082479125E-8</v>
      </c>
    </row>
    <row r="249" spans="2:18">
      <c r="B249" s="86" t="s">
        <v>2635</v>
      </c>
      <c r="C249" s="88" t="s">
        <v>2403</v>
      </c>
      <c r="D249" s="87" t="s">
        <v>2471</v>
      </c>
      <c r="E249" s="87"/>
      <c r="F249" s="87" t="s">
        <v>596</v>
      </c>
      <c r="G249" s="97">
        <v>44858</v>
      </c>
      <c r="H249" s="87" t="s">
        <v>120</v>
      </c>
      <c r="I249" s="90">
        <v>5.8399998303339569</v>
      </c>
      <c r="J249" s="88" t="s">
        <v>634</v>
      </c>
      <c r="K249" s="88" t="s">
        <v>122</v>
      </c>
      <c r="L249" s="89">
        <v>3.49E-2</v>
      </c>
      <c r="M249" s="89">
        <v>4.0699998621463396E-2</v>
      </c>
      <c r="N249" s="90">
        <v>9.602169</v>
      </c>
      <c r="O249" s="98">
        <v>98.21</v>
      </c>
      <c r="P249" s="90">
        <v>9.4302899999999992E-3</v>
      </c>
      <c r="Q249" s="91">
        <f>IFERROR(P249/$P$10,0)</f>
        <v>9.1540013901636994E-6</v>
      </c>
      <c r="R249" s="91">
        <f>P249/'סכום נכסי הקרן'!$C$42</f>
        <v>9.5716185853672816E-8</v>
      </c>
    </row>
    <row r="250" spans="2:18">
      <c r="B250" s="86" t="s">
        <v>2635</v>
      </c>
      <c r="C250" s="88" t="s">
        <v>2403</v>
      </c>
      <c r="D250" s="87" t="s">
        <v>2482</v>
      </c>
      <c r="E250" s="87"/>
      <c r="F250" s="87" t="s">
        <v>596</v>
      </c>
      <c r="G250" s="97">
        <v>44858</v>
      </c>
      <c r="H250" s="87" t="s">
        <v>120</v>
      </c>
      <c r="I250" s="90">
        <v>6.049999541027713</v>
      </c>
      <c r="J250" s="88" t="s">
        <v>634</v>
      </c>
      <c r="K250" s="88" t="s">
        <v>122</v>
      </c>
      <c r="L250" s="89">
        <v>3.49E-2</v>
      </c>
      <c r="M250" s="89">
        <v>4.0599997372158671E-2</v>
      </c>
      <c r="N250" s="90">
        <v>5.6600349999999988</v>
      </c>
      <c r="O250" s="98">
        <v>98.16</v>
      </c>
      <c r="P250" s="90">
        <v>5.5558910000000003E-3</v>
      </c>
      <c r="Q250" s="91">
        <f>IFERROR(P250/$P$10,0)</f>
        <v>5.3931145211438869E-6</v>
      </c>
      <c r="R250" s="91">
        <f>P250/'סכום נכסי הקרן'!$C$42</f>
        <v>5.6391552702912444E-8</v>
      </c>
    </row>
    <row r="251" spans="2:18">
      <c r="B251" s="86" t="s">
        <v>2716</v>
      </c>
      <c r="C251" s="88" t="s">
        <v>2403</v>
      </c>
      <c r="D251" s="87" t="s">
        <v>2578</v>
      </c>
      <c r="E251" s="124"/>
      <c r="F251" s="87" t="s">
        <v>617</v>
      </c>
      <c r="G251" s="97">
        <v>44871</v>
      </c>
      <c r="H251" s="87"/>
      <c r="I251" s="90">
        <v>5.6899999714892546</v>
      </c>
      <c r="J251" s="88" t="s">
        <v>277</v>
      </c>
      <c r="K251" s="88" t="s">
        <v>122</v>
      </c>
      <c r="L251" s="89">
        <v>0.05</v>
      </c>
      <c r="M251" s="89">
        <v>5.3599999769251561E-2</v>
      </c>
      <c r="N251" s="90">
        <v>90.621747999999982</v>
      </c>
      <c r="O251" s="98">
        <v>99.47</v>
      </c>
      <c r="P251" s="90">
        <v>9.0141452999999996E-2</v>
      </c>
      <c r="Q251" s="91">
        <f t="shared" ref="Q251:Q310" si="4">IFERROR(P251/$P$10,0)</f>
        <v>8.7500488964111997E-5</v>
      </c>
      <c r="R251" s="91">
        <f>P251/'סכום נכסי הקרן'!$C$42</f>
        <v>9.1492372646738463E-7</v>
      </c>
    </row>
    <row r="252" spans="2:18">
      <c r="B252" s="86" t="s">
        <v>2665</v>
      </c>
      <c r="C252" s="88" t="s">
        <v>2403</v>
      </c>
      <c r="D252" s="87" t="s">
        <v>2579</v>
      </c>
      <c r="E252" s="87"/>
      <c r="F252" s="87" t="s">
        <v>617</v>
      </c>
      <c r="G252" s="97">
        <v>41534</v>
      </c>
      <c r="H252" s="87"/>
      <c r="I252" s="90">
        <v>5.8399999960945301</v>
      </c>
      <c r="J252" s="88" t="s">
        <v>535</v>
      </c>
      <c r="K252" s="88" t="s">
        <v>122</v>
      </c>
      <c r="L252" s="89">
        <v>3.9842000000000002E-2</v>
      </c>
      <c r="M252" s="89">
        <v>2.88999999731499E-2</v>
      </c>
      <c r="N252" s="90">
        <v>353.90626799999995</v>
      </c>
      <c r="O252" s="98">
        <v>115.76</v>
      </c>
      <c r="P252" s="90">
        <v>0.40968188999999999</v>
      </c>
      <c r="Q252" s="91">
        <f t="shared" si="4"/>
        <v>3.9767903114166071E-4</v>
      </c>
      <c r="R252" s="91">
        <f>P252/'סכום נכסי הקרן'!$C$42</f>
        <v>4.1582165473303516E-6</v>
      </c>
    </row>
    <row r="253" spans="2:18">
      <c r="B253" s="92"/>
      <c r="C253" s="87"/>
      <c r="D253" s="87"/>
      <c r="E253" s="87"/>
      <c r="F253" s="87"/>
      <c r="G253" s="87"/>
      <c r="H253" s="87"/>
      <c r="I253" s="87"/>
      <c r="J253" s="87"/>
      <c r="K253" s="87"/>
      <c r="L253" s="87"/>
      <c r="M253" s="87"/>
      <c r="N253" s="90"/>
      <c r="O253" s="98"/>
      <c r="P253" s="87"/>
      <c r="Q253" s="91"/>
      <c r="R253" s="87"/>
    </row>
    <row r="254" spans="2:18">
      <c r="B254" s="79" t="s">
        <v>35</v>
      </c>
      <c r="C254" s="81"/>
      <c r="D254" s="80"/>
      <c r="E254" s="80"/>
      <c r="F254" s="80"/>
      <c r="G254" s="99"/>
      <c r="H254" s="80"/>
      <c r="I254" s="83">
        <v>2.5844965884414166</v>
      </c>
      <c r="J254" s="81"/>
      <c r="K254" s="81"/>
      <c r="L254" s="82"/>
      <c r="M254" s="82">
        <v>6.8234510059897599E-2</v>
      </c>
      <c r="N254" s="83"/>
      <c r="O254" s="100"/>
      <c r="P254" s="83">
        <v>161.820041616</v>
      </c>
      <c r="Q254" s="84">
        <f t="shared" si="4"/>
        <v>0.15707903849290017</v>
      </c>
      <c r="R254" s="84">
        <f>P254/'סכום נכסי הקרן'!$C$42</f>
        <v>1.6424518416895055E-3</v>
      </c>
    </row>
    <row r="255" spans="2:18">
      <c r="B255" s="85" t="s">
        <v>34</v>
      </c>
      <c r="C255" s="81"/>
      <c r="D255" s="80"/>
      <c r="E255" s="80"/>
      <c r="F255" s="80"/>
      <c r="G255" s="99"/>
      <c r="H255" s="80"/>
      <c r="I255" s="83">
        <v>2.5844965884414171</v>
      </c>
      <c r="J255" s="81"/>
      <c r="K255" s="81"/>
      <c r="L255" s="82"/>
      <c r="M255" s="82">
        <v>6.8234510059897599E-2</v>
      </c>
      <c r="N255" s="83"/>
      <c r="O255" s="100"/>
      <c r="P255" s="83">
        <v>161.82004161599997</v>
      </c>
      <c r="Q255" s="84">
        <f t="shared" si="4"/>
        <v>0.15707903849290014</v>
      </c>
      <c r="R255" s="84">
        <f>P255/'סכום נכסי הקרן'!$C$42</f>
        <v>1.6424518416895051E-3</v>
      </c>
    </row>
    <row r="256" spans="2:18">
      <c r="B256" s="86" t="s">
        <v>2666</v>
      </c>
      <c r="C256" s="88" t="s">
        <v>2402</v>
      </c>
      <c r="D256" s="87">
        <v>6211</v>
      </c>
      <c r="E256" s="87"/>
      <c r="F256" s="87" t="s">
        <v>440</v>
      </c>
      <c r="G256" s="97">
        <v>43186</v>
      </c>
      <c r="H256" s="87" t="s">
        <v>247</v>
      </c>
      <c r="I256" s="90">
        <v>3.7800000003809502</v>
      </c>
      <c r="J256" s="88" t="s">
        <v>634</v>
      </c>
      <c r="K256" s="88" t="s">
        <v>121</v>
      </c>
      <c r="L256" s="89">
        <v>4.8000000000000001E-2</v>
      </c>
      <c r="M256" s="89">
        <v>5.8800000005667791E-2</v>
      </c>
      <c r="N256" s="90">
        <v>1251.9096050000001</v>
      </c>
      <c r="O256" s="98">
        <v>97.72</v>
      </c>
      <c r="P256" s="90">
        <v>4.3050253620000003</v>
      </c>
      <c r="Q256" s="91">
        <f t="shared" si="4"/>
        <v>4.1788967410798595E-3</v>
      </c>
      <c r="R256" s="91">
        <f>P256/'סכום נכסי הקרן'!$C$42</f>
        <v>4.3695433295685194E-5</v>
      </c>
    </row>
    <row r="257" spans="2:18">
      <c r="B257" s="86" t="s">
        <v>2666</v>
      </c>
      <c r="C257" s="88" t="s">
        <v>2402</v>
      </c>
      <c r="D257" s="87">
        <v>6831</v>
      </c>
      <c r="E257" s="87"/>
      <c r="F257" s="87" t="s">
        <v>440</v>
      </c>
      <c r="G257" s="97">
        <v>43552</v>
      </c>
      <c r="H257" s="87" t="s">
        <v>247</v>
      </c>
      <c r="I257" s="90">
        <v>3.7700000002573293</v>
      </c>
      <c r="J257" s="88" t="s">
        <v>634</v>
      </c>
      <c r="K257" s="88" t="s">
        <v>121</v>
      </c>
      <c r="L257" s="89">
        <v>4.5999999999999999E-2</v>
      </c>
      <c r="M257" s="89">
        <v>6.2900000007529266E-2</v>
      </c>
      <c r="N257" s="90">
        <v>624.36138800000003</v>
      </c>
      <c r="O257" s="98">
        <v>95.51</v>
      </c>
      <c r="P257" s="90">
        <v>2.0984765980000004</v>
      </c>
      <c r="Q257" s="91">
        <f t="shared" si="4"/>
        <v>2.036995436547338E-3</v>
      </c>
      <c r="R257" s="91">
        <f>P257/'סכום נכסי הקרן'!$C$42</f>
        <v>2.1299257611775577E-5</v>
      </c>
    </row>
    <row r="258" spans="2:18">
      <c r="B258" s="86" t="s">
        <v>2666</v>
      </c>
      <c r="C258" s="88" t="s">
        <v>2402</v>
      </c>
      <c r="D258" s="87">
        <v>7598</v>
      </c>
      <c r="E258" s="87"/>
      <c r="F258" s="87" t="s">
        <v>440</v>
      </c>
      <c r="G258" s="97">
        <v>43942</v>
      </c>
      <c r="H258" s="87" t="s">
        <v>247</v>
      </c>
      <c r="I258" s="90">
        <v>3.67000000002851</v>
      </c>
      <c r="J258" s="88" t="s">
        <v>634</v>
      </c>
      <c r="K258" s="88" t="s">
        <v>121</v>
      </c>
      <c r="L258" s="89">
        <v>5.4400000000000004E-2</v>
      </c>
      <c r="M258" s="89">
        <v>7.6500000003326199E-2</v>
      </c>
      <c r="N258" s="90">
        <v>634.45828500000005</v>
      </c>
      <c r="O258" s="98">
        <v>94.26</v>
      </c>
      <c r="P258" s="90">
        <v>2.1045041820000003</v>
      </c>
      <c r="Q258" s="91">
        <f t="shared" si="4"/>
        <v>2.0428464244082972E-3</v>
      </c>
      <c r="R258" s="91">
        <f>P258/'סכום נכסי הקרן'!$C$42</f>
        <v>2.1360436785522368E-5</v>
      </c>
    </row>
    <row r="259" spans="2:18">
      <c r="B259" s="86" t="s">
        <v>2667</v>
      </c>
      <c r="C259" s="88" t="s">
        <v>2403</v>
      </c>
      <c r="D259" s="87">
        <v>4623</v>
      </c>
      <c r="E259" s="87"/>
      <c r="F259" s="87" t="s">
        <v>2580</v>
      </c>
      <c r="G259" s="97">
        <v>42354</v>
      </c>
      <c r="H259" s="87" t="s">
        <v>2581</v>
      </c>
      <c r="I259" s="90">
        <v>2.4300000000000002</v>
      </c>
      <c r="J259" s="88" t="s">
        <v>1670</v>
      </c>
      <c r="K259" s="88" t="s">
        <v>121</v>
      </c>
      <c r="L259" s="89">
        <v>5.0199999999999995E-2</v>
      </c>
      <c r="M259" s="89">
        <v>6.480000000000001E-2</v>
      </c>
      <c r="N259" s="90">
        <v>19447.740000000002</v>
      </c>
      <c r="O259" s="98">
        <v>99.23</v>
      </c>
      <c r="P259" s="90">
        <v>67.90961999999999</v>
      </c>
      <c r="Q259" s="91">
        <f t="shared" si="4"/>
        <v>6.5920004144675137E-2</v>
      </c>
      <c r="R259" s="91">
        <f>P259/'סכום נכסי הקרן'!$C$42</f>
        <v>6.8927358640850879E-4</v>
      </c>
    </row>
    <row r="260" spans="2:18">
      <c r="B260" s="86" t="s">
        <v>2668</v>
      </c>
      <c r="C260" s="88" t="s">
        <v>2403</v>
      </c>
      <c r="D260" s="87" t="s">
        <v>2582</v>
      </c>
      <c r="E260" s="87"/>
      <c r="F260" s="87" t="s">
        <v>2580</v>
      </c>
      <c r="G260" s="97">
        <v>43185</v>
      </c>
      <c r="H260" s="87" t="s">
        <v>2581</v>
      </c>
      <c r="I260" s="90">
        <v>4.2499999977780565</v>
      </c>
      <c r="J260" s="88" t="s">
        <v>1670</v>
      </c>
      <c r="K260" s="88" t="s">
        <v>129</v>
      </c>
      <c r="L260" s="89">
        <v>4.2199999999999994E-2</v>
      </c>
      <c r="M260" s="89">
        <v>7.269999995230228E-2</v>
      </c>
      <c r="N260" s="90">
        <v>294.20383700000002</v>
      </c>
      <c r="O260" s="98">
        <v>88.37</v>
      </c>
      <c r="P260" s="90">
        <v>0.67508468600000004</v>
      </c>
      <c r="Q260" s="91">
        <f t="shared" si="4"/>
        <v>6.5530605677261518E-4</v>
      </c>
      <c r="R260" s="91">
        <f>P260/'סכום נכסי הקרן'!$C$42</f>
        <v>6.8520195319703173E-6</v>
      </c>
    </row>
    <row r="261" spans="2:18">
      <c r="B261" s="86" t="s">
        <v>2669</v>
      </c>
      <c r="C261" s="88" t="s">
        <v>2403</v>
      </c>
      <c r="D261" s="87">
        <v>6812</v>
      </c>
      <c r="E261" s="87"/>
      <c r="F261" s="87" t="s">
        <v>617</v>
      </c>
      <c r="G261" s="97">
        <v>43536</v>
      </c>
      <c r="H261" s="87"/>
      <c r="I261" s="90">
        <v>3</v>
      </c>
      <c r="J261" s="88" t="s">
        <v>1670</v>
      </c>
      <c r="K261" s="88" t="s">
        <v>121</v>
      </c>
      <c r="L261" s="89">
        <v>6.7621000000000001E-2</v>
      </c>
      <c r="M261" s="89">
        <v>7.4799999996786229E-2</v>
      </c>
      <c r="N261" s="90">
        <v>249.48055400000001</v>
      </c>
      <c r="O261" s="98">
        <v>99.24</v>
      </c>
      <c r="P261" s="90">
        <v>0.87124983599999994</v>
      </c>
      <c r="Q261" s="91">
        <f t="shared" si="4"/>
        <v>8.4572396076089862E-4</v>
      </c>
      <c r="R261" s="91">
        <f>P261/'סכום נכסי הקרן'!$C$42</f>
        <v>8.8430696434105384E-6</v>
      </c>
    </row>
    <row r="262" spans="2:18">
      <c r="B262" s="86" t="s">
        <v>2669</v>
      </c>
      <c r="C262" s="88" t="s">
        <v>2403</v>
      </c>
      <c r="D262" s="87">
        <v>6872</v>
      </c>
      <c r="E262" s="87"/>
      <c r="F262" s="87" t="s">
        <v>617</v>
      </c>
      <c r="G262" s="97">
        <v>43570</v>
      </c>
      <c r="H262" s="87"/>
      <c r="I262" s="90">
        <v>2.9899999988915629</v>
      </c>
      <c r="J262" s="88" t="s">
        <v>1670</v>
      </c>
      <c r="K262" s="88" t="s">
        <v>121</v>
      </c>
      <c r="L262" s="89">
        <v>6.7452999999999999E-2</v>
      </c>
      <c r="M262" s="89">
        <v>7.5299999962199465E-2</v>
      </c>
      <c r="N262" s="90">
        <v>201.29827499999999</v>
      </c>
      <c r="O262" s="98">
        <v>99.34</v>
      </c>
      <c r="P262" s="90">
        <v>0.70369342199999996</v>
      </c>
      <c r="Q262" s="91">
        <f t="shared" si="4"/>
        <v>6.830766141059342E-4</v>
      </c>
      <c r="R262" s="91">
        <f>P262/'סכום נכסי הקרן'!$C$42</f>
        <v>7.142394387039955E-6</v>
      </c>
    </row>
    <row r="263" spans="2:18">
      <c r="B263" s="86" t="s">
        <v>2669</v>
      </c>
      <c r="C263" s="88" t="s">
        <v>2403</v>
      </c>
      <c r="D263" s="87">
        <v>7258</v>
      </c>
      <c r="E263" s="87"/>
      <c r="F263" s="87" t="s">
        <v>617</v>
      </c>
      <c r="G263" s="97">
        <v>43774</v>
      </c>
      <c r="H263" s="87"/>
      <c r="I263" s="90">
        <v>3</v>
      </c>
      <c r="J263" s="88" t="s">
        <v>1670</v>
      </c>
      <c r="K263" s="88" t="s">
        <v>121</v>
      </c>
      <c r="L263" s="89">
        <v>6.8148E-2</v>
      </c>
      <c r="M263" s="89">
        <v>7.3999999996892607E-2</v>
      </c>
      <c r="N263" s="90">
        <v>183.83753100000001</v>
      </c>
      <c r="O263" s="98">
        <v>99.49</v>
      </c>
      <c r="P263" s="90">
        <v>0.64362495799999997</v>
      </c>
      <c r="Q263" s="91">
        <f t="shared" si="4"/>
        <v>6.2476803579487503E-4</v>
      </c>
      <c r="R263" s="91">
        <f>P263/'סכום נכסי הקרן'!$C$42</f>
        <v>6.53270748831588E-6</v>
      </c>
    </row>
    <row r="264" spans="2:18">
      <c r="B264" s="86" t="s">
        <v>2670</v>
      </c>
      <c r="C264" s="88" t="s">
        <v>2403</v>
      </c>
      <c r="D264" s="87">
        <v>6861</v>
      </c>
      <c r="E264" s="87"/>
      <c r="F264" s="87" t="s">
        <v>617</v>
      </c>
      <c r="G264" s="97">
        <v>43563</v>
      </c>
      <c r="H264" s="87"/>
      <c r="I264" s="90">
        <v>1.2099999998931392</v>
      </c>
      <c r="J264" s="88" t="s">
        <v>1407</v>
      </c>
      <c r="K264" s="88" t="s">
        <v>121</v>
      </c>
      <c r="L264" s="89">
        <v>6.8239999999999995E-2</v>
      </c>
      <c r="M264" s="89">
        <v>7.8899999992519745E-2</v>
      </c>
      <c r="N264" s="90">
        <v>1330.033578</v>
      </c>
      <c r="O264" s="98">
        <v>99.97</v>
      </c>
      <c r="P264" s="90">
        <v>4.6789841499999998</v>
      </c>
      <c r="Q264" s="91">
        <f t="shared" si="4"/>
        <v>4.5418992855632131E-3</v>
      </c>
      <c r="R264" s="91">
        <f>P264/'סכום נכסי הקרן'!$C$42</f>
        <v>4.7491065121834997E-5</v>
      </c>
    </row>
    <row r="265" spans="2:18">
      <c r="B265" s="86" t="s">
        <v>2671</v>
      </c>
      <c r="C265" s="88" t="s">
        <v>2403</v>
      </c>
      <c r="D265" s="87">
        <v>6932</v>
      </c>
      <c r="E265" s="87"/>
      <c r="F265" s="87" t="s">
        <v>617</v>
      </c>
      <c r="G265" s="97">
        <v>43098</v>
      </c>
      <c r="H265" s="87"/>
      <c r="I265" s="90">
        <v>2.1900000000571311</v>
      </c>
      <c r="J265" s="88" t="s">
        <v>1670</v>
      </c>
      <c r="K265" s="88" t="s">
        <v>121</v>
      </c>
      <c r="L265" s="89">
        <v>6.8285999999999999E-2</v>
      </c>
      <c r="M265" s="89">
        <v>6.12999999963817E-2</v>
      </c>
      <c r="N265" s="90">
        <v>438.11244599999998</v>
      </c>
      <c r="O265" s="98">
        <v>102.18</v>
      </c>
      <c r="P265" s="90">
        <v>1.575327089</v>
      </c>
      <c r="Q265" s="91">
        <f t="shared" si="4"/>
        <v>1.5291731603872768E-3</v>
      </c>
      <c r="R265" s="91">
        <f>P265/'סכום נכסי הקרן'!$C$42</f>
        <v>1.5989359863911862E-5</v>
      </c>
    </row>
    <row r="266" spans="2:18">
      <c r="B266" s="86" t="s">
        <v>2671</v>
      </c>
      <c r="C266" s="88" t="s">
        <v>2403</v>
      </c>
      <c r="D266" s="87">
        <v>9335</v>
      </c>
      <c r="E266" s="87"/>
      <c r="F266" s="87" t="s">
        <v>617</v>
      </c>
      <c r="G266" s="97">
        <v>44064</v>
      </c>
      <c r="H266" s="87"/>
      <c r="I266" s="90">
        <v>2.9599999998052406</v>
      </c>
      <c r="J266" s="88" t="s">
        <v>1670</v>
      </c>
      <c r="K266" s="88" t="s">
        <v>121</v>
      </c>
      <c r="L266" s="89">
        <v>7.8285999999999994E-2</v>
      </c>
      <c r="M266" s="89">
        <v>9.4899999992818243E-2</v>
      </c>
      <c r="N266" s="90">
        <v>1206.9799350000001</v>
      </c>
      <c r="O266" s="98">
        <v>96.71</v>
      </c>
      <c r="P266" s="90">
        <v>4.1076242549999993</v>
      </c>
      <c r="Q266" s="91">
        <f t="shared" si="4"/>
        <v>3.9872790911562768E-3</v>
      </c>
      <c r="R266" s="91">
        <f>P266/'סכום נכסי הקרן'!$C$42</f>
        <v>4.1691838385525186E-5</v>
      </c>
    </row>
    <row r="267" spans="2:18">
      <c r="B267" s="86" t="s">
        <v>2671</v>
      </c>
      <c r="C267" s="88" t="s">
        <v>2403</v>
      </c>
      <c r="D267" s="87" t="s">
        <v>2583</v>
      </c>
      <c r="E267" s="87"/>
      <c r="F267" s="87" t="s">
        <v>617</v>
      </c>
      <c r="G267" s="97">
        <v>42817</v>
      </c>
      <c r="H267" s="87"/>
      <c r="I267" s="90">
        <v>2.2200000006658893</v>
      </c>
      <c r="J267" s="88" t="s">
        <v>1670</v>
      </c>
      <c r="K267" s="88" t="s">
        <v>121</v>
      </c>
      <c r="L267" s="89">
        <v>5.7820000000000003E-2</v>
      </c>
      <c r="M267" s="89">
        <v>7.820000003995338E-2</v>
      </c>
      <c r="N267" s="90">
        <v>124.095316</v>
      </c>
      <c r="O267" s="98">
        <v>96.29</v>
      </c>
      <c r="P267" s="90">
        <v>0.42049017599999999</v>
      </c>
      <c r="Q267" s="91">
        <f t="shared" si="4"/>
        <v>4.0817065600890097E-4</v>
      </c>
      <c r="R267" s="91">
        <f>P267/'סכום נכסי הקרן'!$C$42</f>
        <v>4.2679192088111387E-6</v>
      </c>
    </row>
    <row r="268" spans="2:18">
      <c r="B268" s="86" t="s">
        <v>2671</v>
      </c>
      <c r="C268" s="88" t="s">
        <v>2403</v>
      </c>
      <c r="D268" s="87">
        <v>7291</v>
      </c>
      <c r="E268" s="87"/>
      <c r="F268" s="87" t="s">
        <v>617</v>
      </c>
      <c r="G268" s="97">
        <v>43798</v>
      </c>
      <c r="H268" s="87"/>
      <c r="I268" s="90">
        <v>2.1899999984718543</v>
      </c>
      <c r="J268" s="88" t="s">
        <v>1670</v>
      </c>
      <c r="K268" s="88" t="s">
        <v>121</v>
      </c>
      <c r="L268" s="89">
        <v>6.8285999999999999E-2</v>
      </c>
      <c r="M268" s="89">
        <v>6.6799999772961222E-2</v>
      </c>
      <c r="N268" s="90">
        <v>25.771320999999997</v>
      </c>
      <c r="O268" s="98">
        <v>101.02</v>
      </c>
      <c r="P268" s="90">
        <v>9.1614305999999993E-2</v>
      </c>
      <c r="Q268" s="91">
        <f t="shared" si="4"/>
        <v>8.8930190321069916E-5</v>
      </c>
      <c r="R268" s="91">
        <f>P268/'סכום נכסי הקרן'!$C$42</f>
        <v>9.2987298799413931E-7</v>
      </c>
    </row>
    <row r="269" spans="2:18">
      <c r="B269" s="86" t="s">
        <v>2672</v>
      </c>
      <c r="C269" s="88" t="s">
        <v>2403</v>
      </c>
      <c r="D269" s="87">
        <v>9327</v>
      </c>
      <c r="E269" s="87"/>
      <c r="F269" s="87" t="s">
        <v>617</v>
      </c>
      <c r="G269" s="97">
        <v>44880</v>
      </c>
      <c r="H269" s="87"/>
      <c r="I269" s="90">
        <v>1.5400000173690394</v>
      </c>
      <c r="J269" s="88" t="s">
        <v>2584</v>
      </c>
      <c r="K269" s="88" t="s">
        <v>127</v>
      </c>
      <c r="L269" s="89">
        <v>5.2600000000000001E-2</v>
      </c>
      <c r="M269" s="89">
        <v>6.3400000421819536E-2</v>
      </c>
      <c r="N269" s="90">
        <v>119.626496</v>
      </c>
      <c r="O269" s="98">
        <v>99.88</v>
      </c>
      <c r="P269" s="90">
        <v>4.0301594999999996E-2</v>
      </c>
      <c r="Q269" s="91">
        <f t="shared" si="4"/>
        <v>3.9120838983298963E-5</v>
      </c>
      <c r="R269" s="91">
        <f>P269/'סכום נכסי הקרן'!$C$42</f>
        <v>4.0905581453162635E-7</v>
      </c>
    </row>
    <row r="270" spans="2:18">
      <c r="B270" s="86" t="s">
        <v>2672</v>
      </c>
      <c r="C270" s="88" t="s">
        <v>2403</v>
      </c>
      <c r="D270" s="87">
        <v>8763</v>
      </c>
      <c r="E270" s="87"/>
      <c r="F270" s="87" t="s">
        <v>617</v>
      </c>
      <c r="G270" s="97">
        <v>44529</v>
      </c>
      <c r="H270" s="87"/>
      <c r="I270" s="90">
        <v>3.2199999988450698</v>
      </c>
      <c r="J270" s="88" t="s">
        <v>2584</v>
      </c>
      <c r="K270" s="88" t="s">
        <v>2352</v>
      </c>
      <c r="L270" s="89">
        <v>6.3299999999999995E-2</v>
      </c>
      <c r="M270" s="89">
        <v>6.8899999980109539E-2</v>
      </c>
      <c r="N270" s="90">
        <v>4364.0750589999998</v>
      </c>
      <c r="O270" s="98">
        <v>99.98</v>
      </c>
      <c r="P270" s="90">
        <v>1.5585357899999999</v>
      </c>
      <c r="Q270" s="91">
        <f t="shared" si="4"/>
        <v>1.5128738128180447E-3</v>
      </c>
      <c r="R270" s="91">
        <f>P270/'סכום נכסי הקרן'!$C$42</f>
        <v>1.5818930418390187E-5</v>
      </c>
    </row>
    <row r="271" spans="2:18">
      <c r="B271" s="86" t="s">
        <v>2673</v>
      </c>
      <c r="C271" s="88" t="s">
        <v>2403</v>
      </c>
      <c r="D271" s="87">
        <v>9040</v>
      </c>
      <c r="E271" s="87"/>
      <c r="F271" s="87" t="s">
        <v>617</v>
      </c>
      <c r="G271" s="97">
        <v>44665</v>
      </c>
      <c r="H271" s="87"/>
      <c r="I271" s="90">
        <v>4.5999999998645835</v>
      </c>
      <c r="J271" s="88" t="s">
        <v>2584</v>
      </c>
      <c r="K271" s="88" t="s">
        <v>123</v>
      </c>
      <c r="L271" s="89">
        <v>5.2839999999999998E-2</v>
      </c>
      <c r="M271" s="89">
        <v>6.4400000000135418E-2</v>
      </c>
      <c r="N271" s="90">
        <v>792.85</v>
      </c>
      <c r="O271" s="98">
        <v>99.27</v>
      </c>
      <c r="P271" s="90">
        <v>2.9538444839999998</v>
      </c>
      <c r="Q271" s="91">
        <f t="shared" si="4"/>
        <v>2.8673027566345653E-3</v>
      </c>
      <c r="R271" s="91">
        <f>P271/'סכום נכסי הקרן'!$C$42</f>
        <v>2.9981127580741449E-5</v>
      </c>
    </row>
    <row r="272" spans="2:18">
      <c r="B272" s="86" t="s">
        <v>2674</v>
      </c>
      <c r="C272" s="88" t="s">
        <v>2403</v>
      </c>
      <c r="D272" s="87">
        <v>9186</v>
      </c>
      <c r="E272" s="87"/>
      <c r="F272" s="87" t="s">
        <v>617</v>
      </c>
      <c r="G272" s="97">
        <v>44778</v>
      </c>
      <c r="H272" s="87"/>
      <c r="I272" s="90">
        <v>3.8300000002402421</v>
      </c>
      <c r="J272" s="88" t="s">
        <v>535</v>
      </c>
      <c r="K272" s="88" t="s">
        <v>123</v>
      </c>
      <c r="L272" s="89">
        <v>5.842E-2</v>
      </c>
      <c r="M272" s="89">
        <v>6.4000000007821828E-2</v>
      </c>
      <c r="N272" s="90">
        <v>474.82656400000002</v>
      </c>
      <c r="O272" s="98">
        <v>100.44</v>
      </c>
      <c r="P272" s="90">
        <v>1.7898649789999999</v>
      </c>
      <c r="Q272" s="91">
        <f t="shared" si="4"/>
        <v>1.7374255198908325E-3</v>
      </c>
      <c r="R272" s="91">
        <f>P272/'סכום נכסי הקרן'!$C$42</f>
        <v>1.8166890836118951E-5</v>
      </c>
    </row>
    <row r="273" spans="2:18">
      <c r="B273" s="86" t="s">
        <v>2674</v>
      </c>
      <c r="C273" s="88" t="s">
        <v>2403</v>
      </c>
      <c r="D273" s="87">
        <v>9187</v>
      </c>
      <c r="E273" s="87"/>
      <c r="F273" s="87" t="s">
        <v>617</v>
      </c>
      <c r="G273" s="97">
        <v>44778</v>
      </c>
      <c r="H273" s="87"/>
      <c r="I273" s="90">
        <v>3.6700000001478181</v>
      </c>
      <c r="J273" s="88" t="s">
        <v>535</v>
      </c>
      <c r="K273" s="88" t="s">
        <v>121</v>
      </c>
      <c r="L273" s="89">
        <v>7.9612000000000002E-2</v>
      </c>
      <c r="M273" s="89">
        <v>9.180000000156513E-2</v>
      </c>
      <c r="N273" s="90">
        <v>1307.5202509999999</v>
      </c>
      <c r="O273" s="98">
        <v>99.98</v>
      </c>
      <c r="P273" s="90">
        <v>4.6002435960000003</v>
      </c>
      <c r="Q273" s="91">
        <f t="shared" si="4"/>
        <v>4.4654656720923384E-3</v>
      </c>
      <c r="R273" s="91">
        <f>P273/'סכום נכסי הקרן'!$C$42</f>
        <v>4.6691858999766097E-5</v>
      </c>
    </row>
    <row r="274" spans="2:18">
      <c r="B274" s="86" t="s">
        <v>2675</v>
      </c>
      <c r="C274" s="88" t="s">
        <v>2403</v>
      </c>
      <c r="D274" s="87">
        <v>9047</v>
      </c>
      <c r="E274" s="87"/>
      <c r="F274" s="87" t="s">
        <v>617</v>
      </c>
      <c r="G274" s="97">
        <v>44677</v>
      </c>
      <c r="H274" s="87"/>
      <c r="I274" s="90">
        <v>3.3900000016944278</v>
      </c>
      <c r="J274" s="88" t="s">
        <v>2584</v>
      </c>
      <c r="K274" s="88" t="s">
        <v>2352</v>
      </c>
      <c r="L274" s="89">
        <v>0.10060000000000001</v>
      </c>
      <c r="M274" s="89">
        <v>0.10830000003388855</v>
      </c>
      <c r="N274" s="90">
        <v>1330.684301</v>
      </c>
      <c r="O274" s="98">
        <v>99.33</v>
      </c>
      <c r="P274" s="90">
        <v>0.47213578</v>
      </c>
      <c r="Q274" s="91">
        <f t="shared" si="4"/>
        <v>4.5830314724849635E-4</v>
      </c>
      <c r="R274" s="91">
        <f>P274/'סכום נכסי הקרן'!$C$42</f>
        <v>4.7921152018282345E-6</v>
      </c>
    </row>
    <row r="275" spans="2:18">
      <c r="B275" s="86" t="s">
        <v>2675</v>
      </c>
      <c r="C275" s="88" t="s">
        <v>2403</v>
      </c>
      <c r="D275" s="87">
        <v>9048</v>
      </c>
      <c r="E275" s="87"/>
      <c r="F275" s="87" t="s">
        <v>617</v>
      </c>
      <c r="G275" s="97">
        <v>44677</v>
      </c>
      <c r="H275" s="87"/>
      <c r="I275" s="90">
        <v>3.6399999994177739</v>
      </c>
      <c r="J275" s="88" t="s">
        <v>2584</v>
      </c>
      <c r="K275" s="88" t="s">
        <v>2352</v>
      </c>
      <c r="L275" s="89">
        <v>6.1399999999999996E-2</v>
      </c>
      <c r="M275" s="89">
        <v>6.6599999988620123E-2</v>
      </c>
      <c r="N275" s="90">
        <v>4271.9386100000002</v>
      </c>
      <c r="O275" s="98">
        <v>99.05</v>
      </c>
      <c r="P275" s="90">
        <v>1.511440092</v>
      </c>
      <c r="Q275" s="91">
        <f t="shared" si="4"/>
        <v>1.4671579244452874E-3</v>
      </c>
      <c r="R275" s="91">
        <f>P275/'סכום נכסי הקרן'!$C$42</f>
        <v>1.53409153644866E-5</v>
      </c>
    </row>
    <row r="276" spans="2:18">
      <c r="B276" s="86" t="s">
        <v>2675</v>
      </c>
      <c r="C276" s="88" t="s">
        <v>2403</v>
      </c>
      <c r="D276" s="87">
        <v>9074</v>
      </c>
      <c r="E276" s="87"/>
      <c r="F276" s="87" t="s">
        <v>617</v>
      </c>
      <c r="G276" s="97">
        <v>44684</v>
      </c>
      <c r="H276" s="87"/>
      <c r="I276" s="90">
        <v>3.5600000047083982</v>
      </c>
      <c r="J276" s="88" t="s">
        <v>2584</v>
      </c>
      <c r="K276" s="88" t="s">
        <v>2352</v>
      </c>
      <c r="L276" s="89">
        <v>6.6299999999999998E-2</v>
      </c>
      <c r="M276" s="89">
        <v>7.4500000058854987E-2</v>
      </c>
      <c r="N276" s="90">
        <v>216.104276</v>
      </c>
      <c r="O276" s="98">
        <v>99.05</v>
      </c>
      <c r="P276" s="90">
        <v>7.6459119000000006E-2</v>
      </c>
      <c r="Q276" s="91">
        <f t="shared" si="4"/>
        <v>7.4219019947073929E-5</v>
      </c>
      <c r="R276" s="91">
        <f>P276/'סכום נכסי הקרן'!$C$42</f>
        <v>7.7604986107660396E-7</v>
      </c>
    </row>
    <row r="277" spans="2:18">
      <c r="B277" s="86" t="s">
        <v>2675</v>
      </c>
      <c r="C277" s="88" t="s">
        <v>2403</v>
      </c>
      <c r="D277" s="87">
        <v>9220</v>
      </c>
      <c r="E277" s="87"/>
      <c r="F277" s="87" t="s">
        <v>617</v>
      </c>
      <c r="G277" s="97">
        <v>44811</v>
      </c>
      <c r="H277" s="87"/>
      <c r="I277" s="90">
        <v>3.6000000070706091</v>
      </c>
      <c r="J277" s="88" t="s">
        <v>2584</v>
      </c>
      <c r="K277" s="88" t="s">
        <v>2352</v>
      </c>
      <c r="L277" s="89">
        <v>6.7099999999999993E-2</v>
      </c>
      <c r="M277" s="89">
        <v>7.1300000162624E-2</v>
      </c>
      <c r="N277" s="90">
        <v>319.79174</v>
      </c>
      <c r="O277" s="98">
        <v>99.05</v>
      </c>
      <c r="P277" s="90">
        <v>0.11314443199999999</v>
      </c>
      <c r="Q277" s="91">
        <f t="shared" si="4"/>
        <v>1.0982952675021469E-4</v>
      </c>
      <c r="R277" s="91">
        <f>P277/'סכום נכסי הקרן'!$C$42</f>
        <v>1.1484008955843611E-6</v>
      </c>
    </row>
    <row r="278" spans="2:18">
      <c r="B278" s="86" t="s">
        <v>2676</v>
      </c>
      <c r="C278" s="88" t="s">
        <v>2403</v>
      </c>
      <c r="D278" s="87" t="s">
        <v>2585</v>
      </c>
      <c r="E278" s="87"/>
      <c r="F278" s="87" t="s">
        <v>617</v>
      </c>
      <c r="G278" s="97">
        <v>42870</v>
      </c>
      <c r="H278" s="87"/>
      <c r="I278" s="90">
        <v>1.4300000004620099</v>
      </c>
      <c r="J278" s="88" t="s">
        <v>1670</v>
      </c>
      <c r="K278" s="88" t="s">
        <v>121</v>
      </c>
      <c r="L278" s="89">
        <v>7.0885999999999991E-2</v>
      </c>
      <c r="M278" s="89">
        <v>7.9700000078981703E-2</v>
      </c>
      <c r="N278" s="90">
        <v>130.02430100000001</v>
      </c>
      <c r="O278" s="98">
        <v>99.34</v>
      </c>
      <c r="P278" s="90">
        <v>0.45453565300000004</v>
      </c>
      <c r="Q278" s="91">
        <f t="shared" si="4"/>
        <v>4.4121866871972814E-4</v>
      </c>
      <c r="R278" s="91">
        <f>P278/'סכום נכסי הקרן'!$C$42</f>
        <v>4.6134762599738231E-6</v>
      </c>
    </row>
    <row r="279" spans="2:18">
      <c r="B279" s="86" t="s">
        <v>2677</v>
      </c>
      <c r="C279" s="88" t="s">
        <v>2403</v>
      </c>
      <c r="D279" s="87">
        <v>8702</v>
      </c>
      <c r="E279" s="87"/>
      <c r="F279" s="87" t="s">
        <v>617</v>
      </c>
      <c r="G279" s="97">
        <v>44497</v>
      </c>
      <c r="H279" s="87"/>
      <c r="I279" s="90">
        <v>0.53999991941322079</v>
      </c>
      <c r="J279" s="88" t="s">
        <v>1407</v>
      </c>
      <c r="K279" s="88" t="s">
        <v>121</v>
      </c>
      <c r="L279" s="89">
        <v>6.2775999999999998E-2</v>
      </c>
      <c r="M279" s="89">
        <v>6.2600000805867792E-2</v>
      </c>
      <c r="N279" s="90">
        <v>1.05304</v>
      </c>
      <c r="O279" s="98">
        <v>100.46</v>
      </c>
      <c r="P279" s="90">
        <v>3.7226949999999998E-3</v>
      </c>
      <c r="Q279" s="91">
        <f t="shared" si="4"/>
        <v>3.6136274923841631E-6</v>
      </c>
      <c r="R279" s="91">
        <f>P279/'סכום נכסי הקרן'!$C$42</f>
        <v>3.7784857782373451E-8</v>
      </c>
    </row>
    <row r="280" spans="2:18">
      <c r="B280" s="86" t="s">
        <v>2677</v>
      </c>
      <c r="C280" s="88" t="s">
        <v>2403</v>
      </c>
      <c r="D280" s="87">
        <v>9118</v>
      </c>
      <c r="E280" s="87"/>
      <c r="F280" s="87" t="s">
        <v>617</v>
      </c>
      <c r="G280" s="97">
        <v>44733</v>
      </c>
      <c r="H280" s="87"/>
      <c r="I280" s="90">
        <v>0.54000003237918615</v>
      </c>
      <c r="J280" s="88" t="s">
        <v>1407</v>
      </c>
      <c r="K280" s="88" t="s">
        <v>121</v>
      </c>
      <c r="L280" s="89">
        <v>6.2775999999999998E-2</v>
      </c>
      <c r="M280" s="89">
        <v>6.2600000755514348E-2</v>
      </c>
      <c r="N280" s="90">
        <v>4.1933670000000003</v>
      </c>
      <c r="O280" s="98">
        <v>100.46</v>
      </c>
      <c r="P280" s="90">
        <v>1.4824338000000001E-2</v>
      </c>
      <c r="Q280" s="91">
        <f t="shared" si="4"/>
        <v>1.4390014587065357E-5</v>
      </c>
      <c r="R280" s="91">
        <f>P280/'סכום נכסי הקרן'!$C$42</f>
        <v>1.5046505369035996E-7</v>
      </c>
    </row>
    <row r="281" spans="2:18">
      <c r="B281" s="86" t="s">
        <v>2677</v>
      </c>
      <c r="C281" s="88" t="s">
        <v>2403</v>
      </c>
      <c r="D281" s="87">
        <v>9233</v>
      </c>
      <c r="E281" s="87"/>
      <c r="F281" s="87" t="s">
        <v>617</v>
      </c>
      <c r="G281" s="97">
        <v>44819</v>
      </c>
      <c r="H281" s="87"/>
      <c r="I281" s="90">
        <v>0.54000015121241429</v>
      </c>
      <c r="J281" s="88" t="s">
        <v>1407</v>
      </c>
      <c r="K281" s="88" t="s">
        <v>121</v>
      </c>
      <c r="L281" s="89">
        <v>6.2775999999999998E-2</v>
      </c>
      <c r="M281" s="89">
        <v>6.2600008110484037E-2</v>
      </c>
      <c r="N281" s="90">
        <v>0.82310000000000005</v>
      </c>
      <c r="O281" s="98">
        <v>100.46</v>
      </c>
      <c r="P281" s="90">
        <v>2.9098139999999997E-3</v>
      </c>
      <c r="Q281" s="91">
        <f t="shared" si="4"/>
        <v>2.8245622776306765E-6</v>
      </c>
      <c r="R281" s="91">
        <f>P281/'סכום נכסי הקרן'!$C$42</f>
        <v>2.9534224040153495E-8</v>
      </c>
    </row>
    <row r="282" spans="2:18">
      <c r="B282" s="86" t="s">
        <v>2677</v>
      </c>
      <c r="C282" s="88" t="s">
        <v>2403</v>
      </c>
      <c r="D282" s="87">
        <v>9276</v>
      </c>
      <c r="E282" s="87"/>
      <c r="F282" s="87" t="s">
        <v>617</v>
      </c>
      <c r="G282" s="97">
        <v>44854</v>
      </c>
      <c r="H282" s="87"/>
      <c r="I282" s="90"/>
      <c r="J282" s="88" t="s">
        <v>1407</v>
      </c>
      <c r="K282" s="88" t="s">
        <v>121</v>
      </c>
      <c r="L282" s="89">
        <v>6.2775999999999998E-2</v>
      </c>
      <c r="M282" s="89">
        <v>6.260002434989366E-2</v>
      </c>
      <c r="N282" s="90">
        <v>0.197488</v>
      </c>
      <c r="O282" s="98">
        <v>100.46</v>
      </c>
      <c r="P282" s="90">
        <v>6.98155E-4</v>
      </c>
      <c r="Q282" s="91">
        <f t="shared" si="4"/>
        <v>6.7770045677807764E-7</v>
      </c>
      <c r="R282" s="91">
        <f>P282/'סכום נכסי הקרן'!$C$42</f>
        <v>7.0861801423573343E-9</v>
      </c>
    </row>
    <row r="283" spans="2:18">
      <c r="B283" s="86" t="s">
        <v>2677</v>
      </c>
      <c r="C283" s="88" t="s">
        <v>2403</v>
      </c>
      <c r="D283" s="87">
        <v>8060</v>
      </c>
      <c r="E283" s="87"/>
      <c r="F283" s="87" t="s">
        <v>617</v>
      </c>
      <c r="G283" s="97">
        <v>44150</v>
      </c>
      <c r="H283" s="87"/>
      <c r="I283" s="90">
        <v>0.53999999995194636</v>
      </c>
      <c r="J283" s="88" t="s">
        <v>1407</v>
      </c>
      <c r="K283" s="88" t="s">
        <v>121</v>
      </c>
      <c r="L283" s="89">
        <v>6.2775999999999998E-2</v>
      </c>
      <c r="M283" s="89">
        <v>6.260000000488547E-2</v>
      </c>
      <c r="N283" s="90">
        <v>1412.770344</v>
      </c>
      <c r="O283" s="98">
        <v>100.46</v>
      </c>
      <c r="P283" s="90">
        <v>4.9944080059999996</v>
      </c>
      <c r="Q283" s="91">
        <f t="shared" si="4"/>
        <v>4.8480818543192947E-3</v>
      </c>
      <c r="R283" s="91">
        <f>P283/'סכום נכסי הקרן'!$C$42</f>
        <v>5.069257519454518E-5</v>
      </c>
    </row>
    <row r="284" spans="2:18">
      <c r="B284" s="86" t="s">
        <v>2677</v>
      </c>
      <c r="C284" s="88" t="s">
        <v>2403</v>
      </c>
      <c r="D284" s="87">
        <v>8119</v>
      </c>
      <c r="E284" s="87"/>
      <c r="F284" s="87" t="s">
        <v>617</v>
      </c>
      <c r="G284" s="97">
        <v>44169</v>
      </c>
      <c r="H284" s="87"/>
      <c r="I284" s="90">
        <v>0.53999998142079086</v>
      </c>
      <c r="J284" s="88" t="s">
        <v>1407</v>
      </c>
      <c r="K284" s="88" t="s">
        <v>121</v>
      </c>
      <c r="L284" s="89">
        <v>6.2775999999999998E-2</v>
      </c>
      <c r="M284" s="89">
        <v>6.259999900347879E-2</v>
      </c>
      <c r="N284" s="90">
        <v>3.3495229999999996</v>
      </c>
      <c r="O284" s="98">
        <v>100.46</v>
      </c>
      <c r="P284" s="90">
        <v>1.1841193E-2</v>
      </c>
      <c r="Q284" s="91">
        <f t="shared" si="4"/>
        <v>1.1494269760865961E-5</v>
      </c>
      <c r="R284" s="91">
        <f>P284/'סכום נכסי הקרן'!$C$42</f>
        <v>1.201865297798063E-7</v>
      </c>
    </row>
    <row r="285" spans="2:18">
      <c r="B285" s="86" t="s">
        <v>2677</v>
      </c>
      <c r="C285" s="88" t="s">
        <v>2403</v>
      </c>
      <c r="D285" s="87">
        <v>8418</v>
      </c>
      <c r="E285" s="87"/>
      <c r="F285" s="87" t="s">
        <v>617</v>
      </c>
      <c r="G285" s="97">
        <v>44326</v>
      </c>
      <c r="H285" s="87"/>
      <c r="I285" s="90">
        <v>0.54000015964940995</v>
      </c>
      <c r="J285" s="88" t="s">
        <v>1407</v>
      </c>
      <c r="K285" s="88" t="s">
        <v>121</v>
      </c>
      <c r="L285" s="89">
        <v>6.2775999999999998E-2</v>
      </c>
      <c r="M285" s="89">
        <v>6.2600010377211635E-2</v>
      </c>
      <c r="N285" s="90">
        <v>0.70872900000000005</v>
      </c>
      <c r="O285" s="98">
        <v>100.46</v>
      </c>
      <c r="P285" s="90">
        <v>2.50549E-3</v>
      </c>
      <c r="Q285" s="91">
        <f t="shared" si="4"/>
        <v>2.4320841610428997E-6</v>
      </c>
      <c r="R285" s="91">
        <f>P285/'סכום נכסי הקרן'!$C$42</f>
        <v>2.5430389361781951E-8</v>
      </c>
    </row>
    <row r="286" spans="2:18">
      <c r="B286" s="86" t="s">
        <v>2678</v>
      </c>
      <c r="C286" s="88" t="s">
        <v>2403</v>
      </c>
      <c r="D286" s="87">
        <v>8718</v>
      </c>
      <c r="E286" s="87"/>
      <c r="F286" s="87" t="s">
        <v>617</v>
      </c>
      <c r="G286" s="97">
        <v>44508</v>
      </c>
      <c r="H286" s="87"/>
      <c r="I286" s="90">
        <v>3.6100000000864156</v>
      </c>
      <c r="J286" s="88" t="s">
        <v>1670</v>
      </c>
      <c r="K286" s="88" t="s">
        <v>121</v>
      </c>
      <c r="L286" s="89">
        <v>7.3773999999999992E-2</v>
      </c>
      <c r="M286" s="89">
        <v>7.7300000003293123E-2</v>
      </c>
      <c r="N286" s="90">
        <v>1219.156798</v>
      </c>
      <c r="O286" s="98">
        <v>99.8</v>
      </c>
      <c r="P286" s="90">
        <v>4.2816321830000001</v>
      </c>
      <c r="Q286" s="91">
        <f t="shared" si="4"/>
        <v>4.1561889353722561E-3</v>
      </c>
      <c r="R286" s="91">
        <f>P286/'סכום נכסי הקרן'!$C$42</f>
        <v>4.3457995648606232E-5</v>
      </c>
    </row>
    <row r="287" spans="2:18">
      <c r="B287" s="86" t="s">
        <v>2717</v>
      </c>
      <c r="C287" s="88" t="s">
        <v>2403</v>
      </c>
      <c r="D287" s="87">
        <v>9382</v>
      </c>
      <c r="E287" s="87"/>
      <c r="F287" s="87" t="s">
        <v>617</v>
      </c>
      <c r="G287" s="97">
        <v>44341</v>
      </c>
      <c r="H287" s="87"/>
      <c r="I287" s="90">
        <v>1.1800000002411666</v>
      </c>
      <c r="J287" s="88" t="s">
        <v>2584</v>
      </c>
      <c r="K287" s="88" t="s">
        <v>121</v>
      </c>
      <c r="L287" s="89">
        <v>6.8678000000000003E-2</v>
      </c>
      <c r="M287" s="89">
        <v>7.5400000013581492E-2</v>
      </c>
      <c r="N287" s="90">
        <v>448.52473600000008</v>
      </c>
      <c r="O287" s="98">
        <v>99.83</v>
      </c>
      <c r="P287" s="90">
        <v>1.5756753089999997</v>
      </c>
      <c r="Q287" s="91">
        <f t="shared" si="4"/>
        <v>1.5295111782386982E-3</v>
      </c>
      <c r="R287" s="91">
        <f>P287/'סכום נכסי הקרן'!$C$42</f>
        <v>1.5992894250472397E-5</v>
      </c>
    </row>
    <row r="288" spans="2:18">
      <c r="B288" s="86" t="s">
        <v>2679</v>
      </c>
      <c r="C288" s="88" t="s">
        <v>2403</v>
      </c>
      <c r="D288" s="87">
        <v>8806</v>
      </c>
      <c r="E288" s="87"/>
      <c r="F288" s="87" t="s">
        <v>617</v>
      </c>
      <c r="G288" s="97">
        <v>44137</v>
      </c>
      <c r="H288" s="87"/>
      <c r="I288" s="90">
        <v>0.69999999993012429</v>
      </c>
      <c r="J288" s="88" t="s">
        <v>1407</v>
      </c>
      <c r="K288" s="88" t="s">
        <v>121</v>
      </c>
      <c r="L288" s="89">
        <v>6.2385000000000003E-2</v>
      </c>
      <c r="M288" s="89">
        <v>7.0799999996925475E-2</v>
      </c>
      <c r="N288" s="90">
        <v>1621.5373750000001</v>
      </c>
      <c r="O288" s="98">
        <v>100.32</v>
      </c>
      <c r="P288" s="90">
        <v>5.7244499719999995</v>
      </c>
      <c r="Q288" s="91">
        <f t="shared" si="4"/>
        <v>5.5567350528573931E-3</v>
      </c>
      <c r="R288" s="91">
        <f>P288/'סכום נכסי הקרן'!$C$42</f>
        <v>5.8102403789279452E-5</v>
      </c>
    </row>
    <row r="289" spans="2:18">
      <c r="B289" s="86" t="s">
        <v>2679</v>
      </c>
      <c r="C289" s="88" t="s">
        <v>2403</v>
      </c>
      <c r="D289" s="87">
        <v>9044</v>
      </c>
      <c r="E289" s="87"/>
      <c r="F289" s="87" t="s">
        <v>617</v>
      </c>
      <c r="G289" s="97">
        <v>44679</v>
      </c>
      <c r="H289" s="87"/>
      <c r="I289" s="90">
        <v>0.70000000811446961</v>
      </c>
      <c r="J289" s="88" t="s">
        <v>1407</v>
      </c>
      <c r="K289" s="88" t="s">
        <v>121</v>
      </c>
      <c r="L289" s="89">
        <v>6.2385000000000003E-2</v>
      </c>
      <c r="M289" s="89">
        <v>7.0800000681615446E-2</v>
      </c>
      <c r="N289" s="90">
        <v>13.96346</v>
      </c>
      <c r="O289" s="98">
        <v>100.32</v>
      </c>
      <c r="P289" s="90">
        <v>4.9294657999999998E-2</v>
      </c>
      <c r="Q289" s="91">
        <f t="shared" si="4"/>
        <v>4.785042324887613E-5</v>
      </c>
      <c r="R289" s="91">
        <f>P289/'סכום נכסי הקרן'!$C$42</f>
        <v>5.0033420464495152E-7</v>
      </c>
    </row>
    <row r="290" spans="2:18">
      <c r="B290" s="86" t="s">
        <v>2679</v>
      </c>
      <c r="C290" s="88" t="s">
        <v>2403</v>
      </c>
      <c r="D290" s="87">
        <v>9224</v>
      </c>
      <c r="E290" s="87"/>
      <c r="F290" s="87" t="s">
        <v>617</v>
      </c>
      <c r="G290" s="97">
        <v>44810</v>
      </c>
      <c r="H290" s="87"/>
      <c r="I290" s="90">
        <v>0.70000000336313595</v>
      </c>
      <c r="J290" s="88" t="s">
        <v>1407</v>
      </c>
      <c r="K290" s="88" t="s">
        <v>121</v>
      </c>
      <c r="L290" s="89">
        <v>6.2385000000000003E-2</v>
      </c>
      <c r="M290" s="89">
        <v>7.0800000349766148E-2</v>
      </c>
      <c r="N290" s="90">
        <v>25.267952000000001</v>
      </c>
      <c r="O290" s="98">
        <v>100.32</v>
      </c>
      <c r="P290" s="90">
        <v>8.9202460999999997E-2</v>
      </c>
      <c r="Q290" s="91">
        <f t="shared" si="4"/>
        <v>8.658900754908101E-5</v>
      </c>
      <c r="R290" s="91">
        <f>P290/'סכום נכסי הקרן'!$C$42</f>
        <v>9.0539308289363325E-7</v>
      </c>
    </row>
    <row r="291" spans="2:18">
      <c r="B291" s="86" t="s">
        <v>2680</v>
      </c>
      <c r="C291" s="88" t="s">
        <v>2403</v>
      </c>
      <c r="D291" s="87" t="s">
        <v>2586</v>
      </c>
      <c r="E291" s="87"/>
      <c r="F291" s="87" t="s">
        <v>617</v>
      </c>
      <c r="G291" s="97">
        <v>42921</v>
      </c>
      <c r="H291" s="87"/>
      <c r="I291" s="90">
        <v>1.4100000004601092</v>
      </c>
      <c r="J291" s="88" t="s">
        <v>1670</v>
      </c>
      <c r="K291" s="88" t="s">
        <v>121</v>
      </c>
      <c r="L291" s="89">
        <v>7.2993000000000002E-2</v>
      </c>
      <c r="M291" s="89">
        <v>8.4899999996985484E-2</v>
      </c>
      <c r="N291" s="90">
        <v>181.02814000000001</v>
      </c>
      <c r="O291" s="98">
        <v>98.94</v>
      </c>
      <c r="P291" s="90">
        <v>0.63028543100000001</v>
      </c>
      <c r="Q291" s="91">
        <f t="shared" si="4"/>
        <v>6.1181933021931738E-4</v>
      </c>
      <c r="R291" s="91">
        <f>P291/'סכום נכסי הקרן'!$C$42</f>
        <v>6.3973130682575269E-6</v>
      </c>
    </row>
    <row r="292" spans="2:18">
      <c r="B292" s="86" t="s">
        <v>2680</v>
      </c>
      <c r="C292" s="88" t="s">
        <v>2403</v>
      </c>
      <c r="D292" s="87">
        <v>6497</v>
      </c>
      <c r="E292" s="87"/>
      <c r="F292" s="87" t="s">
        <v>617</v>
      </c>
      <c r="G292" s="97">
        <v>43342</v>
      </c>
      <c r="H292" s="87"/>
      <c r="I292" s="90">
        <v>2.4299999968235357</v>
      </c>
      <c r="J292" s="88" t="s">
        <v>1670</v>
      </c>
      <c r="K292" s="88" t="s">
        <v>121</v>
      </c>
      <c r="L292" s="89">
        <v>7.2993000000000002E-2</v>
      </c>
      <c r="M292" s="89">
        <v>8.139999981275578E-2</v>
      </c>
      <c r="N292" s="90">
        <v>34.359627000000003</v>
      </c>
      <c r="O292" s="98">
        <v>98.94</v>
      </c>
      <c r="P292" s="90">
        <v>0.119629866</v>
      </c>
      <c r="Q292" s="91">
        <f t="shared" si="4"/>
        <v>1.1612495052316494E-4</v>
      </c>
      <c r="R292" s="91">
        <f>P292/'סכום נכסי הקרן'!$C$42</f>
        <v>1.2142271857711667E-6</v>
      </c>
    </row>
    <row r="293" spans="2:18">
      <c r="B293" s="86" t="s">
        <v>2681</v>
      </c>
      <c r="C293" s="88" t="s">
        <v>2403</v>
      </c>
      <c r="D293" s="87">
        <v>8791</v>
      </c>
      <c r="E293" s="87"/>
      <c r="F293" s="87" t="s">
        <v>617</v>
      </c>
      <c r="G293" s="97">
        <v>43866</v>
      </c>
      <c r="H293" s="87"/>
      <c r="I293" s="90">
        <v>1.73999999996107</v>
      </c>
      <c r="J293" s="88" t="s">
        <v>1407</v>
      </c>
      <c r="K293" s="88" t="s">
        <v>121</v>
      </c>
      <c r="L293" s="89">
        <v>6.5016999999999991E-2</v>
      </c>
      <c r="M293" s="89">
        <v>8.0700000000021643E-2</v>
      </c>
      <c r="N293" s="90">
        <v>1333.2466449999999</v>
      </c>
      <c r="O293" s="98">
        <v>98.55</v>
      </c>
      <c r="P293" s="90">
        <v>4.6236652569999999</v>
      </c>
      <c r="Q293" s="91">
        <f t="shared" si="4"/>
        <v>4.4882011253343851E-3</v>
      </c>
      <c r="R293" s="91">
        <f>P293/'סכום נכסי הקרן'!$C$42</f>
        <v>4.6929585735346623E-5</v>
      </c>
    </row>
    <row r="294" spans="2:18">
      <c r="B294" s="86" t="s">
        <v>2681</v>
      </c>
      <c r="C294" s="88" t="s">
        <v>2403</v>
      </c>
      <c r="D294" s="87">
        <v>8933</v>
      </c>
      <c r="E294" s="87"/>
      <c r="F294" s="87" t="s">
        <v>617</v>
      </c>
      <c r="G294" s="97">
        <v>44601</v>
      </c>
      <c r="H294" s="87"/>
      <c r="I294" s="90">
        <v>1.7399999539809274</v>
      </c>
      <c r="J294" s="88" t="s">
        <v>1407</v>
      </c>
      <c r="K294" s="88" t="s">
        <v>121</v>
      </c>
      <c r="L294" s="89">
        <v>6.5016999999999991E-2</v>
      </c>
      <c r="M294" s="89">
        <v>8.0699996115448869E-2</v>
      </c>
      <c r="N294" s="90">
        <v>2.13042</v>
      </c>
      <c r="O294" s="98">
        <v>98.55</v>
      </c>
      <c r="P294" s="90">
        <v>7.3882409999999985E-3</v>
      </c>
      <c r="Q294" s="91">
        <f t="shared" si="4"/>
        <v>7.1717803360092245E-6</v>
      </c>
      <c r="R294" s="91">
        <f>P294/'סכום נכסי הקרן'!$C$42</f>
        <v>7.4989660836276022E-8</v>
      </c>
    </row>
    <row r="295" spans="2:18">
      <c r="B295" s="86" t="s">
        <v>2681</v>
      </c>
      <c r="C295" s="88" t="s">
        <v>2403</v>
      </c>
      <c r="D295" s="87">
        <v>8952</v>
      </c>
      <c r="E295" s="87"/>
      <c r="F295" s="87" t="s">
        <v>617</v>
      </c>
      <c r="G295" s="97">
        <v>44620</v>
      </c>
      <c r="H295" s="87"/>
      <c r="I295" s="90">
        <v>1.7399999907172026</v>
      </c>
      <c r="J295" s="88" t="s">
        <v>1407</v>
      </c>
      <c r="K295" s="88" t="s">
        <v>121</v>
      </c>
      <c r="L295" s="89">
        <v>6.5016999999999991E-2</v>
      </c>
      <c r="M295" s="89">
        <v>8.0699999396618177E-2</v>
      </c>
      <c r="N295" s="90">
        <v>15.531566</v>
      </c>
      <c r="O295" s="98">
        <v>98.55</v>
      </c>
      <c r="P295" s="90">
        <v>5.3863075000000003E-2</v>
      </c>
      <c r="Q295" s="91">
        <f t="shared" si="4"/>
        <v>5.2284994780488367E-5</v>
      </c>
      <c r="R295" s="91">
        <f>P295/'סכום נכסי הקרן'!$C$42</f>
        <v>5.4670302793978958E-7</v>
      </c>
    </row>
    <row r="296" spans="2:18">
      <c r="B296" s="86" t="s">
        <v>2681</v>
      </c>
      <c r="C296" s="88" t="s">
        <v>2403</v>
      </c>
      <c r="D296" s="87">
        <v>9060</v>
      </c>
      <c r="E296" s="87"/>
      <c r="F296" s="87" t="s">
        <v>617</v>
      </c>
      <c r="G296" s="97">
        <v>44690</v>
      </c>
      <c r="H296" s="87"/>
      <c r="I296" s="90">
        <v>1.7400001387814832</v>
      </c>
      <c r="J296" s="88" t="s">
        <v>1407</v>
      </c>
      <c r="K296" s="88" t="s">
        <v>121</v>
      </c>
      <c r="L296" s="89">
        <v>6.5016999999999991E-2</v>
      </c>
      <c r="M296" s="89">
        <v>8.0700003006932128E-2</v>
      </c>
      <c r="N296" s="90">
        <v>1.869972</v>
      </c>
      <c r="O296" s="98">
        <v>98.55</v>
      </c>
      <c r="P296" s="90">
        <v>6.4850149999999994E-3</v>
      </c>
      <c r="Q296" s="91">
        <f t="shared" si="4"/>
        <v>6.2950170488110585E-6</v>
      </c>
      <c r="R296" s="91">
        <f>P296/'סכום נכסי הקרן'!$C$42</f>
        <v>6.5822037392684217E-8</v>
      </c>
    </row>
    <row r="297" spans="2:18">
      <c r="B297" s="86" t="s">
        <v>2681</v>
      </c>
      <c r="C297" s="88" t="s">
        <v>2403</v>
      </c>
      <c r="D297" s="87">
        <v>9076</v>
      </c>
      <c r="E297" s="87"/>
      <c r="F297" s="87" t="s">
        <v>617</v>
      </c>
      <c r="G297" s="97">
        <v>44700</v>
      </c>
      <c r="H297" s="87"/>
      <c r="I297" s="90">
        <v>1.7400000416735339</v>
      </c>
      <c r="J297" s="88" t="s">
        <v>1407</v>
      </c>
      <c r="K297" s="88" t="s">
        <v>121</v>
      </c>
      <c r="L297" s="89">
        <v>6.5016999999999991E-2</v>
      </c>
      <c r="M297" s="89">
        <v>8.0700001021509801E-2</v>
      </c>
      <c r="N297" s="90">
        <v>5.6738470000000003</v>
      </c>
      <c r="O297" s="98">
        <v>98.55</v>
      </c>
      <c r="P297" s="90">
        <v>1.9676757E-2</v>
      </c>
      <c r="Q297" s="91">
        <f t="shared" si="4"/>
        <v>1.9100267428882177E-5</v>
      </c>
      <c r="R297" s="91">
        <f>P297/'סכום נכסי הקרן'!$C$42</f>
        <v>1.9971645941000305E-7</v>
      </c>
    </row>
    <row r="298" spans="2:18">
      <c r="B298" s="86" t="s">
        <v>2681</v>
      </c>
      <c r="C298" s="88" t="s">
        <v>2403</v>
      </c>
      <c r="D298" s="87">
        <v>9109</v>
      </c>
      <c r="E298" s="87"/>
      <c r="F298" s="87" t="s">
        <v>617</v>
      </c>
      <c r="G298" s="97">
        <v>44721</v>
      </c>
      <c r="H298" s="87"/>
      <c r="I298" s="90">
        <v>1.7400001132299188</v>
      </c>
      <c r="J298" s="88" t="s">
        <v>1407</v>
      </c>
      <c r="K298" s="88" t="s">
        <v>121</v>
      </c>
      <c r="L298" s="89">
        <v>6.5016999999999991E-2</v>
      </c>
      <c r="M298" s="89">
        <v>8.0700003531695083E-2</v>
      </c>
      <c r="N298" s="90">
        <v>2.1391550000000001</v>
      </c>
      <c r="O298" s="98">
        <v>98.55</v>
      </c>
      <c r="P298" s="90">
        <v>7.4185339999999992E-3</v>
      </c>
      <c r="Q298" s="91">
        <f t="shared" si="4"/>
        <v>7.2011858117806197E-6</v>
      </c>
      <c r="R298" s="91">
        <f>P298/'סכום נכסי הקרן'!$C$42</f>
        <v>7.5297130746328139E-8</v>
      </c>
    </row>
    <row r="299" spans="2:18">
      <c r="B299" s="86" t="s">
        <v>2681</v>
      </c>
      <c r="C299" s="88" t="s">
        <v>2403</v>
      </c>
      <c r="D299" s="87">
        <v>9142</v>
      </c>
      <c r="E299" s="87"/>
      <c r="F299" s="87" t="s">
        <v>617</v>
      </c>
      <c r="G299" s="97">
        <v>44750</v>
      </c>
      <c r="H299" s="87"/>
      <c r="I299" s="90">
        <v>1.7399997788555499</v>
      </c>
      <c r="J299" s="88" t="s">
        <v>1407</v>
      </c>
      <c r="K299" s="88" t="s">
        <v>121</v>
      </c>
      <c r="L299" s="89">
        <v>6.5016999999999991E-2</v>
      </c>
      <c r="M299" s="89">
        <v>8.0699987837055231E-2</v>
      </c>
      <c r="N299" s="90">
        <v>0.83450299999999999</v>
      </c>
      <c r="O299" s="98">
        <v>98.55</v>
      </c>
      <c r="P299" s="90">
        <v>2.894036E-3</v>
      </c>
      <c r="Q299" s="91">
        <f t="shared" si="4"/>
        <v>2.809246541430199E-6</v>
      </c>
      <c r="R299" s="91">
        <f>P299/'סכום נכסי הקרן'!$C$42</f>
        <v>2.9374079444345812E-8</v>
      </c>
    </row>
    <row r="300" spans="2:18">
      <c r="B300" s="86" t="s">
        <v>2681</v>
      </c>
      <c r="C300" s="88" t="s">
        <v>2403</v>
      </c>
      <c r="D300" s="87">
        <v>9147</v>
      </c>
      <c r="E300" s="87"/>
      <c r="F300" s="87" t="s">
        <v>617</v>
      </c>
      <c r="G300" s="97">
        <v>44757</v>
      </c>
      <c r="H300" s="87"/>
      <c r="I300" s="90">
        <v>1.7400000378548317</v>
      </c>
      <c r="J300" s="88" t="s">
        <v>1407</v>
      </c>
      <c r="K300" s="88" t="s">
        <v>121</v>
      </c>
      <c r="L300" s="89">
        <v>6.5016999999999991E-2</v>
      </c>
      <c r="M300" s="89">
        <v>8.0700003433974002E-2</v>
      </c>
      <c r="N300" s="90">
        <v>3.1992790000000002</v>
      </c>
      <c r="O300" s="98">
        <v>98.55</v>
      </c>
      <c r="P300" s="90">
        <v>1.1095017E-2</v>
      </c>
      <c r="Q300" s="91">
        <f t="shared" si="4"/>
        <v>1.0769955223210514E-5</v>
      </c>
      <c r="R300" s="91">
        <f>P300/'סכום נכסי הקרן'!$C$42</f>
        <v>1.1261294289164591E-7</v>
      </c>
    </row>
    <row r="301" spans="2:18">
      <c r="B301" s="86" t="s">
        <v>2681</v>
      </c>
      <c r="C301" s="88" t="s">
        <v>2403</v>
      </c>
      <c r="D301" s="87">
        <v>9190</v>
      </c>
      <c r="E301" s="87"/>
      <c r="F301" s="87" t="s">
        <v>617</v>
      </c>
      <c r="G301" s="97">
        <v>44782</v>
      </c>
      <c r="H301" s="87"/>
      <c r="I301" s="90">
        <v>1.7400001656396713</v>
      </c>
      <c r="J301" s="88" t="s">
        <v>1407</v>
      </c>
      <c r="K301" s="88" t="s">
        <v>121</v>
      </c>
      <c r="L301" s="89">
        <v>6.5016999999999991E-2</v>
      </c>
      <c r="M301" s="89">
        <v>8.070000382380943E-2</v>
      </c>
      <c r="N301" s="90">
        <v>1.636393</v>
      </c>
      <c r="O301" s="98">
        <v>98.55</v>
      </c>
      <c r="P301" s="90">
        <v>5.6749690000000002E-3</v>
      </c>
      <c r="Q301" s="91">
        <f t="shared" si="4"/>
        <v>5.5087037742355647E-6</v>
      </c>
      <c r="R301" s="91">
        <f>P301/'סכום נכסי הקרן'!$C$42</f>
        <v>5.7600178522381792E-8</v>
      </c>
    </row>
    <row r="302" spans="2:18">
      <c r="B302" s="86" t="s">
        <v>2681</v>
      </c>
      <c r="C302" s="88" t="s">
        <v>2403</v>
      </c>
      <c r="D302" s="87">
        <v>9206</v>
      </c>
      <c r="E302" s="87"/>
      <c r="F302" s="87" t="s">
        <v>617</v>
      </c>
      <c r="G302" s="97">
        <v>44796</v>
      </c>
      <c r="H302" s="87"/>
      <c r="I302" s="90">
        <v>1.7399999274920894</v>
      </c>
      <c r="J302" s="88" t="s">
        <v>1407</v>
      </c>
      <c r="K302" s="88" t="s">
        <v>121</v>
      </c>
      <c r="L302" s="89">
        <v>6.5016999999999991E-2</v>
      </c>
      <c r="M302" s="89">
        <v>8.0699998800830702E-2</v>
      </c>
      <c r="N302" s="90">
        <v>3.1019400000000004</v>
      </c>
      <c r="O302" s="98">
        <v>98.55</v>
      </c>
      <c r="P302" s="90">
        <v>1.0757447000000003E-2</v>
      </c>
      <c r="Q302" s="91">
        <f t="shared" si="4"/>
        <v>1.0442275348118918E-5</v>
      </c>
      <c r="R302" s="91">
        <f>P302/'סכום נכסי הקרן'!$C$42</f>
        <v>1.0918665241079918E-7</v>
      </c>
    </row>
    <row r="303" spans="2:18">
      <c r="B303" s="86" t="s">
        <v>2681</v>
      </c>
      <c r="C303" s="88" t="s">
        <v>2403</v>
      </c>
      <c r="D303" s="87">
        <v>9269</v>
      </c>
      <c r="E303" s="87"/>
      <c r="F303" s="87" t="s">
        <v>617</v>
      </c>
      <c r="G303" s="97">
        <v>44845</v>
      </c>
      <c r="H303" s="87"/>
      <c r="I303" s="90">
        <v>1.7399999398901156</v>
      </c>
      <c r="J303" s="88" t="s">
        <v>1407</v>
      </c>
      <c r="K303" s="88" t="s">
        <v>121</v>
      </c>
      <c r="L303" s="89">
        <v>6.5016999999999991E-2</v>
      </c>
      <c r="M303" s="89">
        <v>8.0699998461894143E-2</v>
      </c>
      <c r="N303" s="90">
        <v>4.8930360000000004</v>
      </c>
      <c r="O303" s="98">
        <v>98.55</v>
      </c>
      <c r="P303" s="90">
        <v>1.6968923E-2</v>
      </c>
      <c r="Q303" s="91">
        <f t="shared" si="4"/>
        <v>1.6471767541780877E-5</v>
      </c>
      <c r="R303" s="91">
        <f>P303/'סכום נכסי הקרן'!$C$42</f>
        <v>1.722323054333073E-7</v>
      </c>
    </row>
    <row r="304" spans="2:18">
      <c r="B304" s="86" t="s">
        <v>2681</v>
      </c>
      <c r="C304" s="88" t="s">
        <v>2403</v>
      </c>
      <c r="D304" s="87">
        <v>9270</v>
      </c>
      <c r="E304" s="87"/>
      <c r="F304" s="87" t="s">
        <v>617</v>
      </c>
      <c r="G304" s="97">
        <v>44845</v>
      </c>
      <c r="H304" s="87"/>
      <c r="I304" s="90">
        <v>1.7399995490278948</v>
      </c>
      <c r="J304" s="88" t="s">
        <v>1407</v>
      </c>
      <c r="K304" s="88" t="s">
        <v>121</v>
      </c>
      <c r="L304" s="89">
        <v>6.5016999999999991E-2</v>
      </c>
      <c r="M304" s="89">
        <v>8.0699989650768356E-2</v>
      </c>
      <c r="N304" s="90">
        <v>0.49873400000000001</v>
      </c>
      <c r="O304" s="98">
        <v>98.55</v>
      </c>
      <c r="P304" s="90">
        <v>1.729597E-3</v>
      </c>
      <c r="Q304" s="91">
        <f t="shared" si="4"/>
        <v>1.6789232719696812E-6</v>
      </c>
      <c r="R304" s="91">
        <f>P304/'סכום נכסי הקרן'!$C$42</f>
        <v>1.7555178886752682E-8</v>
      </c>
    </row>
    <row r="305" spans="2:18">
      <c r="B305" s="86" t="s">
        <v>2681</v>
      </c>
      <c r="C305" s="88" t="s">
        <v>2403</v>
      </c>
      <c r="D305" s="87">
        <v>9286</v>
      </c>
      <c r="E305" s="87"/>
      <c r="F305" s="87" t="s">
        <v>617</v>
      </c>
      <c r="G305" s="97">
        <v>44865</v>
      </c>
      <c r="H305" s="87"/>
      <c r="I305" s="90">
        <v>1.7399999728073088</v>
      </c>
      <c r="J305" s="88" t="s">
        <v>1407</v>
      </c>
      <c r="K305" s="88" t="s">
        <v>121</v>
      </c>
      <c r="L305" s="89">
        <v>6.5016999999999991E-2</v>
      </c>
      <c r="M305" s="89">
        <v>8.0700001053716774E-2</v>
      </c>
      <c r="N305" s="90">
        <v>1.6966490000000001</v>
      </c>
      <c r="O305" s="98">
        <v>98.55</v>
      </c>
      <c r="P305" s="90">
        <v>5.8839340000000004E-3</v>
      </c>
      <c r="Q305" s="91">
        <f t="shared" si="4"/>
        <v>5.7115465182546306E-6</v>
      </c>
      <c r="R305" s="91">
        <f>P305/'סכום נכסי הקרן'!$C$42</f>
        <v>5.9721145404303006E-8</v>
      </c>
    </row>
    <row r="306" spans="2:18">
      <c r="B306" s="86" t="s">
        <v>2681</v>
      </c>
      <c r="C306" s="88" t="s">
        <v>2403</v>
      </c>
      <c r="D306" s="87">
        <v>9297</v>
      </c>
      <c r="E306" s="87"/>
      <c r="F306" s="87" t="s">
        <v>617</v>
      </c>
      <c r="G306" s="97">
        <v>44874</v>
      </c>
      <c r="H306" s="87"/>
      <c r="I306" s="90">
        <v>1.7399997455817242</v>
      </c>
      <c r="J306" s="88" t="s">
        <v>1407</v>
      </c>
      <c r="K306" s="88" t="s">
        <v>121</v>
      </c>
      <c r="L306" s="89">
        <v>6.5016999999999991E-2</v>
      </c>
      <c r="M306" s="89">
        <v>8.0699992263181933E-2</v>
      </c>
      <c r="N306" s="90">
        <v>1.3827240000000001</v>
      </c>
      <c r="O306" s="98">
        <v>98.55</v>
      </c>
      <c r="P306" s="90">
        <v>4.7952530000000002E-3</v>
      </c>
      <c r="Q306" s="91">
        <f t="shared" si="4"/>
        <v>4.6547616911236718E-6</v>
      </c>
      <c r="R306" s="91">
        <f>P306/'סכום נכסי הקרן'!$C$42</f>
        <v>4.8671178443439407E-8</v>
      </c>
    </row>
    <row r="307" spans="2:18">
      <c r="B307" s="86" t="s">
        <v>2681</v>
      </c>
      <c r="C307" s="88" t="s">
        <v>2403</v>
      </c>
      <c r="D307" s="87">
        <v>9380</v>
      </c>
      <c r="E307" s="87"/>
      <c r="F307" s="87" t="s">
        <v>617</v>
      </c>
      <c r="G307" s="97">
        <v>44915</v>
      </c>
      <c r="H307" s="87"/>
      <c r="I307" s="90">
        <v>1.7400000000000004</v>
      </c>
      <c r="J307" s="88" t="s">
        <v>1407</v>
      </c>
      <c r="K307" s="88" t="s">
        <v>121</v>
      </c>
      <c r="L307" s="89">
        <v>6.5926999999999999E-2</v>
      </c>
      <c r="M307" s="89">
        <v>8.0600000837261487E-2</v>
      </c>
      <c r="N307" s="90">
        <v>3.4503010000000001</v>
      </c>
      <c r="O307" s="98">
        <v>98.37</v>
      </c>
      <c r="P307" s="90">
        <v>1.19437E-2</v>
      </c>
      <c r="Q307" s="91">
        <f t="shared" si="4"/>
        <v>1.1593773511068925E-5</v>
      </c>
      <c r="R307" s="91">
        <f>P307/'סכום נכסי הקרן'!$C$42</f>
        <v>1.2122696215922438E-7</v>
      </c>
    </row>
    <row r="308" spans="2:18">
      <c r="B308" s="86" t="s">
        <v>2682</v>
      </c>
      <c r="C308" s="88" t="s">
        <v>2403</v>
      </c>
      <c r="D308" s="87">
        <v>8061</v>
      </c>
      <c r="E308" s="87"/>
      <c r="F308" s="87" t="s">
        <v>617</v>
      </c>
      <c r="G308" s="97">
        <v>44136</v>
      </c>
      <c r="H308" s="87"/>
      <c r="I308" s="90">
        <v>0.15999999995013167</v>
      </c>
      <c r="J308" s="88" t="s">
        <v>1407</v>
      </c>
      <c r="K308" s="88" t="s">
        <v>121</v>
      </c>
      <c r="L308" s="89">
        <v>6.096E-2</v>
      </c>
      <c r="M308" s="89">
        <v>8.519999999526251E-2</v>
      </c>
      <c r="N308" s="90">
        <v>909.74819000000002</v>
      </c>
      <c r="O308" s="98">
        <v>100.22</v>
      </c>
      <c r="P308" s="90">
        <v>3.2084486760000002</v>
      </c>
      <c r="Q308" s="91">
        <f t="shared" si="4"/>
        <v>3.114447555735071E-3</v>
      </c>
      <c r="R308" s="91">
        <f>P308/'סכום נכסי הקרן'!$C$42</f>
        <v>3.2565326174909413E-5</v>
      </c>
    </row>
    <row r="309" spans="2:18">
      <c r="B309" s="86" t="s">
        <v>2682</v>
      </c>
      <c r="C309" s="88" t="s">
        <v>2403</v>
      </c>
      <c r="D309" s="87">
        <v>9119</v>
      </c>
      <c r="E309" s="87"/>
      <c r="F309" s="87" t="s">
        <v>617</v>
      </c>
      <c r="G309" s="97">
        <v>44734</v>
      </c>
      <c r="H309" s="87"/>
      <c r="I309" s="90">
        <v>0.1600000244305618</v>
      </c>
      <c r="J309" s="88" t="s">
        <v>1407</v>
      </c>
      <c r="K309" s="88" t="s">
        <v>121</v>
      </c>
      <c r="L309" s="89">
        <v>6.0953999999999994E-2</v>
      </c>
      <c r="M309" s="89">
        <v>8.5199997740173034E-2</v>
      </c>
      <c r="N309" s="90">
        <v>1.8570040000000001</v>
      </c>
      <c r="O309" s="98">
        <v>100.22</v>
      </c>
      <c r="P309" s="90">
        <v>6.5491739999999988E-3</v>
      </c>
      <c r="Q309" s="91">
        <f t="shared" si="4"/>
        <v>6.3572963186099201E-6</v>
      </c>
      <c r="R309" s="91">
        <f>P309/'סכום נכסי הקרן'!$C$42</f>
        <v>6.6473242686284484E-8</v>
      </c>
    </row>
    <row r="310" spans="2:18">
      <c r="B310" s="86" t="s">
        <v>2682</v>
      </c>
      <c r="C310" s="88" t="s">
        <v>2403</v>
      </c>
      <c r="D310" s="87">
        <v>8073</v>
      </c>
      <c r="E310" s="87"/>
      <c r="F310" s="87" t="s">
        <v>617</v>
      </c>
      <c r="G310" s="97">
        <v>44153</v>
      </c>
      <c r="H310" s="87"/>
      <c r="I310" s="90">
        <v>0.16000002239992472</v>
      </c>
      <c r="J310" s="88" t="s">
        <v>1407</v>
      </c>
      <c r="K310" s="88" t="s">
        <v>121</v>
      </c>
      <c r="L310" s="89">
        <v>6.0953999999999994E-2</v>
      </c>
      <c r="M310" s="89">
        <v>8.5199997728007626E-2</v>
      </c>
      <c r="N310" s="90">
        <v>3.5443600000000002</v>
      </c>
      <c r="O310" s="98">
        <v>100.22</v>
      </c>
      <c r="P310" s="90">
        <v>1.2500042000000001E-2</v>
      </c>
      <c r="Q310" s="91">
        <f t="shared" si="4"/>
        <v>1.2133815804721237E-5</v>
      </c>
      <c r="R310" s="91">
        <f>P310/'סכום נכסי הקרן'!$C$42</f>
        <v>1.2687375926410707E-7</v>
      </c>
    </row>
    <row r="311" spans="2:18">
      <c r="B311" s="86" t="s">
        <v>2682</v>
      </c>
      <c r="C311" s="88" t="s">
        <v>2403</v>
      </c>
      <c r="D311" s="87">
        <v>8531</v>
      </c>
      <c r="E311" s="87"/>
      <c r="F311" s="87" t="s">
        <v>617</v>
      </c>
      <c r="G311" s="97">
        <v>44392</v>
      </c>
      <c r="H311" s="87"/>
      <c r="I311" s="90">
        <v>0.15999998873102619</v>
      </c>
      <c r="J311" s="88" t="s">
        <v>1407</v>
      </c>
      <c r="K311" s="88" t="s">
        <v>121</v>
      </c>
      <c r="L311" s="89">
        <v>6.0953999999999994E-2</v>
      </c>
      <c r="M311" s="89">
        <v>8.5200000338069196E-2</v>
      </c>
      <c r="N311" s="90">
        <v>7.0453080000000003</v>
      </c>
      <c r="O311" s="98">
        <v>100.22</v>
      </c>
      <c r="P311" s="90">
        <v>2.4846983000000003E-2</v>
      </c>
      <c r="Q311" s="91">
        <f t="shared" ref="Q311:Q343" si="5">IFERROR(P311/$P$10,0)</f>
        <v>2.411901616210889E-5</v>
      </c>
      <c r="R311" s="91">
        <f>P311/'סכום נכסי הקרן'!$C$42</f>
        <v>2.5219356379613452E-7</v>
      </c>
    </row>
    <row r="312" spans="2:18">
      <c r="B312" s="86" t="s">
        <v>2682</v>
      </c>
      <c r="C312" s="88" t="s">
        <v>2403</v>
      </c>
      <c r="D312" s="87">
        <v>9005</v>
      </c>
      <c r="E312" s="87"/>
      <c r="F312" s="87" t="s">
        <v>617</v>
      </c>
      <c r="G312" s="97">
        <v>44649</v>
      </c>
      <c r="H312" s="87"/>
      <c r="I312" s="90">
        <v>0.1599999951757935</v>
      </c>
      <c r="J312" s="88" t="s">
        <v>1407</v>
      </c>
      <c r="K312" s="88" t="s">
        <v>121</v>
      </c>
      <c r="L312" s="89">
        <v>6.0953999999999994E-2</v>
      </c>
      <c r="M312" s="89">
        <v>8.5199999541700391E-2</v>
      </c>
      <c r="N312" s="90">
        <v>4.7020840000000002</v>
      </c>
      <c r="O312" s="98">
        <v>100.22</v>
      </c>
      <c r="P312" s="90">
        <v>1.6583037999999998E-2</v>
      </c>
      <c r="Q312" s="91">
        <f t="shared" si="5"/>
        <v>1.6097188199423075E-5</v>
      </c>
      <c r="R312" s="91">
        <f>P312/'סכום נכסי הקרן'!$C$42</f>
        <v>1.68315624145866E-7</v>
      </c>
    </row>
    <row r="313" spans="2:18">
      <c r="B313" s="86" t="s">
        <v>2682</v>
      </c>
      <c r="C313" s="88" t="s">
        <v>2403</v>
      </c>
      <c r="D313" s="87">
        <v>9075</v>
      </c>
      <c r="E313" s="87"/>
      <c r="F313" s="87" t="s">
        <v>617</v>
      </c>
      <c r="G313" s="97">
        <v>44699</v>
      </c>
      <c r="H313" s="87"/>
      <c r="I313" s="90">
        <v>0.15999999420880009</v>
      </c>
      <c r="J313" s="88" t="s">
        <v>1407</v>
      </c>
      <c r="K313" s="88" t="s">
        <v>121</v>
      </c>
      <c r="L313" s="89">
        <v>6.0953999999999994E-2</v>
      </c>
      <c r="M313" s="89">
        <v>8.5200000897635964E-2</v>
      </c>
      <c r="N313" s="90">
        <v>3.9169479999999997</v>
      </c>
      <c r="O313" s="98">
        <v>100.22</v>
      </c>
      <c r="P313" s="90">
        <v>1.3814063000000001E-2</v>
      </c>
      <c r="Q313" s="91">
        <f t="shared" si="5"/>
        <v>1.3409338621167424E-5</v>
      </c>
      <c r="R313" s="91">
        <f>P313/'סכום נכסי הקרן'!$C$42</f>
        <v>1.4021089717308219E-7</v>
      </c>
    </row>
    <row r="314" spans="2:18">
      <c r="B314" s="86" t="s">
        <v>2683</v>
      </c>
      <c r="C314" s="88" t="s">
        <v>2403</v>
      </c>
      <c r="D314" s="87">
        <v>6588</v>
      </c>
      <c r="E314" s="87"/>
      <c r="F314" s="87" t="s">
        <v>617</v>
      </c>
      <c r="G314" s="97">
        <v>43397</v>
      </c>
      <c r="H314" s="87"/>
      <c r="I314" s="90">
        <v>0.5100000000259991</v>
      </c>
      <c r="J314" s="88" t="s">
        <v>1407</v>
      </c>
      <c r="K314" s="88" t="s">
        <v>121</v>
      </c>
      <c r="L314" s="89">
        <v>6.037E-2</v>
      </c>
      <c r="M314" s="89">
        <v>6.6799999991680264E-2</v>
      </c>
      <c r="N314" s="90">
        <v>872.13499999999999</v>
      </c>
      <c r="O314" s="98">
        <v>100.26</v>
      </c>
      <c r="P314" s="90">
        <v>3.0770224920000002</v>
      </c>
      <c r="Q314" s="91">
        <f t="shared" si="5"/>
        <v>2.9868718957034167E-3</v>
      </c>
      <c r="R314" s="91">
        <f>P314/'סכום נכסי הקרן'!$C$42</f>
        <v>3.1231367934623801E-5</v>
      </c>
    </row>
    <row r="315" spans="2:18">
      <c r="B315" s="86" t="s">
        <v>2718</v>
      </c>
      <c r="C315" s="88" t="s">
        <v>2403</v>
      </c>
      <c r="D315" s="87" t="s">
        <v>2587</v>
      </c>
      <c r="E315" s="87"/>
      <c r="F315" s="87" t="s">
        <v>617</v>
      </c>
      <c r="G315" s="97">
        <v>44144</v>
      </c>
      <c r="H315" s="87"/>
      <c r="I315" s="90">
        <v>0.51000000006348756</v>
      </c>
      <c r="J315" s="88" t="s">
        <v>1407</v>
      </c>
      <c r="K315" s="88" t="s">
        <v>121</v>
      </c>
      <c r="L315" s="89">
        <v>7.3783000000000001E-2</v>
      </c>
      <c r="M315" s="89">
        <v>7.4199999994920995E-2</v>
      </c>
      <c r="N315" s="90">
        <v>1066.4602279999999</v>
      </c>
      <c r="O315" s="98">
        <v>100.73</v>
      </c>
      <c r="P315" s="90">
        <v>3.780269476</v>
      </c>
      <c r="Q315" s="91">
        <f t="shared" si="5"/>
        <v>3.669515151548616E-3</v>
      </c>
      <c r="R315" s="91">
        <f>P315/'סכום נכסי הקרן'!$C$42</f>
        <v>3.836923103550181E-5</v>
      </c>
    </row>
    <row r="316" spans="2:18">
      <c r="B316" s="86" t="s">
        <v>2684</v>
      </c>
      <c r="C316" s="88" t="s">
        <v>2403</v>
      </c>
      <c r="D316" s="87">
        <v>6826</v>
      </c>
      <c r="E316" s="87"/>
      <c r="F316" s="87" t="s">
        <v>617</v>
      </c>
      <c r="G316" s="97">
        <v>43550</v>
      </c>
      <c r="H316" s="87"/>
      <c r="I316" s="90">
        <v>2.5200000008136039</v>
      </c>
      <c r="J316" s="88" t="s">
        <v>1670</v>
      </c>
      <c r="K316" s="88" t="s">
        <v>121</v>
      </c>
      <c r="L316" s="89">
        <v>7.4768000000000001E-2</v>
      </c>
      <c r="M316" s="89">
        <v>7.6500000019415537E-2</v>
      </c>
      <c r="N316" s="90">
        <v>458.65818400000006</v>
      </c>
      <c r="O316" s="98">
        <v>100.52</v>
      </c>
      <c r="P316" s="90">
        <v>1.6224110089999999</v>
      </c>
      <c r="Q316" s="91">
        <f t="shared" si="5"/>
        <v>1.5748776158318451E-3</v>
      </c>
      <c r="R316" s="91">
        <f>P316/'סכום נכסי הקרן'!$C$42</f>
        <v>1.646725537268619E-5</v>
      </c>
    </row>
    <row r="317" spans="2:18">
      <c r="B317" s="86" t="s">
        <v>2685</v>
      </c>
      <c r="C317" s="88" t="s">
        <v>2403</v>
      </c>
      <c r="D317" s="87">
        <v>8705</v>
      </c>
      <c r="E317" s="87"/>
      <c r="F317" s="87" t="s">
        <v>617</v>
      </c>
      <c r="G317" s="97">
        <v>43707</v>
      </c>
      <c r="H317" s="87"/>
      <c r="I317" s="90">
        <v>8.199999999484243</v>
      </c>
      <c r="J317" s="88" t="s">
        <v>1670</v>
      </c>
      <c r="K317" s="88" t="s">
        <v>124</v>
      </c>
      <c r="L317" s="89">
        <v>5.3793000000000001E-2</v>
      </c>
      <c r="M317" s="89">
        <v>5.9099999997485692E-2</v>
      </c>
      <c r="N317" s="90">
        <v>762.41887699999995</v>
      </c>
      <c r="O317" s="98">
        <v>96.02</v>
      </c>
      <c r="P317" s="90">
        <v>3.102239258</v>
      </c>
      <c r="Q317" s="91">
        <f t="shared" si="5"/>
        <v>3.0113498609642339E-3</v>
      </c>
      <c r="R317" s="91">
        <f>P317/'סכום נכסי הקרן'!$C$42</f>
        <v>3.1487314746554779E-5</v>
      </c>
    </row>
    <row r="318" spans="2:18">
      <c r="B318" s="86" t="s">
        <v>2685</v>
      </c>
      <c r="C318" s="88" t="s">
        <v>2403</v>
      </c>
      <c r="D318" s="87">
        <v>8826</v>
      </c>
      <c r="E318" s="87"/>
      <c r="F318" s="87" t="s">
        <v>617</v>
      </c>
      <c r="G318" s="97">
        <v>44561</v>
      </c>
      <c r="H318" s="87"/>
      <c r="I318" s="90">
        <v>8.1999998271220118</v>
      </c>
      <c r="J318" s="88" t="s">
        <v>1670</v>
      </c>
      <c r="K318" s="88" t="s">
        <v>124</v>
      </c>
      <c r="L318" s="89">
        <v>5.3793000000000001E-2</v>
      </c>
      <c r="M318" s="89">
        <v>5.9099999049171063E-2</v>
      </c>
      <c r="N318" s="90">
        <v>3.9804909999999993</v>
      </c>
      <c r="O318" s="98">
        <v>96.02</v>
      </c>
      <c r="P318" s="90">
        <v>1.6196394000000003E-2</v>
      </c>
      <c r="Q318" s="91">
        <f t="shared" si="5"/>
        <v>1.5721872094245144E-5</v>
      </c>
      <c r="R318" s="91">
        <f>P318/'סכום נכסי הקרן'!$C$42</f>
        <v>1.6439123910964685E-7</v>
      </c>
    </row>
    <row r="319" spans="2:18">
      <c r="B319" s="86" t="s">
        <v>2685</v>
      </c>
      <c r="C319" s="88" t="s">
        <v>2403</v>
      </c>
      <c r="D319" s="87">
        <v>8917</v>
      </c>
      <c r="E319" s="87"/>
      <c r="F319" s="87" t="s">
        <v>617</v>
      </c>
      <c r="G319" s="97">
        <v>44592</v>
      </c>
      <c r="H319" s="87"/>
      <c r="I319" s="90">
        <v>8.1999999772709415</v>
      </c>
      <c r="J319" s="88" t="s">
        <v>1670</v>
      </c>
      <c r="K319" s="88" t="s">
        <v>124</v>
      </c>
      <c r="L319" s="89">
        <v>5.3793000000000001E-2</v>
      </c>
      <c r="M319" s="89">
        <v>5.910000001704678E-2</v>
      </c>
      <c r="N319" s="90">
        <v>8.6502149999999993</v>
      </c>
      <c r="O319" s="98">
        <v>96.02</v>
      </c>
      <c r="P319" s="90">
        <v>3.5197234000000001E-2</v>
      </c>
      <c r="Q319" s="91">
        <f t="shared" si="5"/>
        <v>3.4166025537487928E-5</v>
      </c>
      <c r="R319" s="91">
        <f>P319/'סכום נכסי הקרן'!$C$42</f>
        <v>3.5724723111157898E-7</v>
      </c>
    </row>
    <row r="320" spans="2:18">
      <c r="B320" s="86" t="s">
        <v>2685</v>
      </c>
      <c r="C320" s="88" t="s">
        <v>2403</v>
      </c>
      <c r="D320" s="87">
        <v>8958</v>
      </c>
      <c r="E320" s="87"/>
      <c r="F320" s="87" t="s">
        <v>617</v>
      </c>
      <c r="G320" s="97">
        <v>44620</v>
      </c>
      <c r="H320" s="87"/>
      <c r="I320" s="90">
        <v>7.5899999882311553</v>
      </c>
      <c r="J320" s="88" t="s">
        <v>1670</v>
      </c>
      <c r="K320" s="88" t="s">
        <v>124</v>
      </c>
      <c r="L320" s="89">
        <v>6.7449999999999996E-2</v>
      </c>
      <c r="M320" s="89">
        <v>7.4299999887556728E-2</v>
      </c>
      <c r="N320" s="90">
        <v>74.968526999999995</v>
      </c>
      <c r="O320" s="98">
        <v>96.02</v>
      </c>
      <c r="P320" s="90">
        <v>0.30504270100000003</v>
      </c>
      <c r="Q320" s="91">
        <f t="shared" si="5"/>
        <v>2.9610556080600809E-4</v>
      </c>
      <c r="R320" s="91">
        <f>P320/'סכום נכסי הקרן'!$C$42</f>
        <v>3.0961427339161735E-6</v>
      </c>
    </row>
    <row r="321" spans="2:18">
      <c r="B321" s="86" t="s">
        <v>2685</v>
      </c>
      <c r="C321" s="88" t="s">
        <v>2403</v>
      </c>
      <c r="D321" s="87">
        <v>9036</v>
      </c>
      <c r="E321" s="87"/>
      <c r="F321" s="87" t="s">
        <v>617</v>
      </c>
      <c r="G321" s="97">
        <v>44670</v>
      </c>
      <c r="H321" s="87"/>
      <c r="I321" s="90">
        <v>7.5899999766480954</v>
      </c>
      <c r="J321" s="88" t="s">
        <v>1670</v>
      </c>
      <c r="K321" s="88" t="s">
        <v>124</v>
      </c>
      <c r="L321" s="89">
        <v>6.7449999999999996E-2</v>
      </c>
      <c r="M321" s="89">
        <v>7.4299999778012771E-2</v>
      </c>
      <c r="N321" s="90">
        <v>42.628132000000008</v>
      </c>
      <c r="O321" s="98">
        <v>96.01</v>
      </c>
      <c r="P321" s="90">
        <v>0.17343339499999999</v>
      </c>
      <c r="Q321" s="91">
        <f t="shared" si="5"/>
        <v>1.6835214388219344E-4</v>
      </c>
      <c r="R321" s="91">
        <f>P321/'סכום נכסי הקרן'!$C$42</f>
        <v>1.760325829752155E-6</v>
      </c>
    </row>
    <row r="322" spans="2:18">
      <c r="B322" s="86" t="s">
        <v>2686</v>
      </c>
      <c r="C322" s="88" t="s">
        <v>2403</v>
      </c>
      <c r="D322" s="87">
        <v>6528</v>
      </c>
      <c r="E322" s="87"/>
      <c r="F322" s="87" t="s">
        <v>617</v>
      </c>
      <c r="G322" s="97">
        <v>43373</v>
      </c>
      <c r="H322" s="87"/>
      <c r="I322" s="90">
        <v>4.7500000002724398</v>
      </c>
      <c r="J322" s="88" t="s">
        <v>1670</v>
      </c>
      <c r="K322" s="88" t="s">
        <v>124</v>
      </c>
      <c r="L322" s="89">
        <v>3.032E-2</v>
      </c>
      <c r="M322" s="89">
        <v>7.1600000003632536E-2</v>
      </c>
      <c r="N322" s="90">
        <v>785.91613199999995</v>
      </c>
      <c r="O322" s="98">
        <v>82.66</v>
      </c>
      <c r="P322" s="90">
        <v>2.7529072749999997</v>
      </c>
      <c r="Q322" s="91">
        <f t="shared" si="5"/>
        <v>2.672252605417411E-3</v>
      </c>
      <c r="R322" s="91">
        <f>P322/'סכום נכסי הקרן'!$C$42</f>
        <v>2.7941641706864579E-5</v>
      </c>
    </row>
    <row r="323" spans="2:18">
      <c r="B323" s="86" t="s">
        <v>2687</v>
      </c>
      <c r="C323" s="88" t="s">
        <v>2403</v>
      </c>
      <c r="D323" s="87">
        <v>8860</v>
      </c>
      <c r="E323" s="87"/>
      <c r="F323" s="87" t="s">
        <v>617</v>
      </c>
      <c r="G323" s="97">
        <v>44585</v>
      </c>
      <c r="H323" s="87"/>
      <c r="I323" s="90">
        <v>3.060000005870561</v>
      </c>
      <c r="J323" s="88" t="s">
        <v>2584</v>
      </c>
      <c r="K323" s="88" t="s">
        <v>123</v>
      </c>
      <c r="L323" s="89">
        <v>4.607E-2</v>
      </c>
      <c r="M323" s="89">
        <v>6.4400000150957273E-2</v>
      </c>
      <c r="N323" s="90">
        <v>45.648938999999999</v>
      </c>
      <c r="O323" s="98">
        <v>97.44</v>
      </c>
      <c r="P323" s="90">
        <v>0.16693466699999995</v>
      </c>
      <c r="Q323" s="91">
        <f t="shared" si="5"/>
        <v>1.6204381559681768E-4</v>
      </c>
      <c r="R323" s="91">
        <f>P323/'סכום נכסי הקרן'!$C$42</f>
        <v>1.6943646072382694E-6</v>
      </c>
    </row>
    <row r="324" spans="2:18">
      <c r="B324" s="86" t="s">
        <v>2687</v>
      </c>
      <c r="C324" s="88" t="s">
        <v>2403</v>
      </c>
      <c r="D324" s="87">
        <v>8977</v>
      </c>
      <c r="E324" s="87"/>
      <c r="F324" s="87" t="s">
        <v>617</v>
      </c>
      <c r="G324" s="97">
        <v>44553</v>
      </c>
      <c r="H324" s="87"/>
      <c r="I324" s="90">
        <v>3.0600000064818751</v>
      </c>
      <c r="J324" s="88" t="s">
        <v>2584</v>
      </c>
      <c r="K324" s="88" t="s">
        <v>123</v>
      </c>
      <c r="L324" s="89">
        <v>4.607E-2</v>
      </c>
      <c r="M324" s="89">
        <v>6.3200000210660953E-2</v>
      </c>
      <c r="N324" s="90">
        <v>6.7272119999999997</v>
      </c>
      <c r="O324" s="98">
        <v>97.77</v>
      </c>
      <c r="P324" s="90">
        <v>2.4684213999999999E-2</v>
      </c>
      <c r="Q324" s="91">
        <f t="shared" si="5"/>
        <v>2.3961015967812044E-5</v>
      </c>
      <c r="R324" s="91">
        <f>P324/'סכום נכסי הקרן'!$C$42</f>
        <v>2.5054148015340279E-7</v>
      </c>
    </row>
    <row r="325" spans="2:18">
      <c r="B325" s="86" t="s">
        <v>2687</v>
      </c>
      <c r="C325" s="88" t="s">
        <v>2403</v>
      </c>
      <c r="D325" s="87">
        <v>8978</v>
      </c>
      <c r="E325" s="87"/>
      <c r="F325" s="87" t="s">
        <v>617</v>
      </c>
      <c r="G325" s="97">
        <v>44553</v>
      </c>
      <c r="H325" s="87"/>
      <c r="I325" s="90">
        <v>3.0600000056937708</v>
      </c>
      <c r="J325" s="88" t="s">
        <v>2584</v>
      </c>
      <c r="K325" s="88" t="s">
        <v>123</v>
      </c>
      <c r="L325" s="89">
        <v>4.607E-2</v>
      </c>
      <c r="M325" s="89">
        <v>6.4599999803881231E-2</v>
      </c>
      <c r="N325" s="90">
        <v>8.6492730000000009</v>
      </c>
      <c r="O325" s="98">
        <v>97.39</v>
      </c>
      <c r="P325" s="90">
        <v>3.1613496999999997E-2</v>
      </c>
      <c r="Q325" s="91">
        <f t="shared" si="5"/>
        <v>3.0687284854011479E-5</v>
      </c>
      <c r="R325" s="91">
        <f>P325/'סכום נכסי הקרן'!$C$42</f>
        <v>3.2087277849742985E-7</v>
      </c>
    </row>
    <row r="326" spans="2:18">
      <c r="B326" s="86" t="s">
        <v>2687</v>
      </c>
      <c r="C326" s="88" t="s">
        <v>2403</v>
      </c>
      <c r="D326" s="87">
        <v>8979</v>
      </c>
      <c r="E326" s="87"/>
      <c r="F326" s="87" t="s">
        <v>617</v>
      </c>
      <c r="G326" s="97">
        <v>44553</v>
      </c>
      <c r="H326" s="87"/>
      <c r="I326" s="90">
        <v>3.0599999945995418</v>
      </c>
      <c r="J326" s="88" t="s">
        <v>2584</v>
      </c>
      <c r="K326" s="88" t="s">
        <v>123</v>
      </c>
      <c r="L326" s="89">
        <v>4.607E-2</v>
      </c>
      <c r="M326" s="89">
        <v>6.3099999810983964E-2</v>
      </c>
      <c r="N326" s="90">
        <v>40.363272000000002</v>
      </c>
      <c r="O326" s="98">
        <v>97.79</v>
      </c>
      <c r="P326" s="90">
        <v>0.14813558000000002</v>
      </c>
      <c r="Q326" s="91">
        <f t="shared" si="5"/>
        <v>1.437955041947497E-4</v>
      </c>
      <c r="R326" s="91">
        <f>P326/'סכום נכסי הקרן'!$C$42</f>
        <v>1.5035563812800688E-6</v>
      </c>
    </row>
    <row r="327" spans="2:18">
      <c r="B327" s="86" t="s">
        <v>2687</v>
      </c>
      <c r="C327" s="88" t="s">
        <v>2403</v>
      </c>
      <c r="D327" s="87">
        <v>8918</v>
      </c>
      <c r="E327" s="87"/>
      <c r="F327" s="87" t="s">
        <v>617</v>
      </c>
      <c r="G327" s="97">
        <v>44553</v>
      </c>
      <c r="H327" s="87"/>
      <c r="I327" s="90">
        <v>3.0599999933817315</v>
      </c>
      <c r="J327" s="88" t="s">
        <v>2584</v>
      </c>
      <c r="K327" s="88" t="s">
        <v>123</v>
      </c>
      <c r="L327" s="89">
        <v>4.607E-2</v>
      </c>
      <c r="M327" s="89">
        <v>6.3300000108728702E-2</v>
      </c>
      <c r="N327" s="90">
        <v>5.7661819999999997</v>
      </c>
      <c r="O327" s="98">
        <v>97.75</v>
      </c>
      <c r="P327" s="90">
        <v>2.1153569000000001E-2</v>
      </c>
      <c r="Q327" s="91">
        <f t="shared" si="5"/>
        <v>2.0533811795069265E-5</v>
      </c>
      <c r="R327" s="91">
        <f>P327/'סכום נכסי הקרן'!$C$42</f>
        <v>2.1470590425877591E-7</v>
      </c>
    </row>
    <row r="328" spans="2:18">
      <c r="B328" s="86" t="s">
        <v>2687</v>
      </c>
      <c r="C328" s="88" t="s">
        <v>2403</v>
      </c>
      <c r="D328" s="87">
        <v>9037</v>
      </c>
      <c r="E328" s="87"/>
      <c r="F328" s="87" t="s">
        <v>617</v>
      </c>
      <c r="G328" s="97">
        <v>44671</v>
      </c>
      <c r="H328" s="87"/>
      <c r="I328" s="90">
        <v>3.0599999863419627</v>
      </c>
      <c r="J328" s="88" t="s">
        <v>2584</v>
      </c>
      <c r="K328" s="88" t="s">
        <v>123</v>
      </c>
      <c r="L328" s="89">
        <v>4.607E-2</v>
      </c>
      <c r="M328" s="89">
        <v>6.4399999757190449E-2</v>
      </c>
      <c r="N328" s="90">
        <v>3.6038640000000002</v>
      </c>
      <c r="O328" s="98">
        <v>97.44</v>
      </c>
      <c r="P328" s="90">
        <v>1.3179053E-2</v>
      </c>
      <c r="Q328" s="91">
        <f t="shared" si="5"/>
        <v>1.2792933142357347E-5</v>
      </c>
      <c r="R328" s="91">
        <f>P328/'סכום נכסי הקרן'!$C$42</f>
        <v>1.3376563035955462E-7</v>
      </c>
    </row>
    <row r="329" spans="2:18">
      <c r="B329" s="86" t="s">
        <v>2687</v>
      </c>
      <c r="C329" s="88" t="s">
        <v>2403</v>
      </c>
      <c r="D329" s="87">
        <v>9130</v>
      </c>
      <c r="E329" s="87"/>
      <c r="F329" s="87" t="s">
        <v>617</v>
      </c>
      <c r="G329" s="97">
        <v>44742</v>
      </c>
      <c r="H329" s="87"/>
      <c r="I329" s="90">
        <v>3.0599999878595221</v>
      </c>
      <c r="J329" s="88" t="s">
        <v>2584</v>
      </c>
      <c r="K329" s="88" t="s">
        <v>123</v>
      </c>
      <c r="L329" s="89">
        <v>4.607E-2</v>
      </c>
      <c r="M329" s="89">
        <v>6.4399999742014838E-2</v>
      </c>
      <c r="N329" s="90">
        <v>21.623182</v>
      </c>
      <c r="O329" s="98">
        <v>97.44</v>
      </c>
      <c r="P329" s="90">
        <v>7.9074315999999992E-2</v>
      </c>
      <c r="Q329" s="91">
        <f t="shared" si="5"/>
        <v>7.6757596912740072E-5</v>
      </c>
      <c r="R329" s="91">
        <f>P329/'סכום נכסי הקרן'!$C$42</f>
        <v>8.0259376185759436E-7</v>
      </c>
    </row>
    <row r="330" spans="2:18">
      <c r="B330" s="86" t="s">
        <v>2687</v>
      </c>
      <c r="C330" s="88" t="s">
        <v>2403</v>
      </c>
      <c r="D330" s="87">
        <v>9313</v>
      </c>
      <c r="E330" s="87"/>
      <c r="F330" s="87" t="s">
        <v>617</v>
      </c>
      <c r="G330" s="97">
        <v>44886</v>
      </c>
      <c r="H330" s="87"/>
      <c r="I330" s="90">
        <v>3.0700000248135688</v>
      </c>
      <c r="J330" s="88" t="s">
        <v>2584</v>
      </c>
      <c r="K330" s="88" t="s">
        <v>123</v>
      </c>
      <c r="L330" s="89">
        <v>4.6409000000000006E-2</v>
      </c>
      <c r="M330" s="89">
        <v>6.30000005854887E-2</v>
      </c>
      <c r="N330" s="90">
        <v>9.8505610000000008</v>
      </c>
      <c r="O330" s="98">
        <v>97.02</v>
      </c>
      <c r="P330" s="90">
        <v>3.5867472999999997E-2</v>
      </c>
      <c r="Q330" s="91">
        <f t="shared" si="5"/>
        <v>3.4816627877155304E-5</v>
      </c>
      <c r="R330" s="91">
        <f>P330/'סכום נכסי הקרן'!$C$42</f>
        <v>3.640500675768817E-7</v>
      </c>
    </row>
    <row r="331" spans="2:18">
      <c r="B331" s="86" t="s">
        <v>2687</v>
      </c>
      <c r="C331" s="88" t="s">
        <v>2403</v>
      </c>
      <c r="D331" s="87">
        <v>8829</v>
      </c>
      <c r="E331" s="87"/>
      <c r="F331" s="87" t="s">
        <v>617</v>
      </c>
      <c r="G331" s="97">
        <v>44553</v>
      </c>
      <c r="H331" s="87"/>
      <c r="I331" s="90">
        <v>3.0599999993979923</v>
      </c>
      <c r="J331" s="88" t="s">
        <v>2584</v>
      </c>
      <c r="K331" s="88" t="s">
        <v>123</v>
      </c>
      <c r="L331" s="89">
        <v>4.6029999999999995E-2</v>
      </c>
      <c r="M331" s="89">
        <v>6.4299999994481591E-2</v>
      </c>
      <c r="N331" s="90">
        <v>436.06750099999999</v>
      </c>
      <c r="O331" s="98">
        <v>97.44</v>
      </c>
      <c r="P331" s="90">
        <v>1.5946653160000002</v>
      </c>
      <c r="Q331" s="91">
        <f t="shared" si="5"/>
        <v>1.5479448160671449E-3</v>
      </c>
      <c r="R331" s="91">
        <f>P331/'סכום נכסי הקרן'!$C$42</f>
        <v>1.6185640288969046E-5</v>
      </c>
    </row>
    <row r="332" spans="2:18">
      <c r="B332" s="86" t="s">
        <v>2688</v>
      </c>
      <c r="C332" s="88" t="s">
        <v>2403</v>
      </c>
      <c r="D332" s="87">
        <v>7770</v>
      </c>
      <c r="E332" s="87"/>
      <c r="F332" s="87" t="s">
        <v>617</v>
      </c>
      <c r="G332" s="97">
        <v>44004</v>
      </c>
      <c r="H332" s="87"/>
      <c r="I332" s="90">
        <v>2.2599999999499345</v>
      </c>
      <c r="J332" s="88" t="s">
        <v>2584</v>
      </c>
      <c r="K332" s="88" t="s">
        <v>125</v>
      </c>
      <c r="L332" s="89">
        <v>6.4335000000000003E-2</v>
      </c>
      <c r="M332" s="89">
        <v>7.0700000001615748E-2</v>
      </c>
      <c r="N332" s="90">
        <v>1812.9397280000003</v>
      </c>
      <c r="O332" s="98">
        <v>101.36</v>
      </c>
      <c r="P332" s="90">
        <v>4.3942425470000002</v>
      </c>
      <c r="Q332" s="91">
        <f t="shared" si="5"/>
        <v>4.2655000412452296E-3</v>
      </c>
      <c r="R332" s="91">
        <f>P332/'סכום נכסי הקרן'!$C$42</f>
        <v>4.4600975825215202E-5</v>
      </c>
    </row>
    <row r="333" spans="2:18">
      <c r="B333" s="86" t="s">
        <v>2688</v>
      </c>
      <c r="C333" s="88" t="s">
        <v>2403</v>
      </c>
      <c r="D333" s="87">
        <v>8789</v>
      </c>
      <c r="E333" s="87"/>
      <c r="F333" s="87" t="s">
        <v>617</v>
      </c>
      <c r="G333" s="97">
        <v>44004</v>
      </c>
      <c r="H333" s="87"/>
      <c r="I333" s="90">
        <v>2.2600000011095434</v>
      </c>
      <c r="J333" s="88" t="s">
        <v>2584</v>
      </c>
      <c r="K333" s="88" t="s">
        <v>125</v>
      </c>
      <c r="L333" s="89">
        <v>6.4335000000000003E-2</v>
      </c>
      <c r="M333" s="89">
        <v>7.210000006459126E-2</v>
      </c>
      <c r="N333" s="90">
        <v>208.82743900000003</v>
      </c>
      <c r="O333" s="98">
        <v>101.07</v>
      </c>
      <c r="P333" s="90">
        <v>0.50471229399999995</v>
      </c>
      <c r="Q333" s="91">
        <f t="shared" si="5"/>
        <v>4.8992523463315654E-4</v>
      </c>
      <c r="R333" s="91">
        <f>P333/'סכום נכסי הקרן'!$C$42</f>
        <v>5.122762474445383E-6</v>
      </c>
    </row>
    <row r="334" spans="2:18">
      <c r="B334" s="86" t="s">
        <v>2688</v>
      </c>
      <c r="C334" s="88" t="s">
        <v>2403</v>
      </c>
      <c r="D334" s="87">
        <v>8980</v>
      </c>
      <c r="E334" s="87"/>
      <c r="F334" s="87" t="s">
        <v>617</v>
      </c>
      <c r="G334" s="97">
        <v>44627</v>
      </c>
      <c r="H334" s="87"/>
      <c r="I334" s="90">
        <v>2.2600000010548897</v>
      </c>
      <c r="J334" s="88" t="s">
        <v>2584</v>
      </c>
      <c r="K334" s="88" t="s">
        <v>125</v>
      </c>
      <c r="L334" s="89">
        <v>6.4335000000000003E-2</v>
      </c>
      <c r="M334" s="89">
        <v>7.3900000035358335E-2</v>
      </c>
      <c r="N334" s="90">
        <v>212.62255199999998</v>
      </c>
      <c r="O334" s="98">
        <v>100.68</v>
      </c>
      <c r="P334" s="90">
        <v>0.51190172099999998</v>
      </c>
      <c r="Q334" s="91">
        <f t="shared" si="5"/>
        <v>4.9690402582117728E-4</v>
      </c>
      <c r="R334" s="91">
        <f>P334/'סכום נכסי הקרן'!$C$42</f>
        <v>5.1957341996959766E-6</v>
      </c>
    </row>
    <row r="335" spans="2:18">
      <c r="B335" s="86" t="s">
        <v>2688</v>
      </c>
      <c r="C335" s="88" t="s">
        <v>2403</v>
      </c>
      <c r="D335" s="87">
        <v>9027</v>
      </c>
      <c r="E335" s="87"/>
      <c r="F335" s="87" t="s">
        <v>617</v>
      </c>
      <c r="G335" s="97">
        <v>44658</v>
      </c>
      <c r="H335" s="87"/>
      <c r="I335" s="90">
        <v>2.2600000121241259</v>
      </c>
      <c r="J335" s="88" t="s">
        <v>2584</v>
      </c>
      <c r="K335" s="88" t="s">
        <v>125</v>
      </c>
      <c r="L335" s="89">
        <v>6.4335000000000003E-2</v>
      </c>
      <c r="M335" s="89">
        <v>7.3900000313645867E-2</v>
      </c>
      <c r="N335" s="90">
        <v>31.518107000000001</v>
      </c>
      <c r="O335" s="98">
        <v>100.68</v>
      </c>
      <c r="P335" s="90">
        <v>7.5881758000000007E-2</v>
      </c>
      <c r="Q335" s="91">
        <f t="shared" si="5"/>
        <v>7.3658574468024371E-5</v>
      </c>
      <c r="R335" s="91">
        <f>P335/'סכום נכסי הקרן'!$C$42</f>
        <v>7.7018972392486611E-7</v>
      </c>
    </row>
    <row r="336" spans="2:18">
      <c r="B336" s="86" t="s">
        <v>2688</v>
      </c>
      <c r="C336" s="88" t="s">
        <v>2403</v>
      </c>
      <c r="D336" s="87">
        <v>9126</v>
      </c>
      <c r="E336" s="87"/>
      <c r="F336" s="87" t="s">
        <v>617</v>
      </c>
      <c r="G336" s="97">
        <v>44741</v>
      </c>
      <c r="H336" s="87"/>
      <c r="I336" s="90">
        <v>2.2599999989978259</v>
      </c>
      <c r="J336" s="88" t="s">
        <v>2584</v>
      </c>
      <c r="K336" s="88" t="s">
        <v>125</v>
      </c>
      <c r="L336" s="89">
        <v>6.4335000000000003E-2</v>
      </c>
      <c r="M336" s="89">
        <v>7.3899999977598468E-2</v>
      </c>
      <c r="N336" s="90">
        <v>281.83079199999997</v>
      </c>
      <c r="O336" s="98">
        <v>100.68</v>
      </c>
      <c r="P336" s="90">
        <v>0.67852476799999994</v>
      </c>
      <c r="Q336" s="91">
        <f t="shared" si="5"/>
        <v>6.5864535125987657E-4</v>
      </c>
      <c r="R336" s="91">
        <f>P336/'סכום נכסי הקרן'!$C$42</f>
        <v>6.8869359054926439E-6</v>
      </c>
    </row>
    <row r="337" spans="2:18">
      <c r="B337" s="86" t="s">
        <v>2688</v>
      </c>
      <c r="C337" s="88" t="s">
        <v>2403</v>
      </c>
      <c r="D337" s="87">
        <v>9261</v>
      </c>
      <c r="E337" s="87"/>
      <c r="F337" s="87" t="s">
        <v>617</v>
      </c>
      <c r="G337" s="97">
        <v>44833</v>
      </c>
      <c r="H337" s="87"/>
      <c r="I337" s="90">
        <v>2.2599999981318648</v>
      </c>
      <c r="J337" s="88" t="s">
        <v>2584</v>
      </c>
      <c r="K337" s="88" t="s">
        <v>125</v>
      </c>
      <c r="L337" s="89">
        <v>6.6406999999999994E-2</v>
      </c>
      <c r="M337" s="89">
        <v>7.5499999941372367E-2</v>
      </c>
      <c r="N337" s="90">
        <v>208.99811600000001</v>
      </c>
      <c r="O337" s="98">
        <v>100.68</v>
      </c>
      <c r="P337" s="90">
        <v>0.50317566899999999</v>
      </c>
      <c r="Q337" s="91">
        <f t="shared" si="5"/>
        <v>4.8843362966807487E-4</v>
      </c>
      <c r="R337" s="91">
        <f>P337/'סכום נכסי הקרן'!$C$42</f>
        <v>5.1071659356234177E-6</v>
      </c>
    </row>
    <row r="338" spans="2:18">
      <c r="B338" s="86" t="s">
        <v>2688</v>
      </c>
      <c r="C338" s="88" t="s">
        <v>2403</v>
      </c>
      <c r="D338" s="87">
        <v>9285</v>
      </c>
      <c r="E338" s="87"/>
      <c r="F338" s="87" t="s">
        <v>617</v>
      </c>
      <c r="G338" s="97">
        <v>44861</v>
      </c>
      <c r="H338" s="87"/>
      <c r="I338" s="90">
        <v>2.2700000020876288</v>
      </c>
      <c r="J338" s="88" t="s">
        <v>2584</v>
      </c>
      <c r="K338" s="88" t="s">
        <v>125</v>
      </c>
      <c r="L338" s="89">
        <v>6.4923000000000008E-2</v>
      </c>
      <c r="M338" s="89">
        <v>7.2800000019968614E-2</v>
      </c>
      <c r="N338" s="90">
        <v>91.832503000000003</v>
      </c>
      <c r="O338" s="98">
        <v>100.34</v>
      </c>
      <c r="P338" s="90">
        <v>0.22034570199999998</v>
      </c>
      <c r="Q338" s="91">
        <f t="shared" si="5"/>
        <v>2.1389001424395178E-4</v>
      </c>
      <c r="R338" s="91">
        <f>P338/'סכום נכסי הקרן'!$C$42</f>
        <v>2.236479489463209E-6</v>
      </c>
    </row>
    <row r="339" spans="2:18">
      <c r="B339" s="86" t="s">
        <v>2688</v>
      </c>
      <c r="C339" s="88" t="s">
        <v>2403</v>
      </c>
      <c r="D339" s="87">
        <v>9374</v>
      </c>
      <c r="E339" s="87"/>
      <c r="F339" s="87" t="s">
        <v>617</v>
      </c>
      <c r="G339" s="97">
        <v>44910</v>
      </c>
      <c r="H339" s="87"/>
      <c r="I339" s="90">
        <v>2.2899999974772594</v>
      </c>
      <c r="J339" s="88" t="s">
        <v>2584</v>
      </c>
      <c r="K339" s="88" t="s">
        <v>125</v>
      </c>
      <c r="L339" s="89">
        <v>6.515E-2</v>
      </c>
      <c r="M339" s="89">
        <v>7.2299999796852976E-2</v>
      </c>
      <c r="N339" s="90">
        <v>63.332760999999998</v>
      </c>
      <c r="O339" s="98">
        <v>99.46</v>
      </c>
      <c r="P339" s="90">
        <v>0.150629822</v>
      </c>
      <c r="Q339" s="91">
        <f t="shared" si="5"/>
        <v>1.4621666989966486E-4</v>
      </c>
      <c r="R339" s="91">
        <f>P339/'סכום נכסי הקרן'!$C$42</f>
        <v>1.528872604941911E-6</v>
      </c>
    </row>
    <row r="340" spans="2:18">
      <c r="B340" s="86" t="s">
        <v>2689</v>
      </c>
      <c r="C340" s="88" t="s">
        <v>2403</v>
      </c>
      <c r="D340" s="87">
        <v>7382</v>
      </c>
      <c r="E340" s="87"/>
      <c r="F340" s="87" t="s">
        <v>617</v>
      </c>
      <c r="G340" s="97">
        <v>43860</v>
      </c>
      <c r="H340" s="87"/>
      <c r="I340" s="90">
        <v>3.1100000002103125</v>
      </c>
      <c r="J340" s="88" t="s">
        <v>1670</v>
      </c>
      <c r="K340" s="88" t="s">
        <v>121</v>
      </c>
      <c r="L340" s="89">
        <v>7.0786000000000002E-2</v>
      </c>
      <c r="M340" s="89">
        <v>7.610000000025828E-2</v>
      </c>
      <c r="N340" s="90">
        <v>768.25740099999996</v>
      </c>
      <c r="O340" s="98">
        <v>100.25</v>
      </c>
      <c r="P340" s="90">
        <v>2.7102564130000002</v>
      </c>
      <c r="Q340" s="91">
        <f t="shared" si="5"/>
        <v>2.6308513282520562E-3</v>
      </c>
      <c r="R340" s="91">
        <f>P340/'סכום נכסי הקרן'!$C$42</f>
        <v>2.7508741145586897E-5</v>
      </c>
    </row>
    <row r="341" spans="2:18">
      <c r="B341" s="86" t="s">
        <v>2690</v>
      </c>
      <c r="C341" s="88" t="s">
        <v>2403</v>
      </c>
      <c r="D341" s="87">
        <v>7823</v>
      </c>
      <c r="E341" s="87"/>
      <c r="F341" s="87" t="s">
        <v>617</v>
      </c>
      <c r="G341" s="97">
        <v>44027</v>
      </c>
      <c r="H341" s="87"/>
      <c r="I341" s="90">
        <v>4.0600000009374257</v>
      </c>
      <c r="J341" s="88" t="s">
        <v>2584</v>
      </c>
      <c r="K341" s="88" t="s">
        <v>123</v>
      </c>
      <c r="L341" s="89">
        <v>2.35E-2</v>
      </c>
      <c r="M341" s="89">
        <v>2.7900000006249502E-2</v>
      </c>
      <c r="N341" s="90">
        <v>519.58103300000005</v>
      </c>
      <c r="O341" s="98">
        <v>98.47</v>
      </c>
      <c r="P341" s="90">
        <v>1.9201527200000001</v>
      </c>
      <c r="Q341" s="91">
        <f t="shared" si="5"/>
        <v>1.863896091022292E-3</v>
      </c>
      <c r="R341" s="91">
        <f>P341/'סכום נכסי הקרן'!$C$42</f>
        <v>1.9489294031780083E-5</v>
      </c>
    </row>
    <row r="342" spans="2:18">
      <c r="B342" s="86" t="s">
        <v>2690</v>
      </c>
      <c r="C342" s="88" t="s">
        <v>2403</v>
      </c>
      <c r="D342" s="87">
        <v>7993</v>
      </c>
      <c r="E342" s="87"/>
      <c r="F342" s="87" t="s">
        <v>617</v>
      </c>
      <c r="G342" s="97">
        <v>44119</v>
      </c>
      <c r="H342" s="87"/>
      <c r="I342" s="90">
        <v>4.0600000009061779</v>
      </c>
      <c r="J342" s="88" t="s">
        <v>2584</v>
      </c>
      <c r="K342" s="88" t="s">
        <v>123</v>
      </c>
      <c r="L342" s="89">
        <v>2.35E-2</v>
      </c>
      <c r="M342" s="89">
        <v>2.7900000007343165E-2</v>
      </c>
      <c r="N342" s="90">
        <v>519.58103400000005</v>
      </c>
      <c r="O342" s="98">
        <v>98.47</v>
      </c>
      <c r="P342" s="90">
        <v>1.920152721</v>
      </c>
      <c r="Q342" s="91">
        <f t="shared" si="5"/>
        <v>1.8638960919929938E-3</v>
      </c>
      <c r="R342" s="91">
        <f>P342/'סכום נכסי הקרן'!$C$42</f>
        <v>1.9489294041929947E-5</v>
      </c>
    </row>
    <row r="343" spans="2:18">
      <c r="B343" s="86" t="s">
        <v>2690</v>
      </c>
      <c r="C343" s="88" t="s">
        <v>2403</v>
      </c>
      <c r="D343" s="87">
        <v>8187</v>
      </c>
      <c r="E343" s="87"/>
      <c r="F343" s="87" t="s">
        <v>617</v>
      </c>
      <c r="G343" s="97">
        <v>44211</v>
      </c>
      <c r="H343" s="87"/>
      <c r="I343" s="90">
        <v>4.0600000009374257</v>
      </c>
      <c r="J343" s="88" t="s">
        <v>2584</v>
      </c>
      <c r="K343" s="88" t="s">
        <v>123</v>
      </c>
      <c r="L343" s="89">
        <v>2.35E-2</v>
      </c>
      <c r="M343" s="89">
        <v>2.7900000006249502E-2</v>
      </c>
      <c r="N343" s="90">
        <v>519.58103300000005</v>
      </c>
      <c r="O343" s="98">
        <v>98.47</v>
      </c>
      <c r="P343" s="90">
        <v>1.9201527200000001</v>
      </c>
      <c r="Q343" s="91">
        <f t="shared" si="5"/>
        <v>1.863896091022292E-3</v>
      </c>
      <c r="R343" s="91">
        <f>P343/'סכום נכסי הקרן'!$C$42</f>
        <v>1.9489294031780083E-5</v>
      </c>
    </row>
    <row r="344" spans="2:18">
      <c r="B344" s="93"/>
      <c r="C344" s="93"/>
      <c r="D344" s="93"/>
      <c r="E344" s="93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  <c r="Q344" s="94"/>
      <c r="R344" s="94"/>
    </row>
    <row r="345" spans="2:18">
      <c r="B345" s="93"/>
      <c r="C345" s="93"/>
      <c r="D345" s="93"/>
      <c r="E345" s="93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  <c r="Q345" s="94"/>
      <c r="R345" s="94"/>
    </row>
    <row r="346" spans="2:18">
      <c r="B346" s="93"/>
      <c r="C346" s="93"/>
      <c r="D346" s="93"/>
      <c r="E346" s="93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  <c r="Q346" s="94"/>
      <c r="R346" s="94"/>
    </row>
    <row r="347" spans="2:18">
      <c r="B347" s="107" t="s">
        <v>207</v>
      </c>
      <c r="C347" s="93"/>
      <c r="D347" s="93"/>
      <c r="E347" s="93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  <c r="Q347" s="94"/>
      <c r="R347" s="94"/>
    </row>
    <row r="348" spans="2:18">
      <c r="B348" s="107" t="s">
        <v>102</v>
      </c>
      <c r="C348" s="93"/>
      <c r="D348" s="93"/>
      <c r="E348" s="93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  <c r="Q348" s="94"/>
      <c r="R348" s="94"/>
    </row>
    <row r="349" spans="2:18">
      <c r="B349" s="107" t="s">
        <v>190</v>
      </c>
      <c r="C349" s="93"/>
      <c r="D349" s="93"/>
      <c r="E349" s="93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  <c r="Q349" s="94"/>
      <c r="R349" s="94"/>
    </row>
    <row r="350" spans="2:18">
      <c r="B350" s="107" t="s">
        <v>198</v>
      </c>
      <c r="C350" s="93"/>
      <c r="D350" s="93"/>
      <c r="E350" s="93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  <c r="Q350" s="94"/>
      <c r="R350" s="94"/>
    </row>
    <row r="351" spans="2:18">
      <c r="B351" s="93"/>
      <c r="C351" s="93"/>
      <c r="D351" s="93"/>
      <c r="E351" s="93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  <c r="Q351" s="94"/>
      <c r="R351" s="94"/>
    </row>
    <row r="352" spans="2:18">
      <c r="B352" s="93"/>
      <c r="C352" s="93"/>
      <c r="D352" s="93"/>
      <c r="E352" s="93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  <c r="Q352" s="94"/>
      <c r="R352" s="94"/>
    </row>
    <row r="353" spans="2:18">
      <c r="B353" s="93"/>
      <c r="C353" s="93"/>
      <c r="D353" s="93"/>
      <c r="E353" s="93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  <c r="R353" s="94"/>
    </row>
    <row r="354" spans="2:18">
      <c r="B354" s="93"/>
      <c r="C354" s="93"/>
      <c r="D354" s="93"/>
      <c r="E354" s="93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  <c r="R354" s="94"/>
    </row>
    <row r="355" spans="2:18">
      <c r="B355" s="93"/>
      <c r="C355" s="93"/>
      <c r="D355" s="93"/>
      <c r="E355" s="93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  <c r="R355" s="94"/>
    </row>
    <row r="356" spans="2:18">
      <c r="B356" s="93"/>
      <c r="C356" s="93"/>
      <c r="D356" s="93"/>
      <c r="E356" s="93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  <c r="R356" s="94"/>
    </row>
    <row r="357" spans="2:18">
      <c r="B357" s="93"/>
      <c r="C357" s="93"/>
      <c r="D357" s="93"/>
      <c r="E357" s="93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  <c r="R357" s="94"/>
    </row>
    <row r="358" spans="2:18">
      <c r="B358" s="93"/>
      <c r="C358" s="93"/>
      <c r="D358" s="93"/>
      <c r="E358" s="93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  <c r="R358" s="94"/>
    </row>
    <row r="359" spans="2:18">
      <c r="B359" s="93"/>
      <c r="C359" s="93"/>
      <c r="D359" s="93"/>
      <c r="E359" s="93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  <c r="Q359" s="94"/>
      <c r="R359" s="94"/>
    </row>
    <row r="360" spans="2:18">
      <c r="B360" s="93"/>
      <c r="C360" s="93"/>
      <c r="D360" s="93"/>
      <c r="E360" s="93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  <c r="Q360" s="94"/>
      <c r="R360" s="94"/>
    </row>
    <row r="361" spans="2:18">
      <c r="B361" s="93"/>
      <c r="C361" s="93"/>
      <c r="D361" s="93"/>
      <c r="E361" s="93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  <c r="Q361" s="94"/>
      <c r="R361" s="94"/>
    </row>
    <row r="362" spans="2:18">
      <c r="B362" s="93"/>
      <c r="C362" s="93"/>
      <c r="D362" s="93"/>
      <c r="E362" s="93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  <c r="Q362" s="94"/>
      <c r="R362" s="94"/>
    </row>
    <row r="363" spans="2:18">
      <c r="B363" s="93"/>
      <c r="C363" s="93"/>
      <c r="D363" s="93"/>
      <c r="E363" s="93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  <c r="Q363" s="94"/>
      <c r="R363" s="94"/>
    </row>
    <row r="364" spans="2:18">
      <c r="B364" s="93"/>
      <c r="C364" s="93"/>
      <c r="D364" s="93"/>
      <c r="E364" s="93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  <c r="Q364" s="94"/>
      <c r="R364" s="94"/>
    </row>
    <row r="365" spans="2:18">
      <c r="B365" s="93"/>
      <c r="C365" s="93"/>
      <c r="D365" s="93"/>
      <c r="E365" s="93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  <c r="Q365" s="94"/>
      <c r="R365" s="94"/>
    </row>
    <row r="366" spans="2:18">
      <c r="B366" s="93"/>
      <c r="C366" s="93"/>
      <c r="D366" s="93"/>
      <c r="E366" s="93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  <c r="Q366" s="94"/>
      <c r="R366" s="94"/>
    </row>
    <row r="367" spans="2:18">
      <c r="B367" s="93"/>
      <c r="C367" s="93"/>
      <c r="D367" s="93"/>
      <c r="E367" s="93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  <c r="Q367" s="94"/>
      <c r="R367" s="94"/>
    </row>
    <row r="368" spans="2:18">
      <c r="B368" s="93"/>
      <c r="C368" s="93"/>
      <c r="D368" s="93"/>
      <c r="E368" s="93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  <c r="Q368" s="94"/>
      <c r="R368" s="94"/>
    </row>
    <row r="369" spans="2:18">
      <c r="B369" s="93"/>
      <c r="C369" s="93"/>
      <c r="D369" s="93"/>
      <c r="E369" s="93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  <c r="Q369" s="94"/>
      <c r="R369" s="94"/>
    </row>
    <row r="370" spans="2:18">
      <c r="B370" s="93"/>
      <c r="C370" s="93"/>
      <c r="D370" s="93"/>
      <c r="E370" s="93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  <c r="Q370" s="94"/>
      <c r="R370" s="94"/>
    </row>
    <row r="371" spans="2:18">
      <c r="B371" s="93"/>
      <c r="C371" s="93"/>
      <c r="D371" s="93"/>
      <c r="E371" s="93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  <c r="Q371" s="94"/>
      <c r="R371" s="94"/>
    </row>
    <row r="372" spans="2:18">
      <c r="B372" s="93"/>
      <c r="C372" s="93"/>
      <c r="D372" s="93"/>
      <c r="E372" s="93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  <c r="Q372" s="94"/>
      <c r="R372" s="94"/>
    </row>
    <row r="373" spans="2:18">
      <c r="B373" s="93"/>
      <c r="C373" s="93"/>
      <c r="D373" s="93"/>
      <c r="E373" s="93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  <c r="Q373" s="94"/>
      <c r="R373" s="94"/>
    </row>
    <row r="374" spans="2:18">
      <c r="B374" s="93"/>
      <c r="C374" s="93"/>
      <c r="D374" s="93"/>
      <c r="E374" s="93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  <c r="Q374" s="94"/>
      <c r="R374" s="94"/>
    </row>
    <row r="375" spans="2:18">
      <c r="B375" s="93"/>
      <c r="C375" s="93"/>
      <c r="D375" s="93"/>
      <c r="E375" s="93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  <c r="Q375" s="94"/>
      <c r="R375" s="94"/>
    </row>
    <row r="376" spans="2:18">
      <c r="B376" s="93"/>
      <c r="C376" s="93"/>
      <c r="D376" s="93"/>
      <c r="E376" s="93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  <c r="Q376" s="94"/>
      <c r="R376" s="94"/>
    </row>
    <row r="377" spans="2:18">
      <c r="B377" s="93"/>
      <c r="C377" s="93"/>
      <c r="D377" s="93"/>
      <c r="E377" s="93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  <c r="Q377" s="94"/>
      <c r="R377" s="94"/>
    </row>
    <row r="378" spans="2:18">
      <c r="B378" s="93"/>
      <c r="C378" s="93"/>
      <c r="D378" s="93"/>
      <c r="E378" s="93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  <c r="Q378" s="94"/>
      <c r="R378" s="94"/>
    </row>
    <row r="379" spans="2:18">
      <c r="B379" s="93"/>
      <c r="C379" s="93"/>
      <c r="D379" s="93"/>
      <c r="E379" s="93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  <c r="Q379" s="94"/>
      <c r="R379" s="94"/>
    </row>
    <row r="380" spans="2:18">
      <c r="B380" s="93"/>
      <c r="C380" s="93"/>
      <c r="D380" s="93"/>
      <c r="E380" s="93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  <c r="Q380" s="94"/>
      <c r="R380" s="94"/>
    </row>
    <row r="381" spans="2:18">
      <c r="B381" s="93"/>
      <c r="C381" s="93"/>
      <c r="D381" s="93"/>
      <c r="E381" s="93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  <c r="Q381" s="94"/>
      <c r="R381" s="94"/>
    </row>
    <row r="382" spans="2:18">
      <c r="B382" s="93"/>
      <c r="C382" s="93"/>
      <c r="D382" s="93"/>
      <c r="E382" s="93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  <c r="Q382" s="94"/>
      <c r="R382" s="94"/>
    </row>
    <row r="383" spans="2:18">
      <c r="B383" s="93"/>
      <c r="C383" s="93"/>
      <c r="D383" s="93"/>
      <c r="E383" s="93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  <c r="Q383" s="94"/>
      <c r="R383" s="94"/>
    </row>
    <row r="384" spans="2:18">
      <c r="B384" s="93"/>
      <c r="C384" s="93"/>
      <c r="D384" s="93"/>
      <c r="E384" s="93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  <c r="Q384" s="94"/>
      <c r="R384" s="94"/>
    </row>
    <row r="385" spans="2:18">
      <c r="B385" s="93"/>
      <c r="C385" s="93"/>
      <c r="D385" s="93"/>
      <c r="E385" s="93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  <c r="Q385" s="94"/>
      <c r="R385" s="94"/>
    </row>
    <row r="386" spans="2:18">
      <c r="B386" s="93"/>
      <c r="C386" s="93"/>
      <c r="D386" s="93"/>
      <c r="E386" s="93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  <c r="Q386" s="94"/>
      <c r="R386" s="94"/>
    </row>
    <row r="387" spans="2:18">
      <c r="B387" s="93"/>
      <c r="C387" s="93"/>
      <c r="D387" s="93"/>
      <c r="E387" s="93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  <c r="Q387" s="94"/>
      <c r="R387" s="94"/>
    </row>
    <row r="388" spans="2:18">
      <c r="B388" s="93"/>
      <c r="C388" s="93"/>
      <c r="D388" s="93"/>
      <c r="E388" s="93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  <c r="R388" s="94"/>
    </row>
    <row r="389" spans="2:18">
      <c r="B389" s="93"/>
      <c r="C389" s="93"/>
      <c r="D389" s="93"/>
      <c r="E389" s="93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  <c r="Q389" s="94"/>
      <c r="R389" s="94"/>
    </row>
    <row r="390" spans="2:18">
      <c r="B390" s="93"/>
      <c r="C390" s="93"/>
      <c r="D390" s="93"/>
      <c r="E390" s="93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  <c r="Q390" s="94"/>
      <c r="R390" s="94"/>
    </row>
    <row r="391" spans="2:18">
      <c r="B391" s="93"/>
      <c r="C391" s="93"/>
      <c r="D391" s="93"/>
      <c r="E391" s="93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  <c r="Q391" s="94"/>
      <c r="R391" s="94"/>
    </row>
    <row r="392" spans="2:18">
      <c r="B392" s="93"/>
      <c r="C392" s="93"/>
      <c r="D392" s="93"/>
      <c r="E392" s="93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  <c r="Q392" s="94"/>
      <c r="R392" s="94"/>
    </row>
    <row r="393" spans="2:18">
      <c r="B393" s="93"/>
      <c r="C393" s="93"/>
      <c r="D393" s="93"/>
      <c r="E393" s="93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  <c r="Q393" s="94"/>
      <c r="R393" s="94"/>
    </row>
    <row r="394" spans="2:18">
      <c r="B394" s="93"/>
      <c r="C394" s="93"/>
      <c r="D394" s="93"/>
      <c r="E394" s="93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  <c r="Q394" s="94"/>
      <c r="R394" s="94"/>
    </row>
    <row r="395" spans="2:18">
      <c r="B395" s="93"/>
      <c r="C395" s="93"/>
      <c r="D395" s="93"/>
      <c r="E395" s="93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  <c r="Q395" s="94"/>
      <c r="R395" s="94"/>
    </row>
    <row r="396" spans="2:18">
      <c r="B396" s="93"/>
      <c r="C396" s="93"/>
      <c r="D396" s="93"/>
      <c r="E396" s="93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  <c r="Q396" s="94"/>
      <c r="R396" s="94"/>
    </row>
    <row r="397" spans="2:18">
      <c r="B397" s="93"/>
      <c r="C397" s="93"/>
      <c r="D397" s="93"/>
      <c r="E397" s="93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  <c r="Q397" s="94"/>
      <c r="R397" s="94"/>
    </row>
    <row r="398" spans="2:18">
      <c r="B398" s="93"/>
      <c r="C398" s="93"/>
      <c r="D398" s="93"/>
      <c r="E398" s="93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  <c r="Q398" s="94"/>
      <c r="R398" s="94"/>
    </row>
    <row r="399" spans="2:18">
      <c r="B399" s="93"/>
      <c r="C399" s="93"/>
      <c r="D399" s="93"/>
      <c r="E399" s="93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  <c r="Q399" s="94"/>
      <c r="R399" s="94"/>
    </row>
    <row r="400" spans="2:18">
      <c r="B400" s="93"/>
      <c r="C400" s="93"/>
      <c r="D400" s="93"/>
      <c r="E400" s="93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  <c r="Q400" s="94"/>
      <c r="R400" s="94"/>
    </row>
    <row r="401" spans="2:18">
      <c r="B401" s="93"/>
      <c r="C401" s="93"/>
      <c r="D401" s="93"/>
      <c r="E401" s="93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  <c r="Q401" s="94"/>
      <c r="R401" s="94"/>
    </row>
    <row r="402" spans="2:18">
      <c r="B402" s="93"/>
      <c r="C402" s="93"/>
      <c r="D402" s="93"/>
      <c r="E402" s="93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  <c r="Q402" s="94"/>
      <c r="R402" s="94"/>
    </row>
    <row r="403" spans="2:18">
      <c r="B403" s="93"/>
      <c r="C403" s="93"/>
      <c r="D403" s="93"/>
      <c r="E403" s="93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  <c r="Q403" s="94"/>
      <c r="R403" s="94"/>
    </row>
    <row r="404" spans="2:18">
      <c r="B404" s="93"/>
      <c r="C404" s="93"/>
      <c r="D404" s="93"/>
      <c r="E404" s="93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  <c r="Q404" s="94"/>
      <c r="R404" s="94"/>
    </row>
    <row r="405" spans="2:18">
      <c r="B405" s="93"/>
      <c r="C405" s="93"/>
      <c r="D405" s="93"/>
      <c r="E405" s="93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  <c r="Q405" s="94"/>
      <c r="R405" s="94"/>
    </row>
    <row r="406" spans="2:18">
      <c r="B406" s="93"/>
      <c r="C406" s="93"/>
      <c r="D406" s="93"/>
      <c r="E406" s="93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  <c r="Q406" s="94"/>
      <c r="R406" s="94"/>
    </row>
    <row r="407" spans="2:18">
      <c r="B407" s="93"/>
      <c r="C407" s="93"/>
      <c r="D407" s="93"/>
      <c r="E407" s="93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  <c r="Q407" s="94"/>
      <c r="R407" s="94"/>
    </row>
    <row r="408" spans="2:18">
      <c r="B408" s="93"/>
      <c r="C408" s="93"/>
      <c r="D408" s="93"/>
      <c r="E408" s="93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  <c r="Q408" s="94"/>
      <c r="R408" s="94"/>
    </row>
    <row r="409" spans="2:18">
      <c r="B409" s="93"/>
      <c r="C409" s="93"/>
      <c r="D409" s="93"/>
      <c r="E409" s="93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  <c r="Q409" s="94"/>
      <c r="R409" s="94"/>
    </row>
    <row r="410" spans="2:18">
      <c r="B410" s="93"/>
      <c r="C410" s="93"/>
      <c r="D410" s="93"/>
      <c r="E410" s="93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  <c r="Q410" s="94"/>
      <c r="R410" s="94"/>
    </row>
    <row r="411" spans="2:18">
      <c r="B411" s="93"/>
      <c r="C411" s="93"/>
      <c r="D411" s="93"/>
      <c r="E411" s="93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  <c r="Q411" s="94"/>
      <c r="R411" s="94"/>
    </row>
    <row r="412" spans="2:18">
      <c r="B412" s="93"/>
      <c r="C412" s="93"/>
      <c r="D412" s="93"/>
      <c r="E412" s="93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  <c r="Q412" s="94"/>
      <c r="R412" s="94"/>
    </row>
    <row r="413" spans="2:18">
      <c r="B413" s="93"/>
      <c r="C413" s="93"/>
      <c r="D413" s="93"/>
      <c r="E413" s="93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  <c r="Q413" s="94"/>
      <c r="R413" s="94"/>
    </row>
    <row r="414" spans="2:18">
      <c r="B414" s="93"/>
      <c r="C414" s="93"/>
      <c r="D414" s="93"/>
      <c r="E414" s="93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  <c r="Q414" s="94"/>
      <c r="R414" s="94"/>
    </row>
    <row r="415" spans="2:18">
      <c r="B415" s="93"/>
      <c r="C415" s="93"/>
      <c r="D415" s="93"/>
      <c r="E415" s="93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  <c r="Q415" s="94"/>
      <c r="R415" s="94"/>
    </row>
    <row r="416" spans="2:18">
      <c r="B416" s="93"/>
      <c r="C416" s="93"/>
      <c r="D416" s="93"/>
      <c r="E416" s="93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  <c r="Q416" s="94"/>
      <c r="R416" s="94"/>
    </row>
    <row r="417" spans="2:18">
      <c r="B417" s="93"/>
      <c r="C417" s="93"/>
      <c r="D417" s="93"/>
      <c r="E417" s="93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  <c r="Q417" s="94"/>
      <c r="R417" s="94"/>
    </row>
    <row r="418" spans="2:18">
      <c r="B418" s="93"/>
      <c r="C418" s="93"/>
      <c r="D418" s="93"/>
      <c r="E418" s="93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  <c r="Q418" s="94"/>
      <c r="R418" s="94"/>
    </row>
    <row r="419" spans="2:18">
      <c r="B419" s="93"/>
      <c r="C419" s="93"/>
      <c r="D419" s="93"/>
      <c r="E419" s="93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  <c r="Q419" s="94"/>
      <c r="R419" s="94"/>
    </row>
    <row r="420" spans="2:18">
      <c r="B420" s="93"/>
      <c r="C420" s="93"/>
      <c r="D420" s="93"/>
      <c r="E420" s="93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  <c r="Q420" s="94"/>
      <c r="R420" s="94"/>
    </row>
    <row r="421" spans="2:18">
      <c r="B421" s="93"/>
      <c r="C421" s="93"/>
      <c r="D421" s="93"/>
      <c r="E421" s="93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  <c r="Q421" s="94"/>
      <c r="R421" s="94"/>
    </row>
    <row r="422" spans="2:18">
      <c r="B422" s="93"/>
      <c r="C422" s="93"/>
      <c r="D422" s="93"/>
      <c r="E422" s="93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  <c r="Q422" s="94"/>
      <c r="R422" s="94"/>
    </row>
    <row r="423" spans="2:18">
      <c r="B423" s="93"/>
      <c r="C423" s="93"/>
      <c r="D423" s="93"/>
      <c r="E423" s="93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  <c r="Q423" s="94"/>
      <c r="R423" s="94"/>
    </row>
    <row r="424" spans="2:18">
      <c r="B424" s="93"/>
      <c r="C424" s="93"/>
      <c r="D424" s="93"/>
      <c r="E424" s="93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  <c r="Q424" s="94"/>
      <c r="R424" s="94"/>
    </row>
    <row r="425" spans="2:18">
      <c r="B425" s="93"/>
      <c r="C425" s="93"/>
      <c r="D425" s="93"/>
      <c r="E425" s="93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  <c r="Q425" s="94"/>
      <c r="R425" s="94"/>
    </row>
    <row r="426" spans="2:18">
      <c r="B426" s="93"/>
      <c r="C426" s="93"/>
      <c r="D426" s="93"/>
      <c r="E426" s="93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  <c r="Q426" s="94"/>
      <c r="R426" s="94"/>
    </row>
    <row r="427" spans="2:18">
      <c r="B427" s="93"/>
      <c r="C427" s="93"/>
      <c r="D427" s="93"/>
      <c r="E427" s="93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  <c r="Q427" s="94"/>
      <c r="R427" s="94"/>
    </row>
    <row r="428" spans="2:18">
      <c r="B428" s="93"/>
      <c r="C428" s="93"/>
      <c r="D428" s="93"/>
      <c r="E428" s="93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  <c r="Q428" s="94"/>
      <c r="R428" s="94"/>
    </row>
    <row r="429" spans="2:18">
      <c r="B429" s="93"/>
      <c r="C429" s="93"/>
      <c r="D429" s="93"/>
      <c r="E429" s="93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  <c r="Q429" s="94"/>
      <c r="R429" s="94"/>
    </row>
    <row r="430" spans="2:18">
      <c r="B430" s="93"/>
      <c r="C430" s="93"/>
      <c r="D430" s="93"/>
      <c r="E430" s="93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  <c r="Q430" s="94"/>
      <c r="R430" s="94"/>
    </row>
    <row r="431" spans="2:18">
      <c r="B431" s="93"/>
      <c r="C431" s="93"/>
      <c r="D431" s="93"/>
      <c r="E431" s="93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  <c r="Q431" s="94"/>
      <c r="R431" s="94"/>
    </row>
    <row r="432" spans="2:18">
      <c r="B432" s="93"/>
      <c r="C432" s="93"/>
      <c r="D432" s="93"/>
      <c r="E432" s="93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  <c r="Q432" s="94"/>
      <c r="R432" s="94"/>
    </row>
    <row r="433" spans="2:18">
      <c r="B433" s="93"/>
      <c r="C433" s="93"/>
      <c r="D433" s="93"/>
      <c r="E433" s="93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  <c r="Q433" s="94"/>
      <c r="R433" s="94"/>
    </row>
    <row r="434" spans="2:18">
      <c r="B434" s="93"/>
      <c r="C434" s="93"/>
      <c r="D434" s="93"/>
      <c r="E434" s="93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  <c r="Q434" s="94"/>
      <c r="R434" s="94"/>
    </row>
    <row r="435" spans="2:18">
      <c r="B435" s="93"/>
      <c r="C435" s="93"/>
      <c r="D435" s="93"/>
      <c r="E435" s="93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  <c r="Q435" s="94"/>
      <c r="R435" s="94"/>
    </row>
    <row r="436" spans="2:18">
      <c r="B436" s="93"/>
      <c r="C436" s="93"/>
      <c r="D436" s="93"/>
      <c r="E436" s="93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  <c r="Q436" s="94"/>
      <c r="R436" s="94"/>
    </row>
    <row r="437" spans="2:18">
      <c r="B437" s="93"/>
      <c r="C437" s="93"/>
      <c r="D437" s="93"/>
      <c r="E437" s="93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  <c r="Q437" s="94"/>
      <c r="R437" s="94"/>
    </row>
    <row r="438" spans="2:18">
      <c r="B438" s="93"/>
      <c r="C438" s="93"/>
      <c r="D438" s="93"/>
      <c r="E438" s="93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  <c r="Q438" s="94"/>
      <c r="R438" s="94"/>
    </row>
    <row r="439" spans="2:18">
      <c r="B439" s="93"/>
      <c r="C439" s="93"/>
      <c r="D439" s="93"/>
      <c r="E439" s="93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  <c r="Q439" s="94"/>
      <c r="R439" s="94"/>
    </row>
    <row r="440" spans="2:18">
      <c r="B440" s="93"/>
      <c r="C440" s="93"/>
      <c r="D440" s="93"/>
      <c r="E440" s="93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  <c r="Q440" s="94"/>
      <c r="R440" s="94"/>
    </row>
    <row r="441" spans="2:18">
      <c r="B441" s="93"/>
      <c r="C441" s="93"/>
      <c r="D441" s="93"/>
      <c r="E441" s="93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  <c r="Q441" s="94"/>
      <c r="R441" s="94"/>
    </row>
    <row r="442" spans="2:18">
      <c r="B442" s="93"/>
      <c r="C442" s="93"/>
      <c r="D442" s="93"/>
      <c r="E442" s="93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  <c r="Q442" s="94"/>
      <c r="R442" s="94"/>
    </row>
    <row r="443" spans="2:18">
      <c r="B443" s="93"/>
      <c r="C443" s="93"/>
      <c r="D443" s="93"/>
      <c r="E443" s="93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  <c r="Q443" s="94"/>
      <c r="R443" s="94"/>
    </row>
    <row r="444" spans="2:18">
      <c r="B444" s="93"/>
      <c r="C444" s="93"/>
      <c r="D444" s="93"/>
      <c r="E444" s="93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  <c r="Q444" s="94"/>
      <c r="R444" s="94"/>
    </row>
    <row r="445" spans="2:18">
      <c r="B445" s="93"/>
      <c r="C445" s="93"/>
      <c r="D445" s="93"/>
      <c r="E445" s="93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  <c r="Q445" s="94"/>
      <c r="R445" s="94"/>
    </row>
    <row r="446" spans="2:18">
      <c r="B446" s="93"/>
      <c r="C446" s="93"/>
      <c r="D446" s="93"/>
      <c r="E446" s="93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  <c r="Q446" s="94"/>
      <c r="R446" s="94"/>
    </row>
    <row r="447" spans="2:18">
      <c r="B447" s="93"/>
      <c r="C447" s="93"/>
      <c r="D447" s="93"/>
      <c r="E447" s="93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  <c r="Q447" s="94"/>
      <c r="R447" s="94"/>
    </row>
    <row r="448" spans="2:18">
      <c r="B448" s="93"/>
      <c r="C448" s="93"/>
      <c r="D448" s="93"/>
      <c r="E448" s="93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  <c r="Q448" s="94"/>
      <c r="R448" s="94"/>
    </row>
    <row r="449" spans="2:18">
      <c r="B449" s="93"/>
      <c r="C449" s="93"/>
      <c r="D449" s="93"/>
      <c r="E449" s="93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  <c r="Q449" s="94"/>
      <c r="R449" s="94"/>
    </row>
    <row r="450" spans="2:18">
      <c r="B450" s="93"/>
      <c r="C450" s="93"/>
      <c r="D450" s="93"/>
      <c r="E450" s="93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  <c r="Q450" s="94"/>
      <c r="R450" s="94"/>
    </row>
    <row r="451" spans="2:18">
      <c r="B451" s="93"/>
      <c r="C451" s="93"/>
      <c r="D451" s="93"/>
      <c r="E451" s="93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  <c r="Q451" s="94"/>
      <c r="R451" s="94"/>
    </row>
    <row r="452" spans="2:18">
      <c r="B452" s="93"/>
      <c r="C452" s="93"/>
      <c r="D452" s="93"/>
      <c r="E452" s="93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  <c r="Q452" s="94"/>
      <c r="R452" s="94"/>
    </row>
    <row r="453" spans="2:18">
      <c r="B453" s="93"/>
      <c r="C453" s="93"/>
      <c r="D453" s="93"/>
      <c r="E453" s="93"/>
      <c r="F453" s="94"/>
      <c r="G453" s="94"/>
      <c r="H453" s="94"/>
      <c r="I453" s="94"/>
      <c r="J453" s="94"/>
      <c r="K453" s="94"/>
      <c r="L453" s="94"/>
      <c r="M453" s="94"/>
      <c r="N453" s="94"/>
      <c r="O453" s="94"/>
      <c r="P453" s="94"/>
      <c r="Q453" s="94"/>
      <c r="R453" s="94"/>
    </row>
    <row r="454" spans="2:18">
      <c r="B454" s="93"/>
      <c r="C454" s="93"/>
      <c r="D454" s="93"/>
      <c r="E454" s="93"/>
      <c r="F454" s="94"/>
      <c r="G454" s="94"/>
      <c r="H454" s="94"/>
      <c r="I454" s="94"/>
      <c r="J454" s="94"/>
      <c r="K454" s="94"/>
      <c r="L454" s="94"/>
      <c r="M454" s="94"/>
      <c r="N454" s="94"/>
      <c r="O454" s="94"/>
      <c r="P454" s="94"/>
      <c r="Q454" s="94"/>
      <c r="R454" s="94"/>
    </row>
    <row r="455" spans="2:18">
      <c r="B455" s="93"/>
      <c r="C455" s="93"/>
      <c r="D455" s="93"/>
      <c r="E455" s="93"/>
      <c r="F455" s="94"/>
      <c r="G455" s="94"/>
      <c r="H455" s="94"/>
      <c r="I455" s="94"/>
      <c r="J455" s="94"/>
      <c r="K455" s="94"/>
      <c r="L455" s="94"/>
      <c r="M455" s="94"/>
      <c r="N455" s="94"/>
      <c r="O455" s="94"/>
      <c r="P455" s="94"/>
      <c r="Q455" s="94"/>
      <c r="R455" s="94"/>
    </row>
    <row r="456" spans="2:18">
      <c r="B456" s="93"/>
      <c r="C456" s="93"/>
      <c r="D456" s="93"/>
      <c r="E456" s="93"/>
      <c r="F456" s="94"/>
      <c r="G456" s="94"/>
      <c r="H456" s="94"/>
      <c r="I456" s="94"/>
      <c r="J456" s="94"/>
      <c r="K456" s="94"/>
      <c r="L456" s="94"/>
      <c r="M456" s="94"/>
      <c r="N456" s="94"/>
      <c r="O456" s="94"/>
      <c r="P456" s="94"/>
      <c r="Q456" s="94"/>
      <c r="R456" s="94"/>
    </row>
    <row r="457" spans="2:18">
      <c r="B457" s="93"/>
      <c r="C457" s="93"/>
      <c r="D457" s="93"/>
      <c r="E457" s="93"/>
      <c r="F457" s="94"/>
      <c r="G457" s="94"/>
      <c r="H457" s="94"/>
      <c r="I457" s="94"/>
      <c r="J457" s="94"/>
      <c r="K457" s="94"/>
      <c r="L457" s="94"/>
      <c r="M457" s="94"/>
      <c r="N457" s="94"/>
      <c r="O457" s="94"/>
      <c r="P457" s="94"/>
      <c r="Q457" s="94"/>
      <c r="R457" s="94"/>
    </row>
    <row r="458" spans="2:18">
      <c r="B458" s="93"/>
      <c r="C458" s="93"/>
      <c r="D458" s="93"/>
      <c r="E458" s="93"/>
      <c r="F458" s="94"/>
      <c r="G458" s="94"/>
      <c r="H458" s="94"/>
      <c r="I458" s="94"/>
      <c r="J458" s="94"/>
      <c r="K458" s="94"/>
      <c r="L458" s="94"/>
      <c r="M458" s="94"/>
      <c r="N458" s="94"/>
      <c r="O458" s="94"/>
      <c r="P458" s="94"/>
      <c r="Q458" s="94"/>
      <c r="R458" s="94"/>
    </row>
    <row r="459" spans="2:18">
      <c r="B459" s="93"/>
      <c r="C459" s="93"/>
      <c r="D459" s="93"/>
      <c r="E459" s="93"/>
      <c r="F459" s="94"/>
      <c r="G459" s="94"/>
      <c r="H459" s="94"/>
      <c r="I459" s="94"/>
      <c r="J459" s="94"/>
      <c r="K459" s="94"/>
      <c r="L459" s="94"/>
      <c r="M459" s="94"/>
      <c r="N459" s="94"/>
      <c r="O459" s="94"/>
      <c r="P459" s="94"/>
      <c r="Q459" s="94"/>
      <c r="R459" s="94"/>
    </row>
    <row r="460" spans="2:18">
      <c r="B460" s="93"/>
      <c r="C460" s="93"/>
      <c r="D460" s="93"/>
      <c r="E460" s="93"/>
      <c r="F460" s="94"/>
      <c r="G460" s="94"/>
      <c r="H460" s="94"/>
      <c r="I460" s="94"/>
      <c r="J460" s="94"/>
      <c r="K460" s="94"/>
      <c r="L460" s="94"/>
      <c r="M460" s="94"/>
      <c r="N460" s="94"/>
      <c r="O460" s="94"/>
      <c r="P460" s="94"/>
      <c r="Q460" s="94"/>
      <c r="R460" s="94"/>
    </row>
    <row r="461" spans="2:18">
      <c r="B461" s="93"/>
      <c r="C461" s="93"/>
      <c r="D461" s="93"/>
      <c r="E461" s="93"/>
      <c r="F461" s="94"/>
      <c r="G461" s="94"/>
      <c r="H461" s="94"/>
      <c r="I461" s="94"/>
      <c r="J461" s="94"/>
      <c r="K461" s="94"/>
      <c r="L461" s="94"/>
      <c r="M461" s="94"/>
      <c r="N461" s="94"/>
      <c r="O461" s="94"/>
      <c r="P461" s="94"/>
      <c r="Q461" s="94"/>
      <c r="R461" s="94"/>
    </row>
    <row r="462" spans="2:18">
      <c r="B462" s="93"/>
      <c r="C462" s="93"/>
      <c r="D462" s="93"/>
      <c r="E462" s="93"/>
      <c r="F462" s="94"/>
      <c r="G462" s="94"/>
      <c r="H462" s="94"/>
      <c r="I462" s="94"/>
      <c r="J462" s="94"/>
      <c r="K462" s="94"/>
      <c r="L462" s="94"/>
      <c r="M462" s="94"/>
      <c r="N462" s="94"/>
      <c r="O462" s="94"/>
      <c r="P462" s="94"/>
      <c r="Q462" s="94"/>
      <c r="R462" s="94"/>
    </row>
    <row r="463" spans="2:18">
      <c r="B463" s="93"/>
      <c r="C463" s="93"/>
      <c r="D463" s="93"/>
      <c r="E463" s="93"/>
      <c r="F463" s="94"/>
      <c r="G463" s="94"/>
      <c r="H463" s="94"/>
      <c r="I463" s="94"/>
      <c r="J463" s="94"/>
      <c r="K463" s="94"/>
      <c r="L463" s="94"/>
      <c r="M463" s="94"/>
      <c r="N463" s="94"/>
      <c r="O463" s="94"/>
      <c r="P463" s="94"/>
      <c r="Q463" s="94"/>
      <c r="R463" s="94"/>
    </row>
    <row r="464" spans="2:18">
      <c r="B464" s="93"/>
      <c r="C464" s="93"/>
      <c r="D464" s="93"/>
      <c r="E464" s="93"/>
      <c r="F464" s="94"/>
      <c r="G464" s="94"/>
      <c r="H464" s="94"/>
      <c r="I464" s="94"/>
      <c r="J464" s="94"/>
      <c r="K464" s="94"/>
      <c r="L464" s="94"/>
      <c r="M464" s="94"/>
      <c r="N464" s="94"/>
      <c r="O464" s="94"/>
      <c r="P464" s="94"/>
      <c r="Q464" s="94"/>
      <c r="R464" s="94"/>
    </row>
    <row r="465" spans="2:18">
      <c r="B465" s="93"/>
      <c r="C465" s="93"/>
      <c r="D465" s="93"/>
      <c r="E465" s="93"/>
      <c r="F465" s="94"/>
      <c r="G465" s="94"/>
      <c r="H465" s="94"/>
      <c r="I465" s="94"/>
      <c r="J465" s="94"/>
      <c r="K465" s="94"/>
      <c r="L465" s="94"/>
      <c r="M465" s="94"/>
      <c r="N465" s="94"/>
      <c r="O465" s="94"/>
      <c r="P465" s="94"/>
      <c r="Q465" s="94"/>
      <c r="R465" s="94"/>
    </row>
    <row r="466" spans="2:18">
      <c r="B466" s="93"/>
      <c r="C466" s="93"/>
      <c r="D466" s="93"/>
      <c r="E466" s="93"/>
      <c r="F466" s="94"/>
      <c r="G466" s="94"/>
      <c r="H466" s="94"/>
      <c r="I466" s="94"/>
      <c r="J466" s="94"/>
      <c r="K466" s="94"/>
      <c r="L466" s="94"/>
      <c r="M466" s="94"/>
      <c r="N466" s="94"/>
      <c r="O466" s="94"/>
      <c r="P466" s="94"/>
      <c r="Q466" s="94"/>
      <c r="R466" s="94"/>
    </row>
    <row r="467" spans="2:18">
      <c r="B467" s="93"/>
      <c r="C467" s="93"/>
      <c r="D467" s="93"/>
      <c r="E467" s="93"/>
      <c r="F467" s="94"/>
      <c r="G467" s="94"/>
      <c r="H467" s="94"/>
      <c r="I467" s="94"/>
      <c r="J467" s="94"/>
      <c r="K467" s="94"/>
      <c r="L467" s="94"/>
      <c r="M467" s="94"/>
      <c r="N467" s="94"/>
      <c r="O467" s="94"/>
      <c r="P467" s="94"/>
      <c r="Q467" s="94"/>
      <c r="R467" s="94"/>
    </row>
    <row r="468" spans="2:18">
      <c r="B468" s="93"/>
      <c r="C468" s="93"/>
      <c r="D468" s="93"/>
      <c r="E468" s="93"/>
      <c r="F468" s="94"/>
      <c r="G468" s="94"/>
      <c r="H468" s="94"/>
      <c r="I468" s="94"/>
      <c r="J468" s="94"/>
      <c r="K468" s="94"/>
      <c r="L468" s="94"/>
      <c r="M468" s="94"/>
      <c r="N468" s="94"/>
      <c r="O468" s="94"/>
      <c r="P468" s="94"/>
      <c r="Q468" s="94"/>
      <c r="R468" s="94"/>
    </row>
    <row r="469" spans="2:18">
      <c r="B469" s="93"/>
      <c r="C469" s="93"/>
      <c r="D469" s="93"/>
      <c r="E469" s="93"/>
      <c r="F469" s="94"/>
      <c r="G469" s="94"/>
      <c r="H469" s="94"/>
      <c r="I469" s="94"/>
      <c r="J469" s="94"/>
      <c r="K469" s="94"/>
      <c r="L469" s="94"/>
      <c r="M469" s="94"/>
      <c r="N469" s="94"/>
      <c r="O469" s="94"/>
      <c r="P469" s="94"/>
      <c r="Q469" s="94"/>
      <c r="R469" s="94"/>
    </row>
    <row r="470" spans="2:18">
      <c r="B470" s="93"/>
      <c r="C470" s="93"/>
      <c r="D470" s="93"/>
      <c r="E470" s="93"/>
      <c r="F470" s="94"/>
      <c r="G470" s="94"/>
      <c r="H470" s="94"/>
      <c r="I470" s="94"/>
      <c r="J470" s="94"/>
      <c r="K470" s="94"/>
      <c r="L470" s="94"/>
      <c r="M470" s="94"/>
      <c r="N470" s="94"/>
      <c r="O470" s="94"/>
      <c r="P470" s="94"/>
      <c r="Q470" s="94"/>
      <c r="R470" s="94"/>
    </row>
    <row r="471" spans="2:18">
      <c r="B471" s="93"/>
      <c r="C471" s="93"/>
      <c r="D471" s="93"/>
      <c r="E471" s="93"/>
      <c r="F471" s="94"/>
      <c r="G471" s="94"/>
      <c r="H471" s="94"/>
      <c r="I471" s="94"/>
      <c r="J471" s="94"/>
      <c r="K471" s="94"/>
      <c r="L471" s="94"/>
      <c r="M471" s="94"/>
      <c r="N471" s="94"/>
      <c r="O471" s="94"/>
      <c r="P471" s="94"/>
      <c r="Q471" s="94"/>
      <c r="R471" s="94"/>
    </row>
    <row r="472" spans="2:18">
      <c r="B472" s="93"/>
      <c r="C472" s="93"/>
      <c r="D472" s="93"/>
      <c r="E472" s="93"/>
      <c r="F472" s="94"/>
      <c r="G472" s="94"/>
      <c r="H472" s="94"/>
      <c r="I472" s="94"/>
      <c r="J472" s="94"/>
      <c r="K472" s="94"/>
      <c r="L472" s="94"/>
      <c r="M472" s="94"/>
      <c r="N472" s="94"/>
      <c r="O472" s="94"/>
      <c r="P472" s="94"/>
      <c r="Q472" s="94"/>
      <c r="R472" s="94"/>
    </row>
    <row r="473" spans="2:18">
      <c r="B473" s="93"/>
      <c r="C473" s="93"/>
      <c r="D473" s="93"/>
      <c r="E473" s="93"/>
      <c r="F473" s="94"/>
      <c r="G473" s="94"/>
      <c r="H473" s="94"/>
      <c r="I473" s="94"/>
      <c r="J473" s="94"/>
      <c r="K473" s="94"/>
      <c r="L473" s="94"/>
      <c r="M473" s="94"/>
      <c r="N473" s="94"/>
      <c r="O473" s="94"/>
      <c r="P473" s="94"/>
      <c r="Q473" s="94"/>
      <c r="R473" s="94"/>
    </row>
    <row r="474" spans="2:18">
      <c r="B474" s="93"/>
      <c r="C474" s="93"/>
      <c r="D474" s="93"/>
      <c r="E474" s="93"/>
      <c r="F474" s="94"/>
      <c r="G474" s="94"/>
      <c r="H474" s="94"/>
      <c r="I474" s="94"/>
      <c r="J474" s="94"/>
      <c r="K474" s="94"/>
      <c r="L474" s="94"/>
      <c r="M474" s="94"/>
      <c r="N474" s="94"/>
      <c r="O474" s="94"/>
      <c r="P474" s="94"/>
      <c r="Q474" s="94"/>
      <c r="R474" s="94"/>
    </row>
    <row r="475" spans="2:18">
      <c r="B475" s="93"/>
      <c r="C475" s="93"/>
      <c r="D475" s="93"/>
      <c r="E475" s="93"/>
      <c r="F475" s="94"/>
      <c r="G475" s="94"/>
      <c r="H475" s="94"/>
      <c r="I475" s="94"/>
      <c r="J475" s="94"/>
      <c r="K475" s="94"/>
      <c r="L475" s="94"/>
      <c r="M475" s="94"/>
      <c r="N475" s="94"/>
      <c r="O475" s="94"/>
      <c r="P475" s="94"/>
      <c r="Q475" s="94"/>
      <c r="R475" s="94"/>
    </row>
    <row r="476" spans="2:18">
      <c r="B476" s="93"/>
      <c r="C476" s="93"/>
      <c r="D476" s="93"/>
      <c r="E476" s="93"/>
      <c r="F476" s="94"/>
      <c r="G476" s="94"/>
      <c r="H476" s="94"/>
      <c r="I476" s="94"/>
      <c r="J476" s="94"/>
      <c r="K476" s="94"/>
      <c r="L476" s="94"/>
      <c r="M476" s="94"/>
      <c r="N476" s="94"/>
      <c r="O476" s="94"/>
      <c r="P476" s="94"/>
      <c r="Q476" s="94"/>
      <c r="R476" s="94"/>
    </row>
    <row r="477" spans="2:18">
      <c r="B477" s="93"/>
      <c r="C477" s="93"/>
      <c r="D477" s="93"/>
      <c r="E477" s="93"/>
      <c r="F477" s="94"/>
      <c r="G477" s="94"/>
      <c r="H477" s="94"/>
      <c r="I477" s="94"/>
      <c r="J477" s="94"/>
      <c r="K477" s="94"/>
      <c r="L477" s="94"/>
      <c r="M477" s="94"/>
      <c r="N477" s="94"/>
      <c r="O477" s="94"/>
      <c r="P477" s="94"/>
      <c r="Q477" s="94"/>
      <c r="R477" s="94"/>
    </row>
    <row r="478" spans="2:18">
      <c r="B478" s="93"/>
      <c r="C478" s="93"/>
      <c r="D478" s="93"/>
      <c r="E478" s="93"/>
      <c r="F478" s="94"/>
      <c r="G478" s="94"/>
      <c r="H478" s="94"/>
      <c r="I478" s="94"/>
      <c r="J478" s="94"/>
      <c r="K478" s="94"/>
      <c r="L478" s="94"/>
      <c r="M478" s="94"/>
      <c r="N478" s="94"/>
      <c r="O478" s="94"/>
      <c r="P478" s="94"/>
      <c r="Q478" s="94"/>
      <c r="R478" s="94"/>
    </row>
    <row r="479" spans="2:18">
      <c r="B479" s="93"/>
      <c r="C479" s="93"/>
      <c r="D479" s="93"/>
      <c r="E479" s="93"/>
      <c r="F479" s="94"/>
      <c r="G479" s="94"/>
      <c r="H479" s="94"/>
      <c r="I479" s="94"/>
      <c r="J479" s="94"/>
      <c r="K479" s="94"/>
      <c r="L479" s="94"/>
      <c r="M479" s="94"/>
      <c r="N479" s="94"/>
      <c r="O479" s="94"/>
      <c r="P479" s="94"/>
      <c r="Q479" s="94"/>
      <c r="R479" s="94"/>
    </row>
    <row r="480" spans="2:18">
      <c r="B480" s="93"/>
      <c r="C480" s="93"/>
      <c r="D480" s="93"/>
      <c r="E480" s="93"/>
      <c r="F480" s="94"/>
      <c r="G480" s="94"/>
      <c r="H480" s="94"/>
      <c r="I480" s="94"/>
      <c r="J480" s="94"/>
      <c r="K480" s="94"/>
      <c r="L480" s="94"/>
      <c r="M480" s="94"/>
      <c r="N480" s="94"/>
      <c r="O480" s="94"/>
      <c r="P480" s="94"/>
      <c r="Q480" s="94"/>
      <c r="R480" s="94"/>
    </row>
    <row r="481" spans="2:18">
      <c r="B481" s="93"/>
      <c r="C481" s="93"/>
      <c r="D481" s="93"/>
      <c r="E481" s="93"/>
      <c r="F481" s="94"/>
      <c r="G481" s="94"/>
      <c r="H481" s="94"/>
      <c r="I481" s="94"/>
      <c r="J481" s="94"/>
      <c r="K481" s="94"/>
      <c r="L481" s="94"/>
      <c r="M481" s="94"/>
      <c r="N481" s="94"/>
      <c r="O481" s="94"/>
      <c r="P481" s="94"/>
      <c r="Q481" s="94"/>
      <c r="R481" s="94"/>
    </row>
    <row r="482" spans="2:18">
      <c r="B482" s="93"/>
      <c r="C482" s="93"/>
      <c r="D482" s="93"/>
      <c r="E482" s="93"/>
      <c r="F482" s="94"/>
      <c r="G482" s="94"/>
      <c r="H482" s="94"/>
      <c r="I482" s="94"/>
      <c r="J482" s="94"/>
      <c r="K482" s="94"/>
      <c r="L482" s="94"/>
      <c r="M482" s="94"/>
      <c r="N482" s="94"/>
      <c r="O482" s="94"/>
      <c r="P482" s="94"/>
      <c r="Q482" s="94"/>
      <c r="R482" s="94"/>
    </row>
    <row r="483" spans="2:18">
      <c r="B483" s="93"/>
      <c r="C483" s="93"/>
      <c r="D483" s="93"/>
      <c r="E483" s="93"/>
      <c r="F483" s="94"/>
      <c r="G483" s="94"/>
      <c r="H483" s="94"/>
      <c r="I483" s="94"/>
      <c r="J483" s="94"/>
      <c r="K483" s="94"/>
      <c r="L483" s="94"/>
      <c r="M483" s="94"/>
      <c r="N483" s="94"/>
      <c r="O483" s="94"/>
      <c r="P483" s="94"/>
      <c r="Q483" s="94"/>
      <c r="R483" s="94"/>
    </row>
    <row r="484" spans="2:18">
      <c r="B484" s="93"/>
      <c r="C484" s="93"/>
      <c r="D484" s="93"/>
      <c r="E484" s="93"/>
      <c r="F484" s="94"/>
      <c r="G484" s="94"/>
      <c r="H484" s="94"/>
      <c r="I484" s="94"/>
      <c r="J484" s="94"/>
      <c r="K484" s="94"/>
      <c r="L484" s="94"/>
      <c r="M484" s="94"/>
      <c r="N484" s="94"/>
      <c r="O484" s="94"/>
      <c r="P484" s="94"/>
      <c r="Q484" s="94"/>
      <c r="R484" s="94"/>
    </row>
    <row r="485" spans="2:18">
      <c r="B485" s="93"/>
      <c r="C485" s="93"/>
      <c r="D485" s="93"/>
      <c r="E485" s="93"/>
      <c r="F485" s="94"/>
      <c r="G485" s="94"/>
      <c r="H485" s="94"/>
      <c r="I485" s="94"/>
      <c r="J485" s="94"/>
      <c r="K485" s="94"/>
      <c r="L485" s="94"/>
      <c r="M485" s="94"/>
      <c r="N485" s="94"/>
      <c r="O485" s="94"/>
      <c r="P485" s="94"/>
      <c r="Q485" s="94"/>
      <c r="R485" s="94"/>
    </row>
    <row r="486" spans="2:18">
      <c r="B486" s="93"/>
      <c r="C486" s="93"/>
      <c r="D486" s="93"/>
      <c r="E486" s="93"/>
      <c r="F486" s="94"/>
      <c r="G486" s="94"/>
      <c r="H486" s="94"/>
      <c r="I486" s="94"/>
      <c r="J486" s="94"/>
      <c r="K486" s="94"/>
      <c r="L486" s="94"/>
      <c r="M486" s="94"/>
      <c r="N486" s="94"/>
      <c r="O486" s="94"/>
      <c r="P486" s="94"/>
      <c r="Q486" s="94"/>
      <c r="R486" s="94"/>
    </row>
    <row r="487" spans="2:18">
      <c r="B487" s="93"/>
      <c r="C487" s="93"/>
      <c r="D487" s="93"/>
      <c r="E487" s="93"/>
      <c r="F487" s="94"/>
      <c r="G487" s="94"/>
      <c r="H487" s="94"/>
      <c r="I487" s="94"/>
      <c r="J487" s="94"/>
      <c r="K487" s="94"/>
      <c r="L487" s="94"/>
      <c r="M487" s="94"/>
      <c r="N487" s="94"/>
      <c r="O487" s="94"/>
      <c r="P487" s="94"/>
      <c r="Q487" s="94"/>
      <c r="R487" s="94"/>
    </row>
    <row r="488" spans="2:18">
      <c r="B488" s="93"/>
      <c r="C488" s="93"/>
      <c r="D488" s="93"/>
      <c r="E488" s="93"/>
      <c r="F488" s="94"/>
      <c r="G488" s="94"/>
      <c r="H488" s="94"/>
      <c r="I488" s="94"/>
      <c r="J488" s="94"/>
      <c r="K488" s="94"/>
      <c r="L488" s="94"/>
      <c r="M488" s="94"/>
      <c r="N488" s="94"/>
      <c r="O488" s="94"/>
      <c r="P488" s="94"/>
      <c r="Q488" s="94"/>
      <c r="R488" s="94"/>
    </row>
    <row r="489" spans="2:18">
      <c r="B489" s="93"/>
      <c r="C489" s="93"/>
      <c r="D489" s="93"/>
      <c r="E489" s="93"/>
      <c r="F489" s="94"/>
      <c r="G489" s="94"/>
      <c r="H489" s="94"/>
      <c r="I489" s="94"/>
      <c r="J489" s="94"/>
      <c r="K489" s="94"/>
      <c r="L489" s="94"/>
      <c r="M489" s="94"/>
      <c r="N489" s="94"/>
      <c r="O489" s="94"/>
      <c r="P489" s="94"/>
      <c r="Q489" s="94"/>
      <c r="R489" s="94"/>
    </row>
    <row r="490" spans="2:18">
      <c r="B490" s="93"/>
      <c r="C490" s="93"/>
      <c r="D490" s="93"/>
      <c r="E490" s="93"/>
      <c r="F490" s="94"/>
      <c r="G490" s="94"/>
      <c r="H490" s="94"/>
      <c r="I490" s="94"/>
      <c r="J490" s="94"/>
      <c r="K490" s="94"/>
      <c r="L490" s="94"/>
      <c r="M490" s="94"/>
      <c r="N490" s="94"/>
      <c r="O490" s="94"/>
      <c r="P490" s="94"/>
      <c r="Q490" s="94"/>
      <c r="R490" s="94"/>
    </row>
    <row r="491" spans="2:18">
      <c r="B491" s="93"/>
      <c r="C491" s="93"/>
      <c r="D491" s="93"/>
      <c r="E491" s="93"/>
      <c r="F491" s="94"/>
      <c r="G491" s="94"/>
      <c r="H491" s="94"/>
      <c r="I491" s="94"/>
      <c r="J491" s="94"/>
      <c r="K491" s="94"/>
      <c r="L491" s="94"/>
      <c r="M491" s="94"/>
      <c r="N491" s="94"/>
      <c r="O491" s="94"/>
      <c r="P491" s="94"/>
      <c r="Q491" s="94"/>
      <c r="R491" s="94"/>
    </row>
    <row r="492" spans="2:18">
      <c r="B492" s="93"/>
      <c r="C492" s="93"/>
      <c r="D492" s="93"/>
      <c r="E492" s="93"/>
      <c r="F492" s="94"/>
      <c r="G492" s="94"/>
      <c r="H492" s="94"/>
      <c r="I492" s="94"/>
      <c r="J492" s="94"/>
      <c r="K492" s="94"/>
      <c r="L492" s="94"/>
      <c r="M492" s="94"/>
      <c r="N492" s="94"/>
      <c r="O492" s="94"/>
      <c r="P492" s="94"/>
      <c r="Q492" s="94"/>
      <c r="R492" s="94"/>
    </row>
    <row r="493" spans="2:18">
      <c r="B493" s="93"/>
      <c r="C493" s="93"/>
      <c r="D493" s="93"/>
      <c r="E493" s="93"/>
      <c r="F493" s="94"/>
      <c r="G493" s="94"/>
      <c r="H493" s="94"/>
      <c r="I493" s="94"/>
      <c r="J493" s="94"/>
      <c r="K493" s="94"/>
      <c r="L493" s="94"/>
      <c r="M493" s="94"/>
      <c r="N493" s="94"/>
      <c r="O493" s="94"/>
      <c r="P493" s="94"/>
      <c r="Q493" s="94"/>
      <c r="R493" s="94"/>
    </row>
    <row r="494" spans="2:18">
      <c r="B494" s="93"/>
      <c r="C494" s="93"/>
      <c r="D494" s="93"/>
      <c r="E494" s="93"/>
      <c r="F494" s="94"/>
      <c r="G494" s="94"/>
      <c r="H494" s="94"/>
      <c r="I494" s="94"/>
      <c r="J494" s="94"/>
      <c r="K494" s="94"/>
      <c r="L494" s="94"/>
      <c r="M494" s="94"/>
      <c r="N494" s="94"/>
      <c r="O494" s="94"/>
      <c r="P494" s="94"/>
      <c r="Q494" s="94"/>
      <c r="R494" s="94"/>
    </row>
    <row r="495" spans="2:18">
      <c r="B495" s="93"/>
      <c r="C495" s="93"/>
      <c r="D495" s="93"/>
      <c r="E495" s="93"/>
      <c r="F495" s="94"/>
      <c r="G495" s="94"/>
      <c r="H495" s="94"/>
      <c r="I495" s="94"/>
      <c r="J495" s="94"/>
      <c r="K495" s="94"/>
      <c r="L495" s="94"/>
      <c r="M495" s="94"/>
      <c r="N495" s="94"/>
      <c r="O495" s="94"/>
      <c r="P495" s="94"/>
      <c r="Q495" s="94"/>
      <c r="R495" s="94"/>
    </row>
    <row r="496" spans="2:18">
      <c r="B496" s="93"/>
      <c r="C496" s="93"/>
      <c r="D496" s="93"/>
      <c r="E496" s="93"/>
      <c r="F496" s="94"/>
      <c r="G496" s="94"/>
      <c r="H496" s="94"/>
      <c r="I496" s="94"/>
      <c r="J496" s="94"/>
      <c r="K496" s="94"/>
      <c r="L496" s="94"/>
      <c r="M496" s="94"/>
      <c r="N496" s="94"/>
      <c r="O496" s="94"/>
      <c r="P496" s="94"/>
      <c r="Q496" s="94"/>
      <c r="R496" s="94"/>
    </row>
    <row r="497" spans="2:18">
      <c r="B497" s="93"/>
      <c r="C497" s="93"/>
      <c r="D497" s="93"/>
      <c r="E497" s="93"/>
      <c r="F497" s="94"/>
      <c r="G497" s="94"/>
      <c r="H497" s="94"/>
      <c r="I497" s="94"/>
      <c r="J497" s="94"/>
      <c r="K497" s="94"/>
      <c r="L497" s="94"/>
      <c r="M497" s="94"/>
      <c r="N497" s="94"/>
      <c r="O497" s="94"/>
      <c r="P497" s="94"/>
      <c r="Q497" s="94"/>
      <c r="R497" s="94"/>
    </row>
    <row r="498" spans="2:18">
      <c r="B498" s="93"/>
      <c r="C498" s="93"/>
      <c r="D498" s="93"/>
      <c r="E498" s="93"/>
      <c r="F498" s="94"/>
      <c r="G498" s="94"/>
      <c r="H498" s="94"/>
      <c r="I498" s="94"/>
      <c r="J498" s="94"/>
      <c r="K498" s="94"/>
      <c r="L498" s="94"/>
      <c r="M498" s="94"/>
      <c r="N498" s="94"/>
      <c r="O498" s="94"/>
      <c r="P498" s="94"/>
      <c r="Q498" s="94"/>
      <c r="R498" s="94"/>
    </row>
    <row r="499" spans="2:18">
      <c r="B499" s="93"/>
      <c r="C499" s="93"/>
      <c r="D499" s="93"/>
      <c r="E499" s="93"/>
      <c r="F499" s="94"/>
      <c r="G499" s="94"/>
      <c r="H499" s="94"/>
      <c r="I499" s="94"/>
      <c r="J499" s="94"/>
      <c r="K499" s="94"/>
      <c r="L499" s="94"/>
      <c r="M499" s="94"/>
      <c r="N499" s="94"/>
      <c r="O499" s="94"/>
      <c r="P499" s="94"/>
      <c r="Q499" s="94"/>
      <c r="R499" s="94"/>
    </row>
    <row r="500" spans="2:18">
      <c r="B500" s="93"/>
      <c r="C500" s="93"/>
      <c r="D500" s="93"/>
      <c r="E500" s="93"/>
      <c r="F500" s="94"/>
      <c r="G500" s="94"/>
      <c r="H500" s="94"/>
      <c r="I500" s="94"/>
      <c r="J500" s="94"/>
      <c r="K500" s="94"/>
      <c r="L500" s="94"/>
      <c r="M500" s="94"/>
      <c r="N500" s="94"/>
      <c r="O500" s="94"/>
      <c r="P500" s="94"/>
      <c r="Q500" s="94"/>
      <c r="R500" s="94"/>
    </row>
    <row r="501" spans="2:18">
      <c r="B501" s="93"/>
      <c r="C501" s="93"/>
      <c r="D501" s="93"/>
      <c r="E501" s="93"/>
      <c r="F501" s="94"/>
      <c r="G501" s="94"/>
      <c r="H501" s="94"/>
      <c r="I501" s="94"/>
      <c r="J501" s="94"/>
      <c r="K501" s="94"/>
      <c r="L501" s="94"/>
      <c r="M501" s="94"/>
      <c r="N501" s="94"/>
      <c r="O501" s="94"/>
      <c r="P501" s="94"/>
      <c r="Q501" s="94"/>
      <c r="R501" s="94"/>
    </row>
    <row r="502" spans="2:18">
      <c r="B502" s="93"/>
      <c r="C502" s="93"/>
      <c r="D502" s="93"/>
      <c r="E502" s="93"/>
      <c r="F502" s="94"/>
      <c r="G502" s="94"/>
      <c r="H502" s="94"/>
      <c r="I502" s="94"/>
      <c r="J502" s="94"/>
      <c r="K502" s="94"/>
      <c r="L502" s="94"/>
      <c r="M502" s="94"/>
      <c r="N502" s="94"/>
      <c r="O502" s="94"/>
      <c r="P502" s="94"/>
      <c r="Q502" s="94"/>
      <c r="R502" s="94"/>
    </row>
    <row r="503" spans="2:18">
      <c r="B503" s="93"/>
      <c r="C503" s="93"/>
      <c r="D503" s="93"/>
      <c r="E503" s="93"/>
      <c r="F503" s="94"/>
      <c r="G503" s="94"/>
      <c r="H503" s="94"/>
      <c r="I503" s="94"/>
      <c r="J503" s="94"/>
      <c r="K503" s="94"/>
      <c r="L503" s="94"/>
      <c r="M503" s="94"/>
      <c r="N503" s="94"/>
      <c r="O503" s="94"/>
      <c r="P503" s="94"/>
      <c r="Q503" s="94"/>
      <c r="R503" s="94"/>
    </row>
    <row r="504" spans="2:18">
      <c r="B504" s="93"/>
      <c r="C504" s="93"/>
      <c r="D504" s="93"/>
      <c r="E504" s="93"/>
      <c r="F504" s="94"/>
      <c r="G504" s="94"/>
      <c r="H504" s="94"/>
      <c r="I504" s="94"/>
      <c r="J504" s="94"/>
      <c r="K504" s="94"/>
      <c r="L504" s="94"/>
      <c r="M504" s="94"/>
      <c r="N504" s="94"/>
      <c r="O504" s="94"/>
      <c r="P504" s="94"/>
      <c r="Q504" s="94"/>
      <c r="R504" s="94"/>
    </row>
    <row r="505" spans="2:18">
      <c r="B505" s="93"/>
      <c r="C505" s="93"/>
      <c r="D505" s="93"/>
      <c r="E505" s="93"/>
      <c r="F505" s="94"/>
      <c r="G505" s="94"/>
      <c r="H505" s="94"/>
      <c r="I505" s="94"/>
      <c r="J505" s="94"/>
      <c r="K505" s="94"/>
      <c r="L505" s="94"/>
      <c r="M505" s="94"/>
      <c r="N505" s="94"/>
      <c r="O505" s="94"/>
      <c r="P505" s="94"/>
      <c r="Q505" s="94"/>
      <c r="R505" s="94"/>
    </row>
    <row r="506" spans="2:18">
      <c r="B506" s="93"/>
      <c r="C506" s="93"/>
      <c r="D506" s="93"/>
      <c r="E506" s="93"/>
      <c r="F506" s="94"/>
      <c r="G506" s="94"/>
      <c r="H506" s="94"/>
      <c r="I506" s="94"/>
      <c r="J506" s="94"/>
      <c r="K506" s="94"/>
      <c r="L506" s="94"/>
      <c r="M506" s="94"/>
      <c r="N506" s="94"/>
      <c r="O506" s="94"/>
      <c r="P506" s="94"/>
      <c r="Q506" s="94"/>
      <c r="R506" s="94"/>
    </row>
    <row r="507" spans="2:18">
      <c r="B507" s="93"/>
      <c r="C507" s="93"/>
      <c r="D507" s="93"/>
      <c r="E507" s="93"/>
      <c r="F507" s="94"/>
      <c r="G507" s="94"/>
      <c r="H507" s="94"/>
      <c r="I507" s="94"/>
      <c r="J507" s="94"/>
      <c r="K507" s="94"/>
      <c r="L507" s="94"/>
      <c r="M507" s="94"/>
      <c r="N507" s="94"/>
      <c r="O507" s="94"/>
      <c r="P507" s="94"/>
      <c r="Q507" s="94"/>
      <c r="R507" s="94"/>
    </row>
    <row r="508" spans="2:18">
      <c r="B508" s="93"/>
      <c r="C508" s="93"/>
      <c r="D508" s="93"/>
      <c r="E508" s="93"/>
      <c r="F508" s="94"/>
      <c r="G508" s="94"/>
      <c r="H508" s="94"/>
      <c r="I508" s="94"/>
      <c r="J508" s="94"/>
      <c r="K508" s="94"/>
      <c r="L508" s="94"/>
      <c r="M508" s="94"/>
      <c r="N508" s="94"/>
      <c r="O508" s="94"/>
      <c r="P508" s="94"/>
      <c r="Q508" s="94"/>
      <c r="R508" s="94"/>
    </row>
    <row r="509" spans="2:18">
      <c r="B509" s="93"/>
      <c r="C509" s="93"/>
      <c r="D509" s="93"/>
      <c r="E509" s="93"/>
      <c r="F509" s="94"/>
      <c r="G509" s="94"/>
      <c r="H509" s="94"/>
      <c r="I509" s="94"/>
      <c r="J509" s="94"/>
      <c r="K509" s="94"/>
      <c r="L509" s="94"/>
      <c r="M509" s="94"/>
      <c r="N509" s="94"/>
      <c r="O509" s="94"/>
      <c r="P509" s="94"/>
      <c r="Q509" s="94"/>
      <c r="R509" s="94"/>
    </row>
    <row r="510" spans="2:18">
      <c r="B510" s="93"/>
      <c r="C510" s="93"/>
      <c r="D510" s="93"/>
      <c r="E510" s="93"/>
      <c r="F510" s="94"/>
      <c r="G510" s="94"/>
      <c r="H510" s="94"/>
      <c r="I510" s="94"/>
      <c r="J510" s="94"/>
      <c r="K510" s="94"/>
      <c r="L510" s="94"/>
      <c r="M510" s="94"/>
      <c r="N510" s="94"/>
      <c r="O510" s="94"/>
      <c r="P510" s="94"/>
      <c r="Q510" s="94"/>
      <c r="R510" s="94"/>
    </row>
    <row r="511" spans="2:18">
      <c r="B511" s="93"/>
      <c r="C511" s="93"/>
      <c r="D511" s="93"/>
      <c r="E511" s="93"/>
      <c r="F511" s="94"/>
      <c r="G511" s="94"/>
      <c r="H511" s="94"/>
      <c r="I511" s="94"/>
      <c r="J511" s="94"/>
      <c r="K511" s="94"/>
      <c r="L511" s="94"/>
      <c r="M511" s="94"/>
      <c r="N511" s="94"/>
      <c r="O511" s="94"/>
      <c r="P511" s="94"/>
      <c r="Q511" s="94"/>
      <c r="R511" s="94"/>
    </row>
    <row r="512" spans="2:18">
      <c r="B512" s="93"/>
      <c r="C512" s="93"/>
      <c r="D512" s="93"/>
      <c r="E512" s="93"/>
      <c r="F512" s="94"/>
      <c r="G512" s="94"/>
      <c r="H512" s="94"/>
      <c r="I512" s="94"/>
      <c r="J512" s="94"/>
      <c r="K512" s="94"/>
      <c r="L512" s="94"/>
      <c r="M512" s="94"/>
      <c r="N512" s="94"/>
      <c r="O512" s="94"/>
      <c r="P512" s="94"/>
      <c r="Q512" s="94"/>
      <c r="R512" s="94"/>
    </row>
    <row r="513" spans="2:18">
      <c r="B513" s="93"/>
      <c r="C513" s="93"/>
      <c r="D513" s="93"/>
      <c r="E513" s="93"/>
      <c r="F513" s="94"/>
      <c r="G513" s="94"/>
      <c r="H513" s="94"/>
      <c r="I513" s="94"/>
      <c r="J513" s="94"/>
      <c r="K513" s="94"/>
      <c r="L513" s="94"/>
      <c r="M513" s="94"/>
      <c r="N513" s="94"/>
      <c r="O513" s="94"/>
      <c r="P513" s="94"/>
      <c r="Q513" s="94"/>
      <c r="R513" s="94"/>
    </row>
    <row r="514" spans="2:18">
      <c r="B514" s="93"/>
      <c r="C514" s="93"/>
      <c r="D514" s="93"/>
      <c r="E514" s="93"/>
      <c r="F514" s="94"/>
      <c r="G514" s="94"/>
      <c r="H514" s="94"/>
      <c r="I514" s="94"/>
      <c r="J514" s="94"/>
      <c r="K514" s="94"/>
      <c r="L514" s="94"/>
      <c r="M514" s="94"/>
      <c r="N514" s="94"/>
      <c r="O514" s="94"/>
      <c r="P514" s="94"/>
      <c r="Q514" s="94"/>
      <c r="R514" s="94"/>
    </row>
    <row r="515" spans="2:18">
      <c r="B515" s="93"/>
      <c r="C515" s="93"/>
      <c r="D515" s="93"/>
      <c r="E515" s="93"/>
      <c r="F515" s="94"/>
      <c r="G515" s="94"/>
      <c r="H515" s="94"/>
      <c r="I515" s="94"/>
      <c r="J515" s="94"/>
      <c r="K515" s="94"/>
      <c r="L515" s="94"/>
      <c r="M515" s="94"/>
      <c r="N515" s="94"/>
      <c r="O515" s="94"/>
      <c r="P515" s="94"/>
      <c r="Q515" s="94"/>
      <c r="R515" s="94"/>
    </row>
    <row r="516" spans="2:18">
      <c r="B516" s="93"/>
      <c r="C516" s="93"/>
      <c r="D516" s="93"/>
      <c r="E516" s="93"/>
      <c r="F516" s="94"/>
      <c r="G516" s="94"/>
      <c r="H516" s="94"/>
      <c r="I516" s="94"/>
      <c r="J516" s="94"/>
      <c r="K516" s="94"/>
      <c r="L516" s="94"/>
      <c r="M516" s="94"/>
      <c r="N516" s="94"/>
      <c r="O516" s="94"/>
      <c r="P516" s="94"/>
      <c r="Q516" s="94"/>
      <c r="R516" s="94"/>
    </row>
    <row r="517" spans="2:18">
      <c r="B517" s="93"/>
      <c r="C517" s="93"/>
      <c r="D517" s="93"/>
      <c r="E517" s="93"/>
      <c r="F517" s="94"/>
      <c r="G517" s="94"/>
      <c r="H517" s="94"/>
      <c r="I517" s="94"/>
      <c r="J517" s="94"/>
      <c r="K517" s="94"/>
      <c r="L517" s="94"/>
      <c r="M517" s="94"/>
      <c r="N517" s="94"/>
      <c r="O517" s="94"/>
      <c r="P517" s="94"/>
      <c r="Q517" s="94"/>
      <c r="R517" s="94"/>
    </row>
    <row r="518" spans="2:18">
      <c r="B518" s="93"/>
      <c r="C518" s="93"/>
      <c r="D518" s="93"/>
      <c r="E518" s="93"/>
      <c r="F518" s="94"/>
      <c r="G518" s="94"/>
      <c r="H518" s="94"/>
      <c r="I518" s="94"/>
      <c r="J518" s="94"/>
      <c r="K518" s="94"/>
      <c r="L518" s="94"/>
      <c r="M518" s="94"/>
      <c r="N518" s="94"/>
      <c r="O518" s="94"/>
      <c r="P518" s="94"/>
      <c r="Q518" s="94"/>
      <c r="R518" s="94"/>
    </row>
    <row r="519" spans="2:18">
      <c r="B519" s="93"/>
      <c r="C519" s="93"/>
      <c r="D519" s="93"/>
      <c r="E519" s="93"/>
      <c r="F519" s="94"/>
      <c r="G519" s="94"/>
      <c r="H519" s="94"/>
      <c r="I519" s="94"/>
      <c r="J519" s="94"/>
      <c r="K519" s="94"/>
      <c r="L519" s="94"/>
      <c r="M519" s="94"/>
      <c r="N519" s="94"/>
      <c r="O519" s="94"/>
      <c r="P519" s="94"/>
      <c r="Q519" s="94"/>
      <c r="R519" s="94"/>
    </row>
    <row r="520" spans="2:18">
      <c r="B520" s="93"/>
      <c r="C520" s="93"/>
      <c r="D520" s="93"/>
      <c r="E520" s="93"/>
      <c r="F520" s="94"/>
      <c r="G520" s="94"/>
      <c r="H520" s="94"/>
      <c r="I520" s="94"/>
      <c r="J520" s="94"/>
      <c r="K520" s="94"/>
      <c r="L520" s="94"/>
      <c r="M520" s="94"/>
      <c r="N520" s="94"/>
      <c r="O520" s="94"/>
      <c r="P520" s="94"/>
      <c r="Q520" s="94"/>
      <c r="R520" s="94"/>
    </row>
    <row r="521" spans="2:18">
      <c r="B521" s="93"/>
      <c r="C521" s="93"/>
      <c r="D521" s="93"/>
      <c r="E521" s="93"/>
      <c r="F521" s="94"/>
      <c r="G521" s="94"/>
      <c r="H521" s="94"/>
      <c r="I521" s="94"/>
      <c r="J521" s="94"/>
      <c r="K521" s="94"/>
      <c r="L521" s="94"/>
      <c r="M521" s="94"/>
      <c r="N521" s="94"/>
      <c r="O521" s="94"/>
      <c r="P521" s="94"/>
      <c r="Q521" s="94"/>
      <c r="R521" s="94"/>
    </row>
    <row r="522" spans="2:18">
      <c r="B522" s="93"/>
      <c r="C522" s="93"/>
      <c r="D522" s="93"/>
      <c r="E522" s="93"/>
      <c r="F522" s="94"/>
      <c r="G522" s="94"/>
      <c r="H522" s="94"/>
      <c r="I522" s="94"/>
      <c r="J522" s="94"/>
      <c r="K522" s="94"/>
      <c r="L522" s="94"/>
      <c r="M522" s="94"/>
      <c r="N522" s="94"/>
      <c r="O522" s="94"/>
      <c r="P522" s="94"/>
      <c r="Q522" s="94"/>
      <c r="R522" s="94"/>
    </row>
    <row r="523" spans="2:18">
      <c r="B523" s="93"/>
      <c r="C523" s="93"/>
      <c r="D523" s="93"/>
      <c r="E523" s="93"/>
      <c r="F523" s="94"/>
      <c r="G523" s="94"/>
      <c r="H523" s="94"/>
      <c r="I523" s="94"/>
      <c r="J523" s="94"/>
      <c r="K523" s="94"/>
      <c r="L523" s="94"/>
      <c r="M523" s="94"/>
      <c r="N523" s="94"/>
      <c r="O523" s="94"/>
      <c r="P523" s="94"/>
      <c r="Q523" s="94"/>
      <c r="R523" s="94"/>
    </row>
    <row r="524" spans="2:18">
      <c r="B524" s="93"/>
      <c r="C524" s="93"/>
      <c r="D524" s="93"/>
      <c r="E524" s="93"/>
      <c r="F524" s="94"/>
      <c r="G524" s="94"/>
      <c r="H524" s="94"/>
      <c r="I524" s="94"/>
      <c r="J524" s="94"/>
      <c r="K524" s="94"/>
      <c r="L524" s="94"/>
      <c r="M524" s="94"/>
      <c r="N524" s="94"/>
      <c r="O524" s="94"/>
      <c r="P524" s="94"/>
      <c r="Q524" s="94"/>
      <c r="R524" s="94"/>
    </row>
    <row r="525" spans="2:18">
      <c r="B525" s="93"/>
      <c r="C525" s="93"/>
      <c r="D525" s="93"/>
      <c r="E525" s="93"/>
      <c r="F525" s="94"/>
      <c r="G525" s="94"/>
      <c r="H525" s="94"/>
      <c r="I525" s="94"/>
      <c r="J525" s="94"/>
      <c r="K525" s="94"/>
      <c r="L525" s="94"/>
      <c r="M525" s="94"/>
      <c r="N525" s="94"/>
      <c r="O525" s="94"/>
      <c r="P525" s="94"/>
      <c r="Q525" s="94"/>
      <c r="R525" s="94"/>
    </row>
    <row r="526" spans="2:18">
      <c r="B526" s="93"/>
      <c r="C526" s="93"/>
      <c r="D526" s="93"/>
      <c r="E526" s="93"/>
      <c r="F526" s="94"/>
      <c r="G526" s="94"/>
      <c r="H526" s="94"/>
      <c r="I526" s="94"/>
      <c r="J526" s="94"/>
      <c r="K526" s="94"/>
      <c r="L526" s="94"/>
      <c r="M526" s="94"/>
      <c r="N526" s="94"/>
      <c r="O526" s="94"/>
      <c r="P526" s="94"/>
      <c r="Q526" s="94"/>
      <c r="R526" s="94"/>
    </row>
    <row r="527" spans="2:18">
      <c r="B527" s="93"/>
      <c r="C527" s="93"/>
      <c r="D527" s="93"/>
      <c r="E527" s="93"/>
      <c r="F527" s="94"/>
      <c r="G527" s="94"/>
      <c r="H527" s="94"/>
      <c r="I527" s="94"/>
      <c r="J527" s="94"/>
      <c r="K527" s="94"/>
      <c r="L527" s="94"/>
      <c r="M527" s="94"/>
      <c r="N527" s="94"/>
      <c r="O527" s="94"/>
      <c r="P527" s="94"/>
      <c r="Q527" s="94"/>
      <c r="R527" s="94"/>
    </row>
    <row r="528" spans="2:18">
      <c r="B528" s="93"/>
      <c r="C528" s="93"/>
      <c r="D528" s="93"/>
      <c r="E528" s="93"/>
      <c r="F528" s="94"/>
      <c r="G528" s="94"/>
      <c r="H528" s="94"/>
      <c r="I528" s="94"/>
      <c r="J528" s="94"/>
      <c r="K528" s="94"/>
      <c r="L528" s="94"/>
      <c r="M528" s="94"/>
      <c r="N528" s="94"/>
      <c r="O528" s="94"/>
      <c r="P528" s="94"/>
      <c r="Q528" s="94"/>
      <c r="R528" s="94"/>
    </row>
    <row r="529" spans="2:18">
      <c r="B529" s="93"/>
      <c r="C529" s="93"/>
      <c r="D529" s="93"/>
      <c r="E529" s="93"/>
      <c r="F529" s="94"/>
      <c r="G529" s="94"/>
      <c r="H529" s="94"/>
      <c r="I529" s="94"/>
      <c r="J529" s="94"/>
      <c r="K529" s="94"/>
      <c r="L529" s="94"/>
      <c r="M529" s="94"/>
      <c r="N529" s="94"/>
      <c r="O529" s="94"/>
      <c r="P529" s="94"/>
      <c r="Q529" s="94"/>
      <c r="R529" s="94"/>
    </row>
    <row r="530" spans="2:18">
      <c r="B530" s="93"/>
      <c r="C530" s="93"/>
      <c r="D530" s="93"/>
      <c r="E530" s="93"/>
      <c r="F530" s="94"/>
      <c r="G530" s="94"/>
      <c r="H530" s="94"/>
      <c r="I530" s="94"/>
      <c r="J530" s="94"/>
      <c r="K530" s="94"/>
      <c r="L530" s="94"/>
      <c r="M530" s="94"/>
      <c r="N530" s="94"/>
      <c r="O530" s="94"/>
      <c r="P530" s="94"/>
      <c r="Q530" s="94"/>
      <c r="R530" s="94"/>
    </row>
    <row r="531" spans="2:18">
      <c r="B531" s="93"/>
      <c r="C531" s="93"/>
      <c r="D531" s="93"/>
      <c r="E531" s="93"/>
      <c r="F531" s="94"/>
      <c r="G531" s="94"/>
      <c r="H531" s="94"/>
      <c r="I531" s="94"/>
      <c r="J531" s="94"/>
      <c r="K531" s="94"/>
      <c r="L531" s="94"/>
      <c r="M531" s="94"/>
      <c r="N531" s="94"/>
      <c r="O531" s="94"/>
      <c r="P531" s="94"/>
      <c r="Q531" s="94"/>
      <c r="R531" s="94"/>
    </row>
    <row r="532" spans="2:18">
      <c r="B532" s="93"/>
      <c r="C532" s="93"/>
      <c r="D532" s="93"/>
      <c r="E532" s="93"/>
      <c r="F532" s="94"/>
      <c r="G532" s="94"/>
      <c r="H532" s="94"/>
      <c r="I532" s="94"/>
      <c r="J532" s="94"/>
      <c r="K532" s="94"/>
      <c r="L532" s="94"/>
      <c r="M532" s="94"/>
      <c r="N532" s="94"/>
      <c r="O532" s="94"/>
      <c r="P532" s="94"/>
      <c r="Q532" s="94"/>
      <c r="R532" s="94"/>
    </row>
    <row r="533" spans="2:18">
      <c r="B533" s="93"/>
      <c r="C533" s="93"/>
      <c r="D533" s="93"/>
      <c r="E533" s="93"/>
      <c r="F533" s="94"/>
      <c r="G533" s="94"/>
      <c r="H533" s="94"/>
      <c r="I533" s="94"/>
      <c r="J533" s="94"/>
      <c r="K533" s="94"/>
      <c r="L533" s="94"/>
      <c r="M533" s="94"/>
      <c r="N533" s="94"/>
      <c r="O533" s="94"/>
      <c r="P533" s="94"/>
      <c r="Q533" s="94"/>
      <c r="R533" s="94"/>
    </row>
    <row r="534" spans="2:18">
      <c r="B534" s="93"/>
      <c r="C534" s="93"/>
      <c r="D534" s="93"/>
      <c r="E534" s="93"/>
      <c r="F534" s="94"/>
      <c r="G534" s="94"/>
      <c r="H534" s="94"/>
      <c r="I534" s="94"/>
      <c r="J534" s="94"/>
      <c r="K534" s="94"/>
      <c r="L534" s="94"/>
      <c r="M534" s="94"/>
      <c r="N534" s="94"/>
      <c r="O534" s="94"/>
      <c r="P534" s="94"/>
      <c r="Q534" s="94"/>
      <c r="R534" s="94"/>
    </row>
    <row r="535" spans="2:18">
      <c r="B535" s="93"/>
      <c r="C535" s="93"/>
      <c r="D535" s="93"/>
      <c r="E535" s="93"/>
      <c r="F535" s="94"/>
      <c r="G535" s="94"/>
      <c r="H535" s="94"/>
      <c r="I535" s="94"/>
      <c r="J535" s="94"/>
      <c r="K535" s="94"/>
      <c r="L535" s="94"/>
      <c r="M535" s="94"/>
      <c r="N535" s="94"/>
      <c r="O535" s="94"/>
      <c r="P535" s="94"/>
      <c r="Q535" s="94"/>
      <c r="R535" s="94"/>
    </row>
    <row r="536" spans="2:18">
      <c r="B536" s="93"/>
      <c r="C536" s="93"/>
      <c r="D536" s="93"/>
      <c r="E536" s="93"/>
      <c r="F536" s="94"/>
      <c r="G536" s="94"/>
      <c r="H536" s="94"/>
      <c r="I536" s="94"/>
      <c r="J536" s="94"/>
      <c r="K536" s="94"/>
      <c r="L536" s="94"/>
      <c r="M536" s="94"/>
      <c r="N536" s="94"/>
      <c r="O536" s="94"/>
      <c r="P536" s="94"/>
      <c r="Q536" s="94"/>
      <c r="R536" s="94"/>
    </row>
    <row r="537" spans="2:18">
      <c r="B537" s="93"/>
      <c r="C537" s="93"/>
      <c r="D537" s="93"/>
      <c r="E537" s="93"/>
      <c r="F537" s="94"/>
      <c r="G537" s="94"/>
      <c r="H537" s="94"/>
      <c r="I537" s="94"/>
      <c r="J537" s="94"/>
      <c r="K537" s="94"/>
      <c r="L537" s="94"/>
      <c r="M537" s="94"/>
      <c r="N537" s="94"/>
      <c r="O537" s="94"/>
      <c r="P537" s="94"/>
      <c r="Q537" s="94"/>
      <c r="R537" s="94"/>
    </row>
    <row r="538" spans="2:18">
      <c r="B538" s="93"/>
      <c r="C538" s="93"/>
      <c r="D538" s="93"/>
      <c r="E538" s="93"/>
      <c r="F538" s="94"/>
      <c r="G538" s="94"/>
      <c r="H538" s="94"/>
      <c r="I538" s="94"/>
      <c r="J538" s="94"/>
      <c r="K538" s="94"/>
      <c r="L538" s="94"/>
      <c r="M538" s="94"/>
      <c r="N538" s="94"/>
      <c r="O538" s="94"/>
      <c r="P538" s="94"/>
      <c r="Q538" s="94"/>
      <c r="R538" s="94"/>
    </row>
    <row r="539" spans="2:18">
      <c r="B539" s="93"/>
      <c r="C539" s="93"/>
      <c r="D539" s="93"/>
      <c r="E539" s="93"/>
      <c r="F539" s="94"/>
      <c r="G539" s="94"/>
      <c r="H539" s="94"/>
      <c r="I539" s="94"/>
      <c r="J539" s="94"/>
      <c r="K539" s="94"/>
      <c r="L539" s="94"/>
      <c r="M539" s="94"/>
      <c r="N539" s="94"/>
      <c r="O539" s="94"/>
      <c r="P539" s="94"/>
      <c r="Q539" s="94"/>
      <c r="R539" s="94"/>
    </row>
    <row r="540" spans="2:18">
      <c r="B540" s="93"/>
      <c r="C540" s="93"/>
      <c r="D540" s="93"/>
      <c r="E540" s="93"/>
      <c r="F540" s="94"/>
      <c r="G540" s="94"/>
      <c r="H540" s="94"/>
      <c r="I540" s="94"/>
      <c r="J540" s="94"/>
      <c r="K540" s="94"/>
      <c r="L540" s="94"/>
      <c r="M540" s="94"/>
      <c r="N540" s="94"/>
      <c r="O540" s="94"/>
      <c r="P540" s="94"/>
      <c r="Q540" s="94"/>
      <c r="R540" s="94"/>
    </row>
    <row r="541" spans="2:18">
      <c r="B541" s="93"/>
      <c r="C541" s="93"/>
      <c r="D541" s="93"/>
      <c r="E541" s="93"/>
      <c r="F541" s="94"/>
      <c r="G541" s="94"/>
      <c r="H541" s="94"/>
      <c r="I541" s="94"/>
      <c r="J541" s="94"/>
      <c r="K541" s="94"/>
      <c r="L541" s="94"/>
      <c r="M541" s="94"/>
      <c r="N541" s="94"/>
      <c r="O541" s="94"/>
      <c r="P541" s="94"/>
      <c r="Q541" s="94"/>
      <c r="R541" s="94"/>
    </row>
    <row r="542" spans="2:18">
      <c r="B542" s="93"/>
      <c r="C542" s="93"/>
      <c r="D542" s="93"/>
      <c r="E542" s="93"/>
      <c r="F542" s="94"/>
      <c r="G542" s="94"/>
      <c r="H542" s="94"/>
      <c r="I542" s="94"/>
      <c r="J542" s="94"/>
      <c r="K542" s="94"/>
      <c r="L542" s="94"/>
      <c r="M542" s="94"/>
      <c r="N542" s="94"/>
      <c r="O542" s="94"/>
      <c r="P542" s="94"/>
      <c r="Q542" s="94"/>
      <c r="R542" s="94"/>
    </row>
    <row r="543" spans="2:18">
      <c r="B543" s="93"/>
      <c r="C543" s="93"/>
      <c r="D543" s="93"/>
      <c r="E543" s="93"/>
      <c r="F543" s="94"/>
      <c r="G543" s="94"/>
      <c r="H543" s="94"/>
      <c r="I543" s="94"/>
      <c r="J543" s="94"/>
      <c r="K543" s="94"/>
      <c r="L543" s="94"/>
      <c r="M543" s="94"/>
      <c r="N543" s="94"/>
      <c r="O543" s="94"/>
      <c r="P543" s="94"/>
      <c r="Q543" s="94"/>
      <c r="R543" s="94"/>
    </row>
    <row r="544" spans="2:18">
      <c r="B544" s="93"/>
      <c r="C544" s="93"/>
      <c r="D544" s="93"/>
      <c r="E544" s="93"/>
      <c r="F544" s="94"/>
      <c r="G544" s="94"/>
      <c r="H544" s="94"/>
      <c r="I544" s="94"/>
      <c r="J544" s="94"/>
      <c r="K544" s="94"/>
      <c r="L544" s="94"/>
      <c r="M544" s="94"/>
      <c r="N544" s="94"/>
      <c r="O544" s="94"/>
      <c r="P544" s="94"/>
      <c r="Q544" s="94"/>
      <c r="R544" s="94"/>
    </row>
    <row r="545" spans="2:18">
      <c r="B545" s="93"/>
      <c r="C545" s="93"/>
      <c r="D545" s="93"/>
      <c r="E545" s="93"/>
      <c r="F545" s="94"/>
      <c r="G545" s="94"/>
      <c r="H545" s="94"/>
      <c r="I545" s="94"/>
      <c r="J545" s="94"/>
      <c r="K545" s="94"/>
      <c r="L545" s="94"/>
      <c r="M545" s="94"/>
      <c r="N545" s="94"/>
      <c r="O545" s="94"/>
      <c r="P545" s="94"/>
      <c r="Q545" s="94"/>
      <c r="R545" s="94"/>
    </row>
    <row r="546" spans="2:18">
      <c r="B546" s="93"/>
      <c r="C546" s="93"/>
      <c r="D546" s="93"/>
      <c r="E546" s="93"/>
      <c r="F546" s="94"/>
      <c r="G546" s="94"/>
      <c r="H546" s="94"/>
      <c r="I546" s="94"/>
      <c r="J546" s="94"/>
      <c r="K546" s="94"/>
      <c r="L546" s="94"/>
      <c r="M546" s="94"/>
      <c r="N546" s="94"/>
      <c r="O546" s="94"/>
      <c r="P546" s="94"/>
      <c r="Q546" s="94"/>
      <c r="R546" s="94"/>
    </row>
    <row r="547" spans="2:18">
      <c r="B547" s="93"/>
      <c r="C547" s="93"/>
      <c r="D547" s="93"/>
      <c r="E547" s="93"/>
      <c r="F547" s="94"/>
      <c r="G547" s="94"/>
      <c r="H547" s="94"/>
      <c r="I547" s="94"/>
      <c r="J547" s="94"/>
      <c r="K547" s="94"/>
      <c r="L547" s="94"/>
      <c r="M547" s="94"/>
      <c r="N547" s="94"/>
      <c r="O547" s="94"/>
      <c r="P547" s="94"/>
      <c r="Q547" s="94"/>
      <c r="R547" s="94"/>
    </row>
    <row r="548" spans="2:18">
      <c r="B548" s="93"/>
      <c r="C548" s="93"/>
      <c r="D548" s="93"/>
      <c r="E548" s="93"/>
      <c r="F548" s="94"/>
      <c r="G548" s="94"/>
      <c r="H548" s="94"/>
      <c r="I548" s="94"/>
      <c r="J548" s="94"/>
      <c r="K548" s="94"/>
      <c r="L548" s="94"/>
      <c r="M548" s="94"/>
      <c r="N548" s="94"/>
      <c r="O548" s="94"/>
      <c r="P548" s="94"/>
      <c r="Q548" s="94"/>
      <c r="R548" s="94"/>
    </row>
    <row r="549" spans="2:18">
      <c r="B549" s="93"/>
      <c r="C549" s="93"/>
      <c r="D549" s="93"/>
      <c r="E549" s="93"/>
      <c r="F549" s="94"/>
      <c r="G549" s="94"/>
      <c r="H549" s="94"/>
      <c r="I549" s="94"/>
      <c r="J549" s="94"/>
      <c r="K549" s="94"/>
      <c r="L549" s="94"/>
      <c r="M549" s="94"/>
      <c r="N549" s="94"/>
      <c r="O549" s="94"/>
      <c r="P549" s="94"/>
      <c r="Q549" s="94"/>
      <c r="R549" s="94"/>
    </row>
    <row r="550" spans="2:18">
      <c r="B550" s="93"/>
      <c r="C550" s="93"/>
      <c r="D550" s="93"/>
      <c r="E550" s="93"/>
      <c r="F550" s="94"/>
      <c r="G550" s="94"/>
      <c r="H550" s="94"/>
      <c r="I550" s="94"/>
      <c r="J550" s="94"/>
      <c r="K550" s="94"/>
      <c r="L550" s="94"/>
      <c r="M550" s="94"/>
      <c r="N550" s="94"/>
      <c r="O550" s="94"/>
      <c r="P550" s="94"/>
      <c r="Q550" s="94"/>
      <c r="R550" s="94"/>
    </row>
    <row r="551" spans="2:18">
      <c r="B551" s="93"/>
      <c r="C551" s="93"/>
      <c r="D551" s="93"/>
      <c r="E551" s="93"/>
      <c r="F551" s="94"/>
      <c r="G551" s="94"/>
      <c r="H551" s="94"/>
      <c r="I551" s="94"/>
      <c r="J551" s="94"/>
      <c r="K551" s="94"/>
      <c r="L551" s="94"/>
      <c r="M551" s="94"/>
      <c r="N551" s="94"/>
      <c r="O551" s="94"/>
      <c r="P551" s="94"/>
      <c r="Q551" s="94"/>
      <c r="R551" s="94"/>
    </row>
    <row r="552" spans="2:18">
      <c r="B552" s="93"/>
      <c r="C552" s="93"/>
      <c r="D552" s="93"/>
      <c r="E552" s="93"/>
      <c r="F552" s="94"/>
      <c r="G552" s="94"/>
      <c r="H552" s="94"/>
      <c r="I552" s="94"/>
      <c r="J552" s="94"/>
      <c r="K552" s="94"/>
      <c r="L552" s="94"/>
      <c r="M552" s="94"/>
      <c r="N552" s="94"/>
      <c r="O552" s="94"/>
      <c r="P552" s="94"/>
      <c r="Q552" s="94"/>
      <c r="R552" s="94"/>
    </row>
    <row r="553" spans="2:18">
      <c r="B553" s="93"/>
      <c r="C553" s="93"/>
      <c r="D553" s="93"/>
      <c r="E553" s="93"/>
      <c r="F553" s="94"/>
      <c r="G553" s="94"/>
      <c r="H553" s="94"/>
      <c r="I553" s="94"/>
      <c r="J553" s="94"/>
      <c r="K553" s="94"/>
      <c r="L553" s="94"/>
      <c r="M553" s="94"/>
      <c r="N553" s="94"/>
      <c r="O553" s="94"/>
      <c r="P553" s="94"/>
      <c r="Q553" s="94"/>
      <c r="R553" s="94"/>
    </row>
    <row r="554" spans="2:18">
      <c r="B554" s="93"/>
      <c r="C554" s="93"/>
      <c r="D554" s="93"/>
      <c r="E554" s="93"/>
      <c r="F554" s="94"/>
      <c r="G554" s="94"/>
      <c r="H554" s="94"/>
      <c r="I554" s="94"/>
      <c r="J554" s="94"/>
      <c r="K554" s="94"/>
      <c r="L554" s="94"/>
      <c r="M554" s="94"/>
      <c r="N554" s="94"/>
      <c r="O554" s="94"/>
      <c r="P554" s="94"/>
      <c r="Q554" s="94"/>
      <c r="R554" s="94"/>
    </row>
    <row r="555" spans="2:18">
      <c r="B555" s="93"/>
      <c r="C555" s="93"/>
      <c r="D555" s="93"/>
      <c r="E555" s="93"/>
      <c r="F555" s="94"/>
      <c r="G555" s="94"/>
      <c r="H555" s="94"/>
      <c r="I555" s="94"/>
      <c r="J555" s="94"/>
      <c r="K555" s="94"/>
      <c r="L555" s="94"/>
      <c r="M555" s="94"/>
      <c r="N555" s="94"/>
      <c r="O555" s="94"/>
      <c r="P555" s="94"/>
      <c r="Q555" s="94"/>
      <c r="R555" s="94"/>
    </row>
    <row r="556" spans="2:18">
      <c r="B556" s="93"/>
      <c r="C556" s="93"/>
      <c r="D556" s="93"/>
      <c r="E556" s="93"/>
      <c r="F556" s="94"/>
      <c r="G556" s="94"/>
      <c r="H556" s="94"/>
      <c r="I556" s="94"/>
      <c r="J556" s="94"/>
      <c r="K556" s="94"/>
      <c r="L556" s="94"/>
      <c r="M556" s="94"/>
      <c r="N556" s="94"/>
      <c r="O556" s="94"/>
      <c r="P556" s="94"/>
      <c r="Q556" s="94"/>
      <c r="R556" s="94"/>
    </row>
    <row r="557" spans="2:18">
      <c r="B557" s="93"/>
      <c r="C557" s="93"/>
      <c r="D557" s="93"/>
      <c r="E557" s="93"/>
      <c r="F557" s="94"/>
      <c r="G557" s="94"/>
      <c r="H557" s="94"/>
      <c r="I557" s="94"/>
      <c r="J557" s="94"/>
      <c r="K557" s="94"/>
      <c r="L557" s="94"/>
      <c r="M557" s="94"/>
      <c r="N557" s="94"/>
      <c r="O557" s="94"/>
      <c r="P557" s="94"/>
      <c r="Q557" s="94"/>
      <c r="R557" s="94"/>
    </row>
    <row r="558" spans="2:18">
      <c r="B558" s="93"/>
      <c r="C558" s="93"/>
      <c r="D558" s="93"/>
      <c r="E558" s="93"/>
      <c r="F558" s="94"/>
      <c r="G558" s="94"/>
      <c r="H558" s="94"/>
      <c r="I558" s="94"/>
      <c r="J558" s="94"/>
      <c r="K558" s="94"/>
      <c r="L558" s="94"/>
      <c r="M558" s="94"/>
      <c r="N558" s="94"/>
      <c r="O558" s="94"/>
      <c r="P558" s="94"/>
      <c r="Q558" s="94"/>
      <c r="R558" s="94"/>
    </row>
    <row r="559" spans="2:18">
      <c r="B559" s="93"/>
      <c r="C559" s="93"/>
      <c r="D559" s="93"/>
      <c r="E559" s="93"/>
      <c r="F559" s="94"/>
      <c r="G559" s="94"/>
      <c r="H559" s="94"/>
      <c r="I559" s="94"/>
      <c r="J559" s="94"/>
      <c r="K559" s="94"/>
      <c r="L559" s="94"/>
      <c r="M559" s="94"/>
      <c r="N559" s="94"/>
      <c r="O559" s="94"/>
      <c r="P559" s="94"/>
      <c r="Q559" s="94"/>
      <c r="R559" s="94"/>
    </row>
    <row r="560" spans="2:18">
      <c r="B560" s="93"/>
      <c r="C560" s="93"/>
      <c r="D560" s="93"/>
      <c r="E560" s="93"/>
      <c r="F560" s="94"/>
      <c r="G560" s="94"/>
      <c r="H560" s="94"/>
      <c r="I560" s="94"/>
      <c r="J560" s="94"/>
      <c r="K560" s="94"/>
      <c r="L560" s="94"/>
      <c r="M560" s="94"/>
      <c r="N560" s="94"/>
      <c r="O560" s="94"/>
      <c r="P560" s="94"/>
      <c r="Q560" s="94"/>
      <c r="R560" s="94"/>
    </row>
    <row r="561" spans="2:18">
      <c r="B561" s="93"/>
      <c r="C561" s="93"/>
      <c r="D561" s="93"/>
      <c r="E561" s="93"/>
      <c r="F561" s="94"/>
      <c r="G561" s="94"/>
      <c r="H561" s="94"/>
      <c r="I561" s="94"/>
      <c r="J561" s="94"/>
      <c r="K561" s="94"/>
      <c r="L561" s="94"/>
      <c r="M561" s="94"/>
      <c r="N561" s="94"/>
      <c r="O561" s="94"/>
      <c r="P561" s="94"/>
      <c r="Q561" s="94"/>
      <c r="R561" s="94"/>
    </row>
    <row r="562" spans="2:18">
      <c r="B562" s="93"/>
      <c r="C562" s="93"/>
      <c r="D562" s="93"/>
      <c r="E562" s="93"/>
      <c r="F562" s="94"/>
      <c r="G562" s="94"/>
      <c r="H562" s="94"/>
      <c r="I562" s="94"/>
      <c r="J562" s="94"/>
      <c r="K562" s="94"/>
      <c r="L562" s="94"/>
      <c r="M562" s="94"/>
      <c r="N562" s="94"/>
      <c r="O562" s="94"/>
      <c r="P562" s="94"/>
      <c r="Q562" s="94"/>
      <c r="R562" s="94"/>
    </row>
    <row r="563" spans="2:18">
      <c r="B563" s="93"/>
      <c r="C563" s="93"/>
      <c r="D563" s="93"/>
      <c r="E563" s="93"/>
      <c r="F563" s="94"/>
      <c r="G563" s="94"/>
      <c r="H563" s="94"/>
      <c r="I563" s="94"/>
      <c r="J563" s="94"/>
      <c r="K563" s="94"/>
      <c r="L563" s="94"/>
      <c r="M563" s="94"/>
      <c r="N563" s="94"/>
      <c r="O563" s="94"/>
      <c r="P563" s="94"/>
      <c r="Q563" s="94"/>
      <c r="R563" s="94"/>
    </row>
    <row r="564" spans="2:18">
      <c r="B564" s="93"/>
      <c r="C564" s="93"/>
      <c r="D564" s="93"/>
      <c r="E564" s="93"/>
      <c r="F564" s="94"/>
      <c r="G564" s="94"/>
      <c r="H564" s="94"/>
      <c r="I564" s="94"/>
      <c r="J564" s="94"/>
      <c r="K564" s="94"/>
      <c r="L564" s="94"/>
      <c r="M564" s="94"/>
      <c r="N564" s="94"/>
      <c r="O564" s="94"/>
      <c r="P564" s="94"/>
      <c r="Q564" s="94"/>
      <c r="R564" s="94"/>
    </row>
    <row r="565" spans="2:18">
      <c r="B565" s="93"/>
      <c r="C565" s="93"/>
      <c r="D565" s="93"/>
      <c r="E565" s="93"/>
      <c r="F565" s="94"/>
      <c r="G565" s="94"/>
      <c r="H565" s="94"/>
      <c r="I565" s="94"/>
      <c r="J565" s="94"/>
      <c r="K565" s="94"/>
      <c r="L565" s="94"/>
      <c r="M565" s="94"/>
      <c r="N565" s="94"/>
      <c r="O565" s="94"/>
      <c r="P565" s="94"/>
      <c r="Q565" s="94"/>
      <c r="R565" s="94"/>
    </row>
    <row r="566" spans="2:18">
      <c r="B566" s="93"/>
      <c r="C566" s="93"/>
      <c r="D566" s="93"/>
      <c r="E566" s="93"/>
      <c r="F566" s="94"/>
      <c r="G566" s="94"/>
      <c r="H566" s="94"/>
      <c r="I566" s="94"/>
      <c r="J566" s="94"/>
      <c r="K566" s="94"/>
      <c r="L566" s="94"/>
      <c r="M566" s="94"/>
      <c r="N566" s="94"/>
      <c r="O566" s="94"/>
      <c r="P566" s="94"/>
      <c r="Q566" s="94"/>
      <c r="R566" s="94"/>
    </row>
    <row r="567" spans="2:18">
      <c r="B567" s="93"/>
      <c r="C567" s="93"/>
      <c r="D567" s="93"/>
      <c r="E567" s="93"/>
      <c r="F567" s="94"/>
      <c r="G567" s="94"/>
      <c r="H567" s="94"/>
      <c r="I567" s="94"/>
      <c r="J567" s="94"/>
      <c r="K567" s="94"/>
      <c r="L567" s="94"/>
      <c r="M567" s="94"/>
      <c r="N567" s="94"/>
      <c r="O567" s="94"/>
      <c r="P567" s="94"/>
      <c r="Q567" s="94"/>
      <c r="R567" s="94"/>
    </row>
    <row r="568" spans="2:18">
      <c r="B568" s="93"/>
      <c r="C568" s="93"/>
      <c r="D568" s="93"/>
      <c r="E568" s="93"/>
      <c r="F568" s="94"/>
      <c r="G568" s="94"/>
      <c r="H568" s="94"/>
      <c r="I568" s="94"/>
      <c r="J568" s="94"/>
      <c r="K568" s="94"/>
      <c r="L568" s="94"/>
      <c r="M568" s="94"/>
      <c r="N568" s="94"/>
      <c r="O568" s="94"/>
      <c r="P568" s="94"/>
      <c r="Q568" s="94"/>
      <c r="R568" s="94"/>
    </row>
    <row r="569" spans="2:18">
      <c r="B569" s="93"/>
      <c r="C569" s="93"/>
      <c r="D569" s="93"/>
      <c r="E569" s="93"/>
      <c r="F569" s="94"/>
      <c r="G569" s="94"/>
      <c r="H569" s="94"/>
      <c r="I569" s="94"/>
      <c r="J569" s="94"/>
      <c r="K569" s="94"/>
      <c r="L569" s="94"/>
      <c r="M569" s="94"/>
      <c r="N569" s="94"/>
      <c r="O569" s="94"/>
      <c r="P569" s="94"/>
      <c r="Q569" s="94"/>
      <c r="R569" s="94"/>
    </row>
    <row r="570" spans="2:18">
      <c r="B570" s="93"/>
      <c r="C570" s="93"/>
      <c r="D570" s="93"/>
      <c r="E570" s="93"/>
      <c r="F570" s="94"/>
      <c r="G570" s="94"/>
      <c r="H570" s="94"/>
      <c r="I570" s="94"/>
      <c r="J570" s="94"/>
      <c r="K570" s="94"/>
      <c r="L570" s="94"/>
      <c r="M570" s="94"/>
      <c r="N570" s="94"/>
      <c r="O570" s="94"/>
      <c r="P570" s="94"/>
      <c r="Q570" s="94"/>
      <c r="R570" s="94"/>
    </row>
    <row r="571" spans="2:18">
      <c r="B571" s="93"/>
      <c r="C571" s="93"/>
      <c r="D571" s="93"/>
      <c r="E571" s="93"/>
      <c r="F571" s="94"/>
      <c r="G571" s="94"/>
      <c r="H571" s="94"/>
      <c r="I571" s="94"/>
      <c r="J571" s="94"/>
      <c r="K571" s="94"/>
      <c r="L571" s="94"/>
      <c r="M571" s="94"/>
      <c r="N571" s="94"/>
      <c r="O571" s="94"/>
      <c r="P571" s="94"/>
      <c r="Q571" s="94"/>
      <c r="R571" s="94"/>
    </row>
    <row r="572" spans="2:18">
      <c r="B572" s="93"/>
      <c r="C572" s="93"/>
      <c r="D572" s="93"/>
      <c r="E572" s="93"/>
      <c r="F572" s="94"/>
      <c r="G572" s="94"/>
      <c r="H572" s="94"/>
      <c r="I572" s="94"/>
      <c r="J572" s="94"/>
      <c r="K572" s="94"/>
      <c r="L572" s="94"/>
      <c r="M572" s="94"/>
      <c r="N572" s="94"/>
      <c r="O572" s="94"/>
      <c r="P572" s="94"/>
      <c r="Q572" s="94"/>
      <c r="R572" s="94"/>
    </row>
    <row r="573" spans="2:18">
      <c r="B573" s="93"/>
      <c r="C573" s="93"/>
      <c r="D573" s="93"/>
      <c r="E573" s="93"/>
      <c r="F573" s="94"/>
      <c r="G573" s="94"/>
      <c r="H573" s="94"/>
      <c r="I573" s="94"/>
      <c r="J573" s="94"/>
      <c r="K573" s="94"/>
      <c r="L573" s="94"/>
      <c r="M573" s="94"/>
      <c r="N573" s="94"/>
      <c r="O573" s="94"/>
      <c r="P573" s="94"/>
      <c r="Q573" s="94"/>
      <c r="R573" s="94"/>
    </row>
    <row r="574" spans="2:18">
      <c r="B574" s="93"/>
      <c r="C574" s="93"/>
      <c r="D574" s="93"/>
      <c r="E574" s="93"/>
      <c r="F574" s="94"/>
      <c r="G574" s="94"/>
      <c r="H574" s="94"/>
      <c r="I574" s="94"/>
      <c r="J574" s="94"/>
      <c r="K574" s="94"/>
      <c r="L574" s="94"/>
      <c r="M574" s="94"/>
      <c r="N574" s="94"/>
      <c r="O574" s="94"/>
      <c r="P574" s="94"/>
      <c r="Q574" s="94"/>
      <c r="R574" s="94"/>
    </row>
    <row r="575" spans="2:18">
      <c r="B575" s="93"/>
      <c r="C575" s="93"/>
      <c r="D575" s="93"/>
      <c r="E575" s="93"/>
      <c r="F575" s="94"/>
      <c r="G575" s="94"/>
      <c r="H575" s="94"/>
      <c r="I575" s="94"/>
      <c r="J575" s="94"/>
      <c r="K575" s="94"/>
      <c r="L575" s="94"/>
      <c r="M575" s="94"/>
      <c r="N575" s="94"/>
      <c r="O575" s="94"/>
      <c r="P575" s="94"/>
      <c r="Q575" s="94"/>
      <c r="R575" s="94"/>
    </row>
    <row r="576" spans="2:18">
      <c r="B576" s="93"/>
      <c r="C576" s="93"/>
      <c r="D576" s="93"/>
      <c r="E576" s="93"/>
      <c r="F576" s="94"/>
      <c r="G576" s="94"/>
      <c r="H576" s="94"/>
      <c r="I576" s="94"/>
      <c r="J576" s="94"/>
      <c r="K576" s="94"/>
      <c r="L576" s="94"/>
      <c r="M576" s="94"/>
      <c r="N576" s="94"/>
      <c r="O576" s="94"/>
      <c r="P576" s="94"/>
      <c r="Q576" s="94"/>
      <c r="R576" s="94"/>
    </row>
    <row r="577" spans="2:18">
      <c r="B577" s="93"/>
      <c r="C577" s="93"/>
      <c r="D577" s="93"/>
      <c r="E577" s="93"/>
      <c r="F577" s="94"/>
      <c r="G577" s="94"/>
      <c r="H577" s="94"/>
      <c r="I577" s="94"/>
      <c r="J577" s="94"/>
      <c r="K577" s="94"/>
      <c r="L577" s="94"/>
      <c r="M577" s="94"/>
      <c r="N577" s="94"/>
      <c r="O577" s="94"/>
      <c r="P577" s="94"/>
      <c r="Q577" s="94"/>
      <c r="R577" s="94"/>
    </row>
    <row r="578" spans="2:18">
      <c r="B578" s="93"/>
      <c r="C578" s="93"/>
      <c r="D578" s="93"/>
      <c r="E578" s="93"/>
      <c r="F578" s="94"/>
      <c r="G578" s="94"/>
      <c r="H578" s="94"/>
      <c r="I578" s="94"/>
      <c r="J578" s="94"/>
      <c r="K578" s="94"/>
      <c r="L578" s="94"/>
      <c r="M578" s="94"/>
      <c r="N578" s="94"/>
      <c r="O578" s="94"/>
      <c r="P578" s="94"/>
      <c r="Q578" s="94"/>
      <c r="R578" s="94"/>
    </row>
    <row r="579" spans="2:18">
      <c r="B579" s="93"/>
      <c r="C579" s="93"/>
      <c r="D579" s="93"/>
      <c r="E579" s="93"/>
      <c r="F579" s="94"/>
      <c r="G579" s="94"/>
      <c r="H579" s="94"/>
      <c r="I579" s="94"/>
      <c r="J579" s="94"/>
      <c r="K579" s="94"/>
      <c r="L579" s="94"/>
      <c r="M579" s="94"/>
      <c r="N579" s="94"/>
      <c r="O579" s="94"/>
      <c r="P579" s="94"/>
      <c r="Q579" s="94"/>
      <c r="R579" s="94"/>
    </row>
    <row r="580" spans="2:18">
      <c r="B580" s="93"/>
      <c r="C580" s="93"/>
      <c r="D580" s="93"/>
      <c r="E580" s="93"/>
      <c r="F580" s="94"/>
      <c r="G580" s="94"/>
      <c r="H580" s="94"/>
      <c r="I580" s="94"/>
      <c r="J580" s="94"/>
      <c r="K580" s="94"/>
      <c r="L580" s="94"/>
      <c r="M580" s="94"/>
      <c r="N580" s="94"/>
      <c r="O580" s="94"/>
      <c r="P580" s="94"/>
      <c r="Q580" s="94"/>
      <c r="R580" s="94"/>
    </row>
    <row r="581" spans="2:18">
      <c r="B581" s="93"/>
      <c r="C581" s="93"/>
      <c r="D581" s="93"/>
      <c r="E581" s="93"/>
      <c r="F581" s="94"/>
      <c r="G581" s="94"/>
      <c r="H581" s="94"/>
      <c r="I581" s="94"/>
      <c r="J581" s="94"/>
      <c r="K581" s="94"/>
      <c r="L581" s="94"/>
      <c r="M581" s="94"/>
      <c r="N581" s="94"/>
      <c r="O581" s="94"/>
      <c r="P581" s="94"/>
      <c r="Q581" s="94"/>
      <c r="R581" s="94"/>
    </row>
    <row r="582" spans="2:18">
      <c r="B582" s="93"/>
      <c r="C582" s="93"/>
      <c r="D582" s="93"/>
      <c r="E582" s="93"/>
      <c r="F582" s="94"/>
      <c r="G582" s="94"/>
      <c r="H582" s="94"/>
      <c r="I582" s="94"/>
      <c r="J582" s="94"/>
      <c r="K582" s="94"/>
      <c r="L582" s="94"/>
      <c r="M582" s="94"/>
      <c r="N582" s="94"/>
      <c r="O582" s="94"/>
      <c r="P582" s="94"/>
      <c r="Q582" s="94"/>
      <c r="R582" s="94"/>
    </row>
    <row r="583" spans="2:18">
      <c r="B583" s="93"/>
      <c r="C583" s="93"/>
      <c r="D583" s="93"/>
      <c r="E583" s="93"/>
      <c r="F583" s="94"/>
      <c r="G583" s="94"/>
      <c r="H583" s="94"/>
      <c r="I583" s="94"/>
      <c r="J583" s="94"/>
      <c r="K583" s="94"/>
      <c r="L583" s="94"/>
      <c r="M583" s="94"/>
      <c r="N583" s="94"/>
      <c r="O583" s="94"/>
      <c r="P583" s="94"/>
      <c r="Q583" s="94"/>
      <c r="R583" s="94"/>
    </row>
    <row r="584" spans="2:18">
      <c r="B584" s="93"/>
      <c r="C584" s="93"/>
      <c r="D584" s="93"/>
      <c r="E584" s="93"/>
      <c r="F584" s="94"/>
      <c r="G584" s="94"/>
      <c r="H584" s="94"/>
      <c r="I584" s="94"/>
      <c r="J584" s="94"/>
      <c r="K584" s="94"/>
      <c r="L584" s="94"/>
      <c r="M584" s="94"/>
      <c r="N584" s="94"/>
      <c r="O584" s="94"/>
      <c r="P584" s="94"/>
      <c r="Q584" s="94"/>
      <c r="R584" s="94"/>
    </row>
    <row r="585" spans="2:18">
      <c r="B585" s="93"/>
      <c r="C585" s="93"/>
      <c r="D585" s="93"/>
      <c r="E585" s="93"/>
      <c r="F585" s="94"/>
      <c r="G585" s="94"/>
      <c r="H585" s="94"/>
      <c r="I585" s="94"/>
      <c r="J585" s="94"/>
      <c r="K585" s="94"/>
      <c r="L585" s="94"/>
      <c r="M585" s="94"/>
      <c r="N585" s="94"/>
      <c r="O585" s="94"/>
      <c r="P585" s="94"/>
      <c r="Q585" s="94"/>
      <c r="R585" s="94"/>
    </row>
    <row r="586" spans="2:18">
      <c r="B586" s="93"/>
      <c r="C586" s="93"/>
      <c r="D586" s="93"/>
      <c r="E586" s="93"/>
      <c r="F586" s="94"/>
      <c r="G586" s="94"/>
      <c r="H586" s="94"/>
      <c r="I586" s="94"/>
      <c r="J586" s="94"/>
      <c r="K586" s="94"/>
      <c r="L586" s="94"/>
      <c r="M586" s="94"/>
      <c r="N586" s="94"/>
      <c r="O586" s="94"/>
      <c r="P586" s="94"/>
      <c r="Q586" s="94"/>
      <c r="R586" s="94"/>
    </row>
    <row r="587" spans="2:18">
      <c r="B587" s="93"/>
      <c r="C587" s="93"/>
      <c r="D587" s="93"/>
      <c r="E587" s="93"/>
      <c r="F587" s="94"/>
      <c r="G587" s="94"/>
      <c r="H587" s="94"/>
      <c r="I587" s="94"/>
      <c r="J587" s="94"/>
      <c r="K587" s="94"/>
      <c r="L587" s="94"/>
      <c r="M587" s="94"/>
      <c r="N587" s="94"/>
      <c r="O587" s="94"/>
      <c r="P587" s="94"/>
      <c r="Q587" s="94"/>
      <c r="R587" s="94"/>
    </row>
    <row r="588" spans="2:18">
      <c r="B588" s="93"/>
      <c r="C588" s="93"/>
      <c r="D588" s="93"/>
      <c r="E588" s="93"/>
      <c r="F588" s="94"/>
      <c r="G588" s="94"/>
      <c r="H588" s="94"/>
      <c r="I588" s="94"/>
      <c r="J588" s="94"/>
      <c r="K588" s="94"/>
      <c r="L588" s="94"/>
      <c r="M588" s="94"/>
      <c r="N588" s="94"/>
      <c r="O588" s="94"/>
      <c r="P588" s="94"/>
      <c r="Q588" s="94"/>
      <c r="R588" s="94"/>
    </row>
    <row r="589" spans="2:18">
      <c r="B589" s="93"/>
      <c r="C589" s="93"/>
      <c r="D589" s="93"/>
      <c r="E589" s="93"/>
      <c r="F589" s="94"/>
      <c r="G589" s="94"/>
      <c r="H589" s="94"/>
      <c r="I589" s="94"/>
      <c r="J589" s="94"/>
      <c r="K589" s="94"/>
      <c r="L589" s="94"/>
      <c r="M589" s="94"/>
      <c r="N589" s="94"/>
      <c r="O589" s="94"/>
      <c r="P589" s="94"/>
      <c r="Q589" s="94"/>
      <c r="R589" s="94"/>
    </row>
    <row r="590" spans="2:18">
      <c r="B590" s="93"/>
      <c r="C590" s="93"/>
      <c r="D590" s="93"/>
      <c r="E590" s="93"/>
      <c r="F590" s="94"/>
      <c r="G590" s="94"/>
      <c r="H590" s="94"/>
      <c r="I590" s="94"/>
      <c r="J590" s="94"/>
      <c r="K590" s="94"/>
      <c r="L590" s="94"/>
      <c r="M590" s="94"/>
      <c r="N590" s="94"/>
      <c r="O590" s="94"/>
      <c r="P590" s="94"/>
      <c r="Q590" s="94"/>
      <c r="R590" s="94"/>
    </row>
    <row r="591" spans="2:18">
      <c r="B591" s="93"/>
      <c r="C591" s="93"/>
      <c r="D591" s="93"/>
      <c r="E591" s="93"/>
      <c r="F591" s="94"/>
      <c r="G591" s="94"/>
      <c r="H591" s="94"/>
      <c r="I591" s="94"/>
      <c r="J591" s="94"/>
      <c r="K591" s="94"/>
      <c r="L591" s="94"/>
      <c r="M591" s="94"/>
      <c r="N591" s="94"/>
      <c r="O591" s="94"/>
      <c r="P591" s="94"/>
      <c r="Q591" s="94"/>
      <c r="R591" s="94"/>
    </row>
    <row r="592" spans="2:18">
      <c r="B592" s="93"/>
      <c r="C592" s="93"/>
      <c r="D592" s="93"/>
      <c r="E592" s="93"/>
      <c r="F592" s="94"/>
      <c r="G592" s="94"/>
      <c r="H592" s="94"/>
      <c r="I592" s="94"/>
      <c r="J592" s="94"/>
      <c r="K592" s="94"/>
      <c r="L592" s="94"/>
      <c r="M592" s="94"/>
      <c r="N592" s="94"/>
      <c r="O592" s="94"/>
      <c r="P592" s="94"/>
      <c r="Q592" s="94"/>
      <c r="R592" s="94"/>
    </row>
    <row r="593" spans="2:18">
      <c r="B593" s="93"/>
      <c r="C593" s="93"/>
      <c r="D593" s="93"/>
      <c r="E593" s="93"/>
      <c r="F593" s="94"/>
      <c r="G593" s="94"/>
      <c r="H593" s="94"/>
      <c r="I593" s="94"/>
      <c r="J593" s="94"/>
      <c r="K593" s="94"/>
      <c r="L593" s="94"/>
      <c r="M593" s="94"/>
      <c r="N593" s="94"/>
      <c r="O593" s="94"/>
      <c r="P593" s="94"/>
      <c r="Q593" s="94"/>
      <c r="R593" s="94"/>
    </row>
    <row r="594" spans="2:18">
      <c r="B594" s="93"/>
      <c r="C594" s="93"/>
      <c r="D594" s="93"/>
      <c r="E594" s="93"/>
      <c r="F594" s="94"/>
      <c r="G594" s="94"/>
      <c r="H594" s="94"/>
      <c r="I594" s="94"/>
      <c r="J594" s="94"/>
      <c r="K594" s="94"/>
      <c r="L594" s="94"/>
      <c r="M594" s="94"/>
      <c r="N594" s="94"/>
      <c r="O594" s="94"/>
      <c r="P594" s="94"/>
      <c r="Q594" s="94"/>
      <c r="R594" s="94"/>
    </row>
    <row r="595" spans="2:18">
      <c r="B595" s="93"/>
      <c r="C595" s="93"/>
      <c r="D595" s="93"/>
      <c r="E595" s="93"/>
      <c r="F595" s="94"/>
      <c r="G595" s="94"/>
      <c r="H595" s="94"/>
      <c r="I595" s="94"/>
      <c r="J595" s="94"/>
      <c r="K595" s="94"/>
      <c r="L595" s="94"/>
      <c r="M595" s="94"/>
      <c r="N595" s="94"/>
      <c r="O595" s="94"/>
      <c r="P595" s="94"/>
      <c r="Q595" s="94"/>
      <c r="R595" s="94"/>
    </row>
    <row r="596" spans="2:18">
      <c r="B596" s="93"/>
      <c r="C596" s="93"/>
      <c r="D596" s="93"/>
      <c r="E596" s="93"/>
      <c r="F596" s="94"/>
      <c r="G596" s="94"/>
      <c r="H596" s="94"/>
      <c r="I596" s="94"/>
      <c r="J596" s="94"/>
      <c r="K596" s="94"/>
      <c r="L596" s="94"/>
      <c r="M596" s="94"/>
      <c r="N596" s="94"/>
      <c r="O596" s="94"/>
      <c r="P596" s="94"/>
      <c r="Q596" s="94"/>
      <c r="R596" s="94"/>
    </row>
    <row r="597" spans="2:18">
      <c r="B597" s="93"/>
      <c r="C597" s="93"/>
      <c r="D597" s="93"/>
      <c r="E597" s="93"/>
      <c r="F597" s="94"/>
      <c r="G597" s="94"/>
      <c r="H597" s="94"/>
      <c r="I597" s="94"/>
      <c r="J597" s="94"/>
      <c r="K597" s="94"/>
      <c r="L597" s="94"/>
      <c r="M597" s="94"/>
      <c r="N597" s="94"/>
      <c r="O597" s="94"/>
      <c r="P597" s="94"/>
      <c r="Q597" s="94"/>
      <c r="R597" s="94"/>
    </row>
    <row r="598" spans="2:18">
      <c r="B598" s="93"/>
      <c r="C598" s="93"/>
      <c r="D598" s="93"/>
      <c r="E598" s="93"/>
      <c r="F598" s="94"/>
      <c r="G598" s="94"/>
      <c r="H598" s="94"/>
      <c r="I598" s="94"/>
      <c r="J598" s="94"/>
      <c r="K598" s="94"/>
      <c r="L598" s="94"/>
      <c r="M598" s="94"/>
      <c r="N598" s="94"/>
      <c r="O598" s="94"/>
      <c r="P598" s="94"/>
      <c r="Q598" s="94"/>
      <c r="R598" s="94"/>
    </row>
    <row r="599" spans="2:18">
      <c r="B599" s="93"/>
      <c r="C599" s="93"/>
      <c r="D599" s="93"/>
      <c r="E599" s="93"/>
      <c r="F599" s="94"/>
      <c r="G599" s="94"/>
      <c r="H599" s="94"/>
      <c r="I599" s="94"/>
      <c r="J599" s="94"/>
      <c r="K599" s="94"/>
      <c r="L599" s="94"/>
      <c r="M599" s="94"/>
      <c r="N599" s="94"/>
      <c r="O599" s="94"/>
      <c r="P599" s="94"/>
      <c r="Q599" s="94"/>
      <c r="R599" s="94"/>
    </row>
    <row r="600" spans="2:18">
      <c r="B600" s="93"/>
      <c r="C600" s="93"/>
      <c r="D600" s="93"/>
      <c r="E600" s="93"/>
      <c r="F600" s="94"/>
      <c r="G600" s="94"/>
      <c r="H600" s="94"/>
      <c r="I600" s="94"/>
      <c r="J600" s="94"/>
      <c r="K600" s="94"/>
      <c r="L600" s="94"/>
      <c r="M600" s="94"/>
      <c r="N600" s="94"/>
      <c r="O600" s="94"/>
      <c r="P600" s="94"/>
      <c r="Q600" s="94"/>
      <c r="R600" s="94"/>
    </row>
    <row r="601" spans="2:18">
      <c r="B601" s="93"/>
      <c r="C601" s="93"/>
      <c r="D601" s="93"/>
      <c r="E601" s="93"/>
      <c r="F601" s="94"/>
      <c r="G601" s="94"/>
      <c r="H601" s="94"/>
      <c r="I601" s="94"/>
      <c r="J601" s="94"/>
      <c r="K601" s="94"/>
      <c r="L601" s="94"/>
      <c r="M601" s="94"/>
      <c r="N601" s="94"/>
      <c r="O601" s="94"/>
      <c r="P601" s="94"/>
      <c r="Q601" s="94"/>
      <c r="R601" s="94"/>
    </row>
    <row r="602" spans="2:18">
      <c r="B602" s="93"/>
      <c r="C602" s="93"/>
      <c r="D602" s="93"/>
      <c r="E602" s="93"/>
      <c r="F602" s="94"/>
      <c r="G602" s="94"/>
      <c r="H602" s="94"/>
      <c r="I602" s="94"/>
      <c r="J602" s="94"/>
      <c r="K602" s="94"/>
      <c r="L602" s="94"/>
      <c r="M602" s="94"/>
      <c r="N602" s="94"/>
      <c r="O602" s="94"/>
      <c r="P602" s="94"/>
      <c r="Q602" s="94"/>
      <c r="R602" s="94"/>
    </row>
    <row r="603" spans="2:18">
      <c r="B603" s="93"/>
      <c r="C603" s="93"/>
      <c r="D603" s="93"/>
      <c r="E603" s="93"/>
      <c r="F603" s="94"/>
      <c r="G603" s="94"/>
      <c r="H603" s="94"/>
      <c r="I603" s="94"/>
      <c r="J603" s="94"/>
      <c r="K603" s="94"/>
      <c r="L603" s="94"/>
      <c r="M603" s="94"/>
      <c r="N603" s="94"/>
      <c r="O603" s="94"/>
      <c r="P603" s="94"/>
      <c r="Q603" s="94"/>
      <c r="R603" s="94"/>
    </row>
    <row r="604" spans="2:18">
      <c r="B604" s="93"/>
      <c r="C604" s="93"/>
      <c r="D604" s="93"/>
      <c r="E604" s="93"/>
      <c r="F604" s="94"/>
      <c r="G604" s="94"/>
      <c r="H604" s="94"/>
      <c r="I604" s="94"/>
      <c r="J604" s="94"/>
      <c r="K604" s="94"/>
      <c r="L604" s="94"/>
      <c r="M604" s="94"/>
      <c r="N604" s="94"/>
      <c r="O604" s="94"/>
      <c r="P604" s="94"/>
      <c r="Q604" s="94"/>
      <c r="R604" s="94"/>
    </row>
    <row r="605" spans="2:18">
      <c r="B605" s="93"/>
      <c r="C605" s="93"/>
      <c r="D605" s="93"/>
      <c r="E605" s="93"/>
      <c r="F605" s="94"/>
      <c r="G605" s="94"/>
      <c r="H605" s="94"/>
      <c r="I605" s="94"/>
      <c r="J605" s="94"/>
      <c r="K605" s="94"/>
      <c r="L605" s="94"/>
      <c r="M605" s="94"/>
      <c r="N605" s="94"/>
      <c r="O605" s="94"/>
      <c r="P605" s="94"/>
      <c r="Q605" s="94"/>
      <c r="R605" s="94"/>
    </row>
    <row r="606" spans="2:18">
      <c r="B606" s="93"/>
      <c r="C606" s="93"/>
      <c r="D606" s="93"/>
      <c r="E606" s="93"/>
      <c r="F606" s="94"/>
      <c r="G606" s="94"/>
      <c r="H606" s="94"/>
      <c r="I606" s="94"/>
      <c r="J606" s="94"/>
      <c r="K606" s="94"/>
      <c r="L606" s="94"/>
      <c r="M606" s="94"/>
      <c r="N606" s="94"/>
      <c r="O606" s="94"/>
      <c r="P606" s="94"/>
      <c r="Q606" s="94"/>
      <c r="R606" s="94"/>
    </row>
    <row r="607" spans="2:18">
      <c r="B607" s="93"/>
      <c r="C607" s="93"/>
      <c r="D607" s="93"/>
      <c r="E607" s="93"/>
      <c r="F607" s="94"/>
      <c r="G607" s="94"/>
      <c r="H607" s="94"/>
      <c r="I607" s="94"/>
      <c r="J607" s="94"/>
      <c r="K607" s="94"/>
      <c r="L607" s="94"/>
      <c r="M607" s="94"/>
      <c r="N607" s="94"/>
      <c r="O607" s="94"/>
      <c r="P607" s="94"/>
      <c r="Q607" s="94"/>
      <c r="R607" s="94"/>
    </row>
    <row r="608" spans="2:18">
      <c r="B608" s="93"/>
      <c r="C608" s="93"/>
      <c r="D608" s="93"/>
      <c r="E608" s="93"/>
      <c r="F608" s="94"/>
      <c r="G608" s="94"/>
      <c r="H608" s="94"/>
      <c r="I608" s="94"/>
      <c r="J608" s="94"/>
      <c r="K608" s="94"/>
      <c r="L608" s="94"/>
      <c r="M608" s="94"/>
      <c r="N608" s="94"/>
      <c r="O608" s="94"/>
      <c r="P608" s="94"/>
      <c r="Q608" s="94"/>
      <c r="R608" s="94"/>
    </row>
    <row r="609" spans="2:18">
      <c r="B609" s="93"/>
      <c r="C609" s="93"/>
      <c r="D609" s="93"/>
      <c r="E609" s="93"/>
      <c r="F609" s="94"/>
      <c r="G609" s="94"/>
      <c r="H609" s="94"/>
      <c r="I609" s="94"/>
      <c r="J609" s="94"/>
      <c r="K609" s="94"/>
      <c r="L609" s="94"/>
      <c r="M609" s="94"/>
      <c r="N609" s="94"/>
      <c r="O609" s="94"/>
      <c r="P609" s="94"/>
      <c r="Q609" s="94"/>
      <c r="R609" s="94"/>
    </row>
    <row r="610" spans="2:18">
      <c r="B610" s="93"/>
      <c r="C610" s="93"/>
      <c r="D610" s="93"/>
      <c r="E610" s="93"/>
      <c r="F610" s="94"/>
      <c r="G610" s="94"/>
      <c r="H610" s="94"/>
      <c r="I610" s="94"/>
      <c r="J610" s="94"/>
      <c r="K610" s="94"/>
      <c r="L610" s="94"/>
      <c r="M610" s="94"/>
      <c r="N610" s="94"/>
      <c r="O610" s="94"/>
      <c r="P610" s="94"/>
      <c r="Q610" s="94"/>
      <c r="R610" s="94"/>
    </row>
    <row r="611" spans="2:18">
      <c r="B611" s="93"/>
      <c r="C611" s="93"/>
      <c r="D611" s="93"/>
      <c r="E611" s="93"/>
      <c r="F611" s="94"/>
      <c r="G611" s="94"/>
      <c r="H611" s="94"/>
      <c r="I611" s="94"/>
      <c r="J611" s="94"/>
      <c r="K611" s="94"/>
      <c r="L611" s="94"/>
      <c r="M611" s="94"/>
      <c r="N611" s="94"/>
      <c r="O611" s="94"/>
      <c r="P611" s="94"/>
      <c r="Q611" s="94"/>
      <c r="R611" s="94"/>
    </row>
    <row r="612" spans="2:18">
      <c r="B612" s="93"/>
      <c r="C612" s="93"/>
      <c r="D612" s="93"/>
      <c r="E612" s="93"/>
      <c r="F612" s="94"/>
      <c r="G612" s="94"/>
      <c r="H612" s="94"/>
      <c r="I612" s="94"/>
      <c r="J612" s="94"/>
      <c r="K612" s="94"/>
      <c r="L612" s="94"/>
      <c r="M612" s="94"/>
      <c r="N612" s="94"/>
      <c r="O612" s="94"/>
      <c r="P612" s="94"/>
      <c r="Q612" s="94"/>
      <c r="R612" s="94"/>
    </row>
    <row r="613" spans="2:18">
      <c r="B613" s="93"/>
      <c r="C613" s="93"/>
      <c r="D613" s="93"/>
      <c r="E613" s="93"/>
      <c r="F613" s="94"/>
      <c r="G613" s="94"/>
      <c r="H613" s="94"/>
      <c r="I613" s="94"/>
      <c r="J613" s="94"/>
      <c r="K613" s="94"/>
      <c r="L613" s="94"/>
      <c r="M613" s="94"/>
      <c r="N613" s="94"/>
      <c r="O613" s="94"/>
      <c r="P613" s="94"/>
      <c r="Q613" s="94"/>
      <c r="R613" s="94"/>
    </row>
    <row r="614" spans="2:18">
      <c r="B614" s="93"/>
      <c r="C614" s="93"/>
      <c r="D614" s="93"/>
      <c r="E614" s="93"/>
      <c r="F614" s="94"/>
      <c r="G614" s="94"/>
      <c r="H614" s="94"/>
      <c r="I614" s="94"/>
      <c r="J614" s="94"/>
      <c r="K614" s="94"/>
      <c r="L614" s="94"/>
      <c r="M614" s="94"/>
      <c r="N614" s="94"/>
      <c r="O614" s="94"/>
      <c r="P614" s="94"/>
      <c r="Q614" s="94"/>
      <c r="R614" s="94"/>
    </row>
    <row r="615" spans="2:18">
      <c r="B615" s="93"/>
      <c r="C615" s="93"/>
      <c r="D615" s="93"/>
      <c r="E615" s="93"/>
      <c r="F615" s="94"/>
      <c r="G615" s="94"/>
      <c r="H615" s="94"/>
      <c r="I615" s="94"/>
      <c r="J615" s="94"/>
      <c r="K615" s="94"/>
      <c r="L615" s="94"/>
      <c r="M615" s="94"/>
      <c r="N615" s="94"/>
      <c r="O615" s="94"/>
      <c r="P615" s="94"/>
      <c r="Q615" s="94"/>
      <c r="R615" s="94"/>
    </row>
    <row r="616" spans="2:18">
      <c r="B616" s="93"/>
      <c r="C616" s="93"/>
      <c r="D616" s="93"/>
      <c r="E616" s="93"/>
      <c r="F616" s="94"/>
      <c r="G616" s="94"/>
      <c r="H616" s="94"/>
      <c r="I616" s="94"/>
      <c r="J616" s="94"/>
      <c r="K616" s="94"/>
      <c r="L616" s="94"/>
      <c r="M616" s="94"/>
      <c r="N616" s="94"/>
      <c r="O616" s="94"/>
      <c r="P616" s="94"/>
      <c r="Q616" s="94"/>
      <c r="R616" s="94"/>
    </row>
    <row r="617" spans="2:18">
      <c r="B617" s="93"/>
      <c r="C617" s="93"/>
      <c r="D617" s="93"/>
      <c r="E617" s="93"/>
      <c r="F617" s="94"/>
      <c r="G617" s="94"/>
      <c r="H617" s="94"/>
      <c r="I617" s="94"/>
      <c r="J617" s="94"/>
      <c r="K617" s="94"/>
      <c r="L617" s="94"/>
      <c r="M617" s="94"/>
      <c r="N617" s="94"/>
      <c r="O617" s="94"/>
      <c r="P617" s="94"/>
      <c r="Q617" s="94"/>
      <c r="R617" s="94"/>
    </row>
    <row r="618" spans="2:18">
      <c r="B618" s="93"/>
      <c r="C618" s="93"/>
      <c r="D618" s="93"/>
      <c r="E618" s="93"/>
      <c r="F618" s="94"/>
      <c r="G618" s="94"/>
      <c r="H618" s="94"/>
      <c r="I618" s="94"/>
      <c r="J618" s="94"/>
      <c r="K618" s="94"/>
      <c r="L618" s="94"/>
      <c r="M618" s="94"/>
      <c r="N618" s="94"/>
      <c r="O618" s="94"/>
      <c r="P618" s="94"/>
      <c r="Q618" s="94"/>
      <c r="R618" s="94"/>
    </row>
    <row r="619" spans="2:18">
      <c r="B619" s="93"/>
      <c r="C619" s="93"/>
      <c r="D619" s="93"/>
      <c r="E619" s="93"/>
      <c r="F619" s="94"/>
      <c r="G619" s="94"/>
      <c r="H619" s="94"/>
      <c r="I619" s="94"/>
      <c r="J619" s="94"/>
      <c r="K619" s="94"/>
      <c r="L619" s="94"/>
      <c r="M619" s="94"/>
      <c r="N619" s="94"/>
      <c r="O619" s="94"/>
      <c r="P619" s="94"/>
      <c r="Q619" s="94"/>
      <c r="R619" s="94"/>
    </row>
    <row r="620" spans="2:18">
      <c r="B620" s="93"/>
      <c r="C620" s="93"/>
      <c r="D620" s="93"/>
      <c r="E620" s="93"/>
      <c r="F620" s="94"/>
      <c r="G620" s="94"/>
      <c r="H620" s="94"/>
      <c r="I620" s="94"/>
      <c r="J620" s="94"/>
      <c r="K620" s="94"/>
      <c r="L620" s="94"/>
      <c r="M620" s="94"/>
      <c r="N620" s="94"/>
      <c r="O620" s="94"/>
      <c r="P620" s="94"/>
      <c r="Q620" s="94"/>
      <c r="R620" s="94"/>
    </row>
    <row r="621" spans="2:18">
      <c r="B621" s="93"/>
      <c r="C621" s="93"/>
      <c r="D621" s="93"/>
      <c r="E621" s="93"/>
      <c r="F621" s="94"/>
      <c r="G621" s="94"/>
      <c r="H621" s="94"/>
      <c r="I621" s="94"/>
      <c r="J621" s="94"/>
      <c r="K621" s="94"/>
      <c r="L621" s="94"/>
      <c r="M621" s="94"/>
      <c r="N621" s="94"/>
      <c r="O621" s="94"/>
      <c r="P621" s="94"/>
      <c r="Q621" s="94"/>
      <c r="R621" s="94"/>
    </row>
    <row r="622" spans="2:18">
      <c r="B622" s="93"/>
      <c r="C622" s="93"/>
      <c r="D622" s="93"/>
      <c r="E622" s="93"/>
      <c r="F622" s="94"/>
      <c r="G622" s="94"/>
      <c r="H622" s="94"/>
      <c r="I622" s="94"/>
      <c r="J622" s="94"/>
      <c r="K622" s="94"/>
      <c r="L622" s="94"/>
      <c r="M622" s="94"/>
      <c r="N622" s="94"/>
      <c r="O622" s="94"/>
      <c r="P622" s="94"/>
      <c r="Q622" s="94"/>
      <c r="R622" s="94"/>
    </row>
    <row r="623" spans="2:18">
      <c r="B623" s="93"/>
      <c r="C623" s="93"/>
      <c r="D623" s="93"/>
      <c r="E623" s="93"/>
      <c r="F623" s="94"/>
      <c r="G623" s="94"/>
      <c r="H623" s="94"/>
      <c r="I623" s="94"/>
      <c r="J623" s="94"/>
      <c r="K623" s="94"/>
      <c r="L623" s="94"/>
      <c r="M623" s="94"/>
      <c r="N623" s="94"/>
      <c r="O623" s="94"/>
      <c r="P623" s="94"/>
      <c r="Q623" s="94"/>
      <c r="R623" s="94"/>
    </row>
    <row r="624" spans="2:18">
      <c r="B624" s="93"/>
      <c r="C624" s="93"/>
      <c r="D624" s="93"/>
      <c r="E624" s="93"/>
      <c r="F624" s="94"/>
      <c r="G624" s="94"/>
      <c r="H624" s="94"/>
      <c r="I624" s="94"/>
      <c r="J624" s="94"/>
      <c r="K624" s="94"/>
      <c r="L624" s="94"/>
      <c r="M624" s="94"/>
      <c r="N624" s="94"/>
      <c r="O624" s="94"/>
      <c r="P624" s="94"/>
      <c r="Q624" s="94"/>
      <c r="R624" s="94"/>
    </row>
    <row r="625" spans="2:18">
      <c r="B625" s="93"/>
      <c r="C625" s="93"/>
      <c r="D625" s="93"/>
      <c r="E625" s="93"/>
      <c r="F625" s="94"/>
      <c r="G625" s="94"/>
      <c r="H625" s="94"/>
      <c r="I625" s="94"/>
      <c r="J625" s="94"/>
      <c r="K625" s="94"/>
      <c r="L625" s="94"/>
      <c r="M625" s="94"/>
      <c r="N625" s="94"/>
      <c r="O625" s="94"/>
      <c r="P625" s="94"/>
      <c r="Q625" s="94"/>
      <c r="R625" s="94"/>
    </row>
    <row r="626" spans="2:18">
      <c r="B626" s="93"/>
      <c r="C626" s="93"/>
      <c r="D626" s="93"/>
      <c r="E626" s="93"/>
      <c r="F626" s="94"/>
      <c r="G626" s="94"/>
      <c r="H626" s="94"/>
      <c r="I626" s="94"/>
      <c r="J626" s="94"/>
      <c r="K626" s="94"/>
      <c r="L626" s="94"/>
      <c r="M626" s="94"/>
      <c r="N626" s="94"/>
      <c r="O626" s="94"/>
      <c r="P626" s="94"/>
      <c r="Q626" s="94"/>
      <c r="R626" s="94"/>
    </row>
    <row r="627" spans="2:18">
      <c r="B627" s="93"/>
      <c r="C627" s="93"/>
      <c r="D627" s="93"/>
      <c r="E627" s="93"/>
      <c r="F627" s="94"/>
      <c r="G627" s="94"/>
      <c r="H627" s="94"/>
      <c r="I627" s="94"/>
      <c r="J627" s="94"/>
      <c r="K627" s="94"/>
      <c r="L627" s="94"/>
      <c r="M627" s="94"/>
      <c r="N627" s="94"/>
      <c r="O627" s="94"/>
      <c r="P627" s="94"/>
      <c r="Q627" s="94"/>
      <c r="R627" s="94"/>
    </row>
    <row r="628" spans="2:18">
      <c r="B628" s="93"/>
      <c r="C628" s="93"/>
      <c r="D628" s="93"/>
      <c r="E628" s="93"/>
      <c r="F628" s="94"/>
      <c r="G628" s="94"/>
      <c r="H628" s="94"/>
      <c r="I628" s="94"/>
      <c r="J628" s="94"/>
      <c r="K628" s="94"/>
      <c r="L628" s="94"/>
      <c r="M628" s="94"/>
      <c r="N628" s="94"/>
      <c r="O628" s="94"/>
      <c r="P628" s="94"/>
      <c r="Q628" s="94"/>
      <c r="R628" s="94"/>
    </row>
    <row r="629" spans="2:18">
      <c r="B629" s="93"/>
      <c r="C629" s="93"/>
      <c r="D629" s="93"/>
      <c r="E629" s="93"/>
      <c r="F629" s="94"/>
      <c r="G629" s="94"/>
      <c r="H629" s="94"/>
      <c r="I629" s="94"/>
      <c r="J629" s="94"/>
      <c r="K629" s="94"/>
      <c r="L629" s="94"/>
      <c r="M629" s="94"/>
      <c r="N629" s="94"/>
      <c r="O629" s="94"/>
      <c r="P629" s="94"/>
      <c r="Q629" s="94"/>
      <c r="R629" s="94"/>
    </row>
    <row r="630" spans="2:18">
      <c r="B630" s="93"/>
      <c r="C630" s="93"/>
      <c r="D630" s="93"/>
      <c r="E630" s="93"/>
      <c r="F630" s="94"/>
      <c r="G630" s="94"/>
      <c r="H630" s="94"/>
      <c r="I630" s="94"/>
      <c r="J630" s="94"/>
      <c r="K630" s="94"/>
      <c r="L630" s="94"/>
      <c r="M630" s="94"/>
      <c r="N630" s="94"/>
      <c r="O630" s="94"/>
      <c r="P630" s="94"/>
      <c r="Q630" s="94"/>
      <c r="R630" s="94"/>
    </row>
    <row r="631" spans="2:18">
      <c r="B631" s="93"/>
      <c r="C631" s="93"/>
      <c r="D631" s="93"/>
      <c r="E631" s="93"/>
      <c r="F631" s="94"/>
      <c r="G631" s="94"/>
      <c r="H631" s="94"/>
      <c r="I631" s="94"/>
      <c r="J631" s="94"/>
      <c r="K631" s="94"/>
      <c r="L631" s="94"/>
      <c r="M631" s="94"/>
      <c r="N631" s="94"/>
      <c r="O631" s="94"/>
      <c r="P631" s="94"/>
      <c r="Q631" s="94"/>
      <c r="R631" s="94"/>
    </row>
    <row r="632" spans="2:18">
      <c r="B632" s="93"/>
      <c r="C632" s="93"/>
      <c r="D632" s="93"/>
      <c r="E632" s="93"/>
      <c r="F632" s="94"/>
      <c r="G632" s="94"/>
      <c r="H632" s="94"/>
      <c r="I632" s="94"/>
      <c r="J632" s="94"/>
      <c r="K632" s="94"/>
      <c r="L632" s="94"/>
      <c r="M632" s="94"/>
      <c r="N632" s="94"/>
      <c r="O632" s="94"/>
      <c r="P632" s="94"/>
      <c r="Q632" s="94"/>
      <c r="R632" s="94"/>
    </row>
    <row r="633" spans="2:18">
      <c r="B633" s="93"/>
      <c r="C633" s="93"/>
      <c r="D633" s="93"/>
      <c r="E633" s="93"/>
      <c r="F633" s="94"/>
      <c r="G633" s="94"/>
      <c r="H633" s="94"/>
      <c r="I633" s="94"/>
      <c r="J633" s="94"/>
      <c r="K633" s="94"/>
      <c r="L633" s="94"/>
      <c r="M633" s="94"/>
      <c r="N633" s="94"/>
      <c r="O633" s="94"/>
      <c r="P633" s="94"/>
      <c r="Q633" s="94"/>
      <c r="R633" s="94"/>
    </row>
    <row r="634" spans="2:18">
      <c r="B634" s="93"/>
      <c r="C634" s="93"/>
      <c r="D634" s="93"/>
      <c r="E634" s="93"/>
      <c r="F634" s="94"/>
      <c r="G634" s="94"/>
      <c r="H634" s="94"/>
      <c r="I634" s="94"/>
      <c r="J634" s="94"/>
      <c r="K634" s="94"/>
      <c r="L634" s="94"/>
      <c r="M634" s="94"/>
      <c r="N634" s="94"/>
      <c r="O634" s="94"/>
      <c r="P634" s="94"/>
      <c r="Q634" s="94"/>
      <c r="R634" s="94"/>
    </row>
    <row r="635" spans="2:18">
      <c r="B635" s="93"/>
      <c r="C635" s="93"/>
      <c r="D635" s="93"/>
      <c r="E635" s="93"/>
      <c r="F635" s="94"/>
      <c r="G635" s="94"/>
      <c r="H635" s="94"/>
      <c r="I635" s="94"/>
      <c r="J635" s="94"/>
      <c r="K635" s="94"/>
      <c r="L635" s="94"/>
      <c r="M635" s="94"/>
      <c r="N635" s="94"/>
      <c r="O635" s="94"/>
      <c r="P635" s="94"/>
      <c r="Q635" s="94"/>
      <c r="R635" s="94"/>
    </row>
    <row r="636" spans="2:18">
      <c r="B636" s="93"/>
      <c r="C636" s="93"/>
      <c r="D636" s="93"/>
      <c r="E636" s="93"/>
      <c r="F636" s="94"/>
      <c r="G636" s="94"/>
      <c r="H636" s="94"/>
      <c r="I636" s="94"/>
      <c r="J636" s="94"/>
      <c r="K636" s="94"/>
      <c r="L636" s="94"/>
      <c r="M636" s="94"/>
      <c r="N636" s="94"/>
      <c r="O636" s="94"/>
      <c r="P636" s="94"/>
      <c r="Q636" s="94"/>
      <c r="R636" s="94"/>
    </row>
    <row r="637" spans="2:18">
      <c r="B637" s="93"/>
      <c r="C637" s="93"/>
      <c r="D637" s="93"/>
      <c r="E637" s="93"/>
      <c r="F637" s="94"/>
      <c r="G637" s="94"/>
      <c r="H637" s="94"/>
      <c r="I637" s="94"/>
      <c r="J637" s="94"/>
      <c r="K637" s="94"/>
      <c r="L637" s="94"/>
      <c r="M637" s="94"/>
      <c r="N637" s="94"/>
      <c r="O637" s="94"/>
      <c r="P637" s="94"/>
      <c r="Q637" s="94"/>
      <c r="R637" s="94"/>
    </row>
    <row r="638" spans="2:18">
      <c r="B638" s="93"/>
      <c r="C638" s="93"/>
      <c r="D638" s="93"/>
      <c r="E638" s="93"/>
      <c r="F638" s="94"/>
      <c r="G638" s="94"/>
      <c r="H638" s="94"/>
      <c r="I638" s="94"/>
      <c r="J638" s="94"/>
      <c r="K638" s="94"/>
      <c r="L638" s="94"/>
      <c r="M638" s="94"/>
      <c r="N638" s="94"/>
      <c r="O638" s="94"/>
      <c r="P638" s="94"/>
      <c r="Q638" s="94"/>
      <c r="R638" s="94"/>
    </row>
    <row r="639" spans="2:18">
      <c r="B639" s="93"/>
      <c r="C639" s="93"/>
      <c r="D639" s="93"/>
      <c r="E639" s="93"/>
      <c r="F639" s="94"/>
      <c r="G639" s="94"/>
      <c r="H639" s="94"/>
      <c r="I639" s="94"/>
      <c r="J639" s="94"/>
      <c r="K639" s="94"/>
      <c r="L639" s="94"/>
      <c r="M639" s="94"/>
      <c r="N639" s="94"/>
      <c r="O639" s="94"/>
      <c r="P639" s="94"/>
      <c r="Q639" s="94"/>
      <c r="R639" s="94"/>
    </row>
    <row r="640" spans="2:18">
      <c r="B640" s="93"/>
      <c r="C640" s="93"/>
      <c r="D640" s="93"/>
      <c r="E640" s="93"/>
      <c r="F640" s="94"/>
      <c r="G640" s="94"/>
      <c r="H640" s="94"/>
      <c r="I640" s="94"/>
      <c r="J640" s="94"/>
      <c r="K640" s="94"/>
      <c r="L640" s="94"/>
      <c r="M640" s="94"/>
      <c r="N640" s="94"/>
      <c r="O640" s="94"/>
      <c r="P640" s="94"/>
      <c r="Q640" s="94"/>
      <c r="R640" s="94"/>
    </row>
    <row r="641" spans="2:18">
      <c r="B641" s="93"/>
      <c r="C641" s="93"/>
      <c r="D641" s="93"/>
      <c r="E641" s="93"/>
      <c r="F641" s="94"/>
      <c r="G641" s="94"/>
      <c r="H641" s="94"/>
      <c r="I641" s="94"/>
      <c r="J641" s="94"/>
      <c r="K641" s="94"/>
      <c r="L641" s="94"/>
      <c r="M641" s="94"/>
      <c r="N641" s="94"/>
      <c r="O641" s="94"/>
      <c r="P641" s="94"/>
      <c r="Q641" s="94"/>
      <c r="R641" s="94"/>
    </row>
    <row r="642" spans="2:18">
      <c r="B642" s="93"/>
      <c r="C642" s="93"/>
      <c r="D642" s="93"/>
      <c r="E642" s="93"/>
      <c r="F642" s="94"/>
      <c r="G642" s="94"/>
      <c r="H642" s="94"/>
      <c r="I642" s="94"/>
      <c r="J642" s="94"/>
      <c r="K642" s="94"/>
      <c r="L642" s="94"/>
      <c r="M642" s="94"/>
      <c r="N642" s="94"/>
      <c r="O642" s="94"/>
      <c r="P642" s="94"/>
      <c r="Q642" s="94"/>
      <c r="R642" s="94"/>
    </row>
    <row r="643" spans="2:18">
      <c r="B643" s="93"/>
      <c r="C643" s="93"/>
      <c r="D643" s="93"/>
      <c r="E643" s="93"/>
      <c r="F643" s="94"/>
      <c r="G643" s="94"/>
      <c r="H643" s="94"/>
      <c r="I643" s="94"/>
      <c r="J643" s="94"/>
      <c r="K643" s="94"/>
      <c r="L643" s="94"/>
      <c r="M643" s="94"/>
      <c r="N643" s="94"/>
      <c r="O643" s="94"/>
      <c r="P643" s="94"/>
      <c r="Q643" s="94"/>
      <c r="R643" s="94"/>
    </row>
    <row r="644" spans="2:18">
      <c r="B644" s="93"/>
      <c r="C644" s="93"/>
      <c r="D644" s="93"/>
      <c r="E644" s="93"/>
      <c r="F644" s="94"/>
      <c r="G644" s="94"/>
      <c r="H644" s="94"/>
      <c r="I644" s="94"/>
      <c r="J644" s="94"/>
      <c r="K644" s="94"/>
      <c r="L644" s="94"/>
      <c r="M644" s="94"/>
      <c r="N644" s="94"/>
      <c r="O644" s="94"/>
      <c r="P644" s="94"/>
      <c r="Q644" s="94"/>
      <c r="R644" s="94"/>
    </row>
    <row r="645" spans="2:18">
      <c r="B645" s="93"/>
      <c r="C645" s="93"/>
      <c r="D645" s="93"/>
      <c r="E645" s="93"/>
      <c r="F645" s="94"/>
      <c r="G645" s="94"/>
      <c r="H645" s="94"/>
      <c r="I645" s="94"/>
      <c r="J645" s="94"/>
      <c r="K645" s="94"/>
      <c r="L645" s="94"/>
      <c r="M645" s="94"/>
      <c r="N645" s="94"/>
      <c r="O645" s="94"/>
      <c r="P645" s="94"/>
      <c r="Q645" s="94"/>
      <c r="R645" s="94"/>
    </row>
    <row r="646" spans="2:18">
      <c r="B646" s="93"/>
      <c r="C646" s="93"/>
      <c r="D646" s="93"/>
      <c r="E646" s="93"/>
      <c r="F646" s="94"/>
      <c r="G646" s="94"/>
      <c r="H646" s="94"/>
      <c r="I646" s="94"/>
      <c r="J646" s="94"/>
      <c r="K646" s="94"/>
      <c r="L646" s="94"/>
      <c r="M646" s="94"/>
      <c r="N646" s="94"/>
      <c r="O646" s="94"/>
      <c r="P646" s="94"/>
      <c r="Q646" s="94"/>
      <c r="R646" s="94"/>
    </row>
    <row r="647" spans="2:18">
      <c r="B647" s="93"/>
      <c r="C647" s="93"/>
      <c r="D647" s="93"/>
      <c r="E647" s="93"/>
      <c r="F647" s="94"/>
      <c r="G647" s="94"/>
      <c r="H647" s="94"/>
      <c r="I647" s="94"/>
      <c r="J647" s="94"/>
      <c r="K647" s="94"/>
      <c r="L647" s="94"/>
      <c r="M647" s="94"/>
      <c r="N647" s="94"/>
      <c r="O647" s="94"/>
      <c r="P647" s="94"/>
      <c r="Q647" s="94"/>
      <c r="R647" s="94"/>
    </row>
    <row r="648" spans="2:18">
      <c r="B648" s="93"/>
      <c r="C648" s="93"/>
      <c r="D648" s="93"/>
      <c r="E648" s="93"/>
      <c r="F648" s="94"/>
      <c r="G648" s="94"/>
      <c r="H648" s="94"/>
      <c r="I648" s="94"/>
      <c r="J648" s="94"/>
      <c r="K648" s="94"/>
      <c r="L648" s="94"/>
      <c r="M648" s="94"/>
      <c r="N648" s="94"/>
      <c r="O648" s="94"/>
      <c r="P648" s="94"/>
      <c r="Q648" s="94"/>
      <c r="R648" s="94"/>
    </row>
    <row r="649" spans="2:18">
      <c r="B649" s="93"/>
      <c r="C649" s="93"/>
      <c r="D649" s="93"/>
      <c r="E649" s="93"/>
      <c r="F649" s="94"/>
      <c r="G649" s="94"/>
      <c r="H649" s="94"/>
      <c r="I649" s="94"/>
      <c r="J649" s="94"/>
      <c r="K649" s="94"/>
      <c r="L649" s="94"/>
      <c r="M649" s="94"/>
      <c r="N649" s="94"/>
      <c r="O649" s="94"/>
      <c r="P649" s="94"/>
      <c r="Q649" s="94"/>
      <c r="R649" s="94"/>
    </row>
    <row r="650" spans="2:18">
      <c r="B650" s="93"/>
      <c r="C650" s="93"/>
      <c r="D650" s="93"/>
      <c r="E650" s="93"/>
      <c r="F650" s="94"/>
      <c r="G650" s="94"/>
      <c r="H650" s="94"/>
      <c r="I650" s="94"/>
      <c r="J650" s="94"/>
      <c r="K650" s="94"/>
      <c r="L650" s="94"/>
      <c r="M650" s="94"/>
      <c r="N650" s="94"/>
      <c r="O650" s="94"/>
      <c r="P650" s="94"/>
      <c r="Q650" s="94"/>
      <c r="R650" s="94"/>
    </row>
    <row r="651" spans="2:18">
      <c r="B651" s="93"/>
      <c r="C651" s="93"/>
      <c r="D651" s="93"/>
      <c r="E651" s="93"/>
      <c r="F651" s="94"/>
      <c r="G651" s="94"/>
      <c r="H651" s="94"/>
      <c r="I651" s="94"/>
      <c r="J651" s="94"/>
      <c r="K651" s="94"/>
      <c r="L651" s="94"/>
      <c r="M651" s="94"/>
      <c r="N651" s="94"/>
      <c r="O651" s="94"/>
      <c r="P651" s="94"/>
      <c r="Q651" s="94"/>
      <c r="R651" s="94"/>
    </row>
    <row r="652" spans="2:18">
      <c r="B652" s="93"/>
      <c r="C652" s="93"/>
      <c r="D652" s="93"/>
      <c r="E652" s="93"/>
      <c r="F652" s="94"/>
      <c r="G652" s="94"/>
      <c r="H652" s="94"/>
      <c r="I652" s="94"/>
      <c r="J652" s="94"/>
      <c r="K652" s="94"/>
      <c r="L652" s="94"/>
      <c r="M652" s="94"/>
      <c r="N652" s="94"/>
      <c r="O652" s="94"/>
      <c r="P652" s="94"/>
      <c r="Q652" s="94"/>
      <c r="R652" s="94"/>
    </row>
    <row r="653" spans="2:18">
      <c r="B653" s="93"/>
      <c r="C653" s="93"/>
      <c r="D653" s="93"/>
      <c r="E653" s="93"/>
      <c r="F653" s="94"/>
      <c r="G653" s="94"/>
      <c r="H653" s="94"/>
      <c r="I653" s="94"/>
      <c r="J653" s="94"/>
      <c r="K653" s="94"/>
      <c r="L653" s="94"/>
      <c r="M653" s="94"/>
      <c r="N653" s="94"/>
      <c r="O653" s="94"/>
      <c r="P653" s="94"/>
      <c r="Q653" s="94"/>
      <c r="R653" s="94"/>
    </row>
    <row r="654" spans="2:18">
      <c r="B654" s="93"/>
      <c r="C654" s="93"/>
      <c r="D654" s="93"/>
      <c r="E654" s="93"/>
      <c r="F654" s="94"/>
      <c r="G654" s="94"/>
      <c r="H654" s="94"/>
      <c r="I654" s="94"/>
      <c r="J654" s="94"/>
      <c r="K654" s="94"/>
      <c r="L654" s="94"/>
      <c r="M654" s="94"/>
      <c r="N654" s="94"/>
      <c r="O654" s="94"/>
      <c r="P654" s="94"/>
      <c r="Q654" s="94"/>
      <c r="R654" s="94"/>
    </row>
    <row r="655" spans="2:18">
      <c r="B655" s="93"/>
      <c r="C655" s="93"/>
      <c r="D655" s="93"/>
      <c r="E655" s="93"/>
      <c r="F655" s="94"/>
      <c r="G655" s="94"/>
      <c r="H655" s="94"/>
      <c r="I655" s="94"/>
      <c r="J655" s="94"/>
      <c r="K655" s="94"/>
      <c r="L655" s="94"/>
      <c r="M655" s="94"/>
      <c r="N655" s="94"/>
      <c r="O655" s="94"/>
      <c r="P655" s="94"/>
      <c r="Q655" s="94"/>
      <c r="R655" s="94"/>
    </row>
    <row r="656" spans="2:18">
      <c r="B656" s="93"/>
      <c r="C656" s="93"/>
      <c r="D656" s="93"/>
      <c r="E656" s="93"/>
      <c r="F656" s="94"/>
      <c r="G656" s="94"/>
      <c r="H656" s="94"/>
      <c r="I656" s="94"/>
      <c r="J656" s="94"/>
      <c r="K656" s="94"/>
      <c r="L656" s="94"/>
      <c r="M656" s="94"/>
      <c r="N656" s="94"/>
      <c r="O656" s="94"/>
      <c r="P656" s="94"/>
      <c r="Q656" s="94"/>
      <c r="R656" s="94"/>
    </row>
    <row r="657" spans="2:18">
      <c r="B657" s="93"/>
      <c r="C657" s="93"/>
      <c r="D657" s="93"/>
      <c r="E657" s="93"/>
      <c r="F657" s="94"/>
      <c r="G657" s="94"/>
      <c r="H657" s="94"/>
      <c r="I657" s="94"/>
      <c r="J657" s="94"/>
      <c r="K657" s="94"/>
      <c r="L657" s="94"/>
      <c r="M657" s="94"/>
      <c r="N657" s="94"/>
      <c r="O657" s="94"/>
      <c r="P657" s="94"/>
      <c r="Q657" s="94"/>
      <c r="R657" s="94"/>
    </row>
    <row r="658" spans="2:18">
      <c r="B658" s="93"/>
      <c r="C658" s="93"/>
      <c r="D658" s="93"/>
      <c r="E658" s="93"/>
      <c r="F658" s="94"/>
      <c r="G658" s="94"/>
      <c r="H658" s="94"/>
      <c r="I658" s="94"/>
      <c r="J658" s="94"/>
      <c r="K658" s="94"/>
      <c r="L658" s="94"/>
      <c r="M658" s="94"/>
      <c r="N658" s="94"/>
      <c r="O658" s="94"/>
      <c r="P658" s="94"/>
      <c r="Q658" s="94"/>
      <c r="R658" s="94"/>
    </row>
    <row r="659" spans="2:18">
      <c r="B659" s="93"/>
      <c r="C659" s="93"/>
      <c r="D659" s="93"/>
      <c r="E659" s="93"/>
      <c r="F659" s="94"/>
      <c r="G659" s="94"/>
      <c r="H659" s="94"/>
      <c r="I659" s="94"/>
      <c r="J659" s="94"/>
      <c r="K659" s="94"/>
      <c r="L659" s="94"/>
      <c r="M659" s="94"/>
      <c r="N659" s="94"/>
      <c r="O659" s="94"/>
      <c r="P659" s="94"/>
      <c r="Q659" s="94"/>
      <c r="R659" s="94"/>
    </row>
    <row r="660" spans="2:18">
      <c r="B660" s="93"/>
      <c r="C660" s="93"/>
      <c r="D660" s="93"/>
      <c r="E660" s="93"/>
      <c r="F660" s="94"/>
      <c r="G660" s="94"/>
      <c r="H660" s="94"/>
      <c r="I660" s="94"/>
      <c r="J660" s="94"/>
      <c r="K660" s="94"/>
      <c r="L660" s="94"/>
      <c r="M660" s="94"/>
      <c r="N660" s="94"/>
      <c r="O660" s="94"/>
      <c r="P660" s="94"/>
      <c r="Q660" s="94"/>
      <c r="R660" s="94"/>
    </row>
    <row r="661" spans="2:18">
      <c r="B661" s="93"/>
      <c r="C661" s="93"/>
      <c r="D661" s="93"/>
      <c r="E661" s="93"/>
      <c r="F661" s="94"/>
      <c r="G661" s="94"/>
      <c r="H661" s="94"/>
      <c r="I661" s="94"/>
      <c r="J661" s="94"/>
      <c r="K661" s="94"/>
      <c r="L661" s="94"/>
      <c r="M661" s="94"/>
      <c r="N661" s="94"/>
      <c r="O661" s="94"/>
      <c r="P661" s="94"/>
      <c r="Q661" s="94"/>
      <c r="R661" s="94"/>
    </row>
    <row r="662" spans="2:18">
      <c r="B662" s="93"/>
      <c r="C662" s="93"/>
      <c r="D662" s="93"/>
      <c r="E662" s="93"/>
      <c r="F662" s="94"/>
      <c r="G662" s="94"/>
      <c r="H662" s="94"/>
      <c r="I662" s="94"/>
      <c r="J662" s="94"/>
      <c r="K662" s="94"/>
      <c r="L662" s="94"/>
      <c r="M662" s="94"/>
      <c r="N662" s="94"/>
      <c r="O662" s="94"/>
      <c r="P662" s="94"/>
      <c r="Q662" s="94"/>
      <c r="R662" s="94"/>
    </row>
    <row r="663" spans="2:18">
      <c r="B663" s="93"/>
      <c r="C663" s="93"/>
      <c r="D663" s="93"/>
      <c r="E663" s="93"/>
      <c r="F663" s="94"/>
      <c r="G663" s="94"/>
      <c r="H663" s="94"/>
      <c r="I663" s="94"/>
      <c r="J663" s="94"/>
      <c r="K663" s="94"/>
      <c r="L663" s="94"/>
      <c r="M663" s="94"/>
      <c r="N663" s="94"/>
      <c r="O663" s="94"/>
      <c r="P663" s="94"/>
      <c r="Q663" s="94"/>
      <c r="R663" s="94"/>
    </row>
    <row r="664" spans="2:18">
      <c r="B664" s="93"/>
      <c r="C664" s="93"/>
      <c r="D664" s="93"/>
      <c r="E664" s="93"/>
      <c r="F664" s="94"/>
      <c r="G664" s="94"/>
      <c r="H664" s="94"/>
      <c r="I664" s="94"/>
      <c r="J664" s="94"/>
      <c r="K664" s="94"/>
      <c r="L664" s="94"/>
      <c r="M664" s="94"/>
      <c r="N664" s="94"/>
      <c r="O664" s="94"/>
      <c r="P664" s="94"/>
      <c r="Q664" s="94"/>
      <c r="R664" s="94"/>
    </row>
    <row r="665" spans="2:18">
      <c r="B665" s="93"/>
      <c r="C665" s="93"/>
      <c r="D665" s="93"/>
      <c r="E665" s="93"/>
      <c r="F665" s="94"/>
      <c r="G665" s="94"/>
      <c r="H665" s="94"/>
      <c r="I665" s="94"/>
      <c r="J665" s="94"/>
      <c r="K665" s="94"/>
      <c r="L665" s="94"/>
      <c r="M665" s="94"/>
      <c r="N665" s="94"/>
      <c r="O665" s="94"/>
      <c r="P665" s="94"/>
      <c r="Q665" s="94"/>
      <c r="R665" s="94"/>
    </row>
    <row r="666" spans="2:18">
      <c r="B666" s="93"/>
      <c r="C666" s="93"/>
      <c r="D666" s="93"/>
      <c r="E666" s="93"/>
      <c r="F666" s="94"/>
      <c r="G666" s="94"/>
      <c r="H666" s="94"/>
      <c r="I666" s="94"/>
      <c r="J666" s="94"/>
      <c r="K666" s="94"/>
      <c r="L666" s="94"/>
      <c r="M666" s="94"/>
      <c r="N666" s="94"/>
      <c r="O666" s="94"/>
      <c r="P666" s="94"/>
      <c r="Q666" s="94"/>
      <c r="R666" s="94"/>
    </row>
    <row r="667" spans="2:18">
      <c r="B667" s="93"/>
      <c r="C667" s="93"/>
      <c r="D667" s="93"/>
      <c r="E667" s="93"/>
      <c r="F667" s="94"/>
      <c r="G667" s="94"/>
      <c r="H667" s="94"/>
      <c r="I667" s="94"/>
      <c r="J667" s="94"/>
      <c r="K667" s="94"/>
      <c r="L667" s="94"/>
      <c r="M667" s="94"/>
      <c r="N667" s="94"/>
      <c r="O667" s="94"/>
      <c r="P667" s="94"/>
      <c r="Q667" s="94"/>
      <c r="R667" s="94"/>
    </row>
    <row r="668" spans="2:18">
      <c r="B668" s="93"/>
      <c r="C668" s="93"/>
      <c r="D668" s="93"/>
      <c r="E668" s="93"/>
      <c r="F668" s="94"/>
      <c r="G668" s="94"/>
      <c r="H668" s="94"/>
      <c r="I668" s="94"/>
      <c r="J668" s="94"/>
      <c r="K668" s="94"/>
      <c r="L668" s="94"/>
      <c r="M668" s="94"/>
      <c r="N668" s="94"/>
      <c r="O668" s="94"/>
      <c r="P668" s="94"/>
      <c r="Q668" s="94"/>
      <c r="R668" s="94"/>
    </row>
    <row r="669" spans="2:18">
      <c r="B669" s="93"/>
      <c r="C669" s="93"/>
      <c r="D669" s="93"/>
      <c r="E669" s="93"/>
      <c r="F669" s="94"/>
      <c r="G669" s="94"/>
      <c r="H669" s="94"/>
      <c r="I669" s="94"/>
      <c r="J669" s="94"/>
      <c r="K669" s="94"/>
      <c r="L669" s="94"/>
      <c r="M669" s="94"/>
      <c r="N669" s="94"/>
      <c r="O669" s="94"/>
      <c r="P669" s="94"/>
      <c r="Q669" s="94"/>
      <c r="R669" s="94"/>
    </row>
    <row r="670" spans="2:18">
      <c r="B670" s="93"/>
      <c r="C670" s="93"/>
      <c r="D670" s="93"/>
      <c r="E670" s="93"/>
      <c r="F670" s="94"/>
      <c r="G670" s="94"/>
      <c r="H670" s="94"/>
      <c r="I670" s="94"/>
      <c r="J670" s="94"/>
      <c r="K670" s="94"/>
      <c r="L670" s="94"/>
      <c r="M670" s="94"/>
      <c r="N670" s="94"/>
      <c r="O670" s="94"/>
      <c r="P670" s="94"/>
      <c r="Q670" s="94"/>
      <c r="R670" s="94"/>
    </row>
    <row r="671" spans="2:18">
      <c r="B671" s="93"/>
      <c r="C671" s="93"/>
      <c r="D671" s="93"/>
      <c r="E671" s="93"/>
      <c r="F671" s="94"/>
      <c r="G671" s="94"/>
      <c r="H671" s="94"/>
      <c r="I671" s="94"/>
      <c r="J671" s="94"/>
      <c r="K671" s="94"/>
      <c r="L671" s="94"/>
      <c r="M671" s="94"/>
      <c r="N671" s="94"/>
      <c r="O671" s="94"/>
      <c r="P671" s="94"/>
      <c r="Q671" s="94"/>
      <c r="R671" s="94"/>
    </row>
    <row r="672" spans="2:18">
      <c r="B672" s="93"/>
      <c r="C672" s="93"/>
      <c r="D672" s="93"/>
      <c r="E672" s="93"/>
      <c r="F672" s="94"/>
      <c r="G672" s="94"/>
      <c r="H672" s="94"/>
      <c r="I672" s="94"/>
      <c r="J672" s="94"/>
      <c r="K672" s="94"/>
      <c r="L672" s="94"/>
      <c r="M672" s="94"/>
      <c r="N672" s="94"/>
      <c r="O672" s="94"/>
      <c r="P672" s="94"/>
      <c r="Q672" s="94"/>
      <c r="R672" s="94"/>
    </row>
    <row r="673" spans="2:18">
      <c r="B673" s="93"/>
      <c r="C673" s="93"/>
      <c r="D673" s="93"/>
      <c r="E673" s="93"/>
      <c r="F673" s="94"/>
      <c r="G673" s="94"/>
      <c r="H673" s="94"/>
      <c r="I673" s="94"/>
      <c r="J673" s="94"/>
      <c r="K673" s="94"/>
      <c r="L673" s="94"/>
      <c r="M673" s="94"/>
      <c r="N673" s="94"/>
      <c r="O673" s="94"/>
      <c r="P673" s="94"/>
      <c r="Q673" s="94"/>
      <c r="R673" s="94"/>
    </row>
    <row r="674" spans="2:18">
      <c r="B674" s="93"/>
      <c r="C674" s="93"/>
      <c r="D674" s="93"/>
      <c r="E674" s="93"/>
      <c r="F674" s="94"/>
      <c r="G674" s="94"/>
      <c r="H674" s="94"/>
      <c r="I674" s="94"/>
      <c r="J674" s="94"/>
      <c r="K674" s="94"/>
      <c r="L674" s="94"/>
      <c r="M674" s="94"/>
      <c r="N674" s="94"/>
      <c r="O674" s="94"/>
      <c r="P674" s="94"/>
      <c r="Q674" s="94"/>
      <c r="R674" s="94"/>
    </row>
    <row r="675" spans="2:18">
      <c r="B675" s="93"/>
      <c r="C675" s="93"/>
      <c r="D675" s="93"/>
      <c r="E675" s="93"/>
      <c r="F675" s="94"/>
      <c r="G675" s="94"/>
      <c r="H675" s="94"/>
      <c r="I675" s="94"/>
      <c r="J675" s="94"/>
      <c r="K675" s="94"/>
      <c r="L675" s="94"/>
      <c r="M675" s="94"/>
      <c r="N675" s="94"/>
      <c r="O675" s="94"/>
      <c r="P675" s="94"/>
      <c r="Q675" s="94"/>
      <c r="R675" s="94"/>
    </row>
    <row r="676" spans="2:18">
      <c r="B676" s="93"/>
      <c r="C676" s="93"/>
      <c r="D676" s="93"/>
      <c r="E676" s="93"/>
      <c r="F676" s="94"/>
      <c r="G676" s="94"/>
      <c r="H676" s="94"/>
      <c r="I676" s="94"/>
      <c r="J676" s="94"/>
      <c r="K676" s="94"/>
      <c r="L676" s="94"/>
      <c r="M676" s="94"/>
      <c r="N676" s="94"/>
      <c r="O676" s="94"/>
      <c r="P676" s="94"/>
      <c r="Q676" s="94"/>
      <c r="R676" s="94"/>
    </row>
    <row r="677" spans="2:18">
      <c r="B677" s="93"/>
      <c r="C677" s="93"/>
      <c r="D677" s="93"/>
      <c r="E677" s="93"/>
      <c r="F677" s="94"/>
      <c r="G677" s="94"/>
      <c r="H677" s="94"/>
      <c r="I677" s="94"/>
      <c r="J677" s="94"/>
      <c r="K677" s="94"/>
      <c r="L677" s="94"/>
      <c r="M677" s="94"/>
      <c r="N677" s="94"/>
      <c r="O677" s="94"/>
      <c r="P677" s="94"/>
      <c r="Q677" s="94"/>
      <c r="R677" s="94"/>
    </row>
    <row r="678" spans="2:18">
      <c r="B678" s="93"/>
      <c r="C678" s="93"/>
      <c r="D678" s="93"/>
      <c r="E678" s="93"/>
      <c r="F678" s="94"/>
      <c r="G678" s="94"/>
      <c r="H678" s="94"/>
      <c r="I678" s="94"/>
      <c r="J678" s="94"/>
      <c r="K678" s="94"/>
      <c r="L678" s="94"/>
      <c r="M678" s="94"/>
      <c r="N678" s="94"/>
      <c r="O678" s="94"/>
      <c r="P678" s="94"/>
      <c r="Q678" s="94"/>
      <c r="R678" s="94"/>
    </row>
    <row r="679" spans="2:18">
      <c r="B679" s="93"/>
      <c r="C679" s="93"/>
      <c r="D679" s="93"/>
      <c r="E679" s="93"/>
      <c r="F679" s="94"/>
      <c r="G679" s="94"/>
      <c r="H679" s="94"/>
      <c r="I679" s="94"/>
      <c r="J679" s="94"/>
      <c r="K679" s="94"/>
      <c r="L679" s="94"/>
      <c r="M679" s="94"/>
      <c r="N679" s="94"/>
      <c r="O679" s="94"/>
      <c r="P679" s="94"/>
      <c r="Q679" s="94"/>
      <c r="R679" s="94"/>
    </row>
    <row r="680" spans="2:18">
      <c r="B680" s="93"/>
      <c r="C680" s="93"/>
      <c r="D680" s="93"/>
      <c r="E680" s="93"/>
      <c r="F680" s="94"/>
      <c r="G680" s="94"/>
      <c r="H680" s="94"/>
      <c r="I680" s="94"/>
      <c r="J680" s="94"/>
      <c r="K680" s="94"/>
      <c r="L680" s="94"/>
      <c r="M680" s="94"/>
      <c r="N680" s="94"/>
      <c r="O680" s="94"/>
      <c r="P680" s="94"/>
      <c r="Q680" s="94"/>
      <c r="R680" s="94"/>
    </row>
    <row r="681" spans="2:18">
      <c r="B681" s="93"/>
      <c r="C681" s="93"/>
      <c r="D681" s="93"/>
      <c r="E681" s="93"/>
      <c r="F681" s="94"/>
      <c r="G681" s="94"/>
      <c r="H681" s="94"/>
      <c r="I681" s="94"/>
      <c r="J681" s="94"/>
      <c r="K681" s="94"/>
      <c r="L681" s="94"/>
      <c r="M681" s="94"/>
      <c r="N681" s="94"/>
      <c r="O681" s="94"/>
      <c r="P681" s="94"/>
      <c r="Q681" s="94"/>
      <c r="R681" s="94"/>
    </row>
    <row r="682" spans="2:18">
      <c r="B682" s="93"/>
      <c r="C682" s="93"/>
      <c r="D682" s="93"/>
      <c r="E682" s="93"/>
      <c r="F682" s="94"/>
      <c r="G682" s="94"/>
      <c r="H682" s="94"/>
      <c r="I682" s="94"/>
      <c r="J682" s="94"/>
      <c r="K682" s="94"/>
      <c r="L682" s="94"/>
      <c r="M682" s="94"/>
      <c r="N682" s="94"/>
      <c r="O682" s="94"/>
      <c r="P682" s="94"/>
      <c r="Q682" s="94"/>
      <c r="R682" s="94"/>
    </row>
    <row r="683" spans="2:18">
      <c r="B683" s="93"/>
      <c r="C683" s="93"/>
      <c r="D683" s="93"/>
      <c r="E683" s="93"/>
      <c r="F683" s="94"/>
      <c r="G683" s="94"/>
      <c r="H683" s="94"/>
      <c r="I683" s="94"/>
      <c r="J683" s="94"/>
      <c r="K683" s="94"/>
      <c r="L683" s="94"/>
      <c r="M683" s="94"/>
      <c r="N683" s="94"/>
      <c r="O683" s="94"/>
      <c r="P683" s="94"/>
      <c r="Q683" s="94"/>
      <c r="R683" s="94"/>
    </row>
    <row r="684" spans="2:18">
      <c r="B684" s="93"/>
      <c r="C684" s="93"/>
      <c r="D684" s="93"/>
      <c r="E684" s="93"/>
      <c r="F684" s="94"/>
      <c r="G684" s="94"/>
      <c r="H684" s="94"/>
      <c r="I684" s="94"/>
      <c r="J684" s="94"/>
      <c r="K684" s="94"/>
      <c r="L684" s="94"/>
      <c r="M684" s="94"/>
      <c r="N684" s="94"/>
      <c r="O684" s="94"/>
      <c r="P684" s="94"/>
      <c r="Q684" s="94"/>
      <c r="R684" s="94"/>
    </row>
    <row r="685" spans="2:18">
      <c r="B685" s="93"/>
      <c r="C685" s="93"/>
      <c r="D685" s="93"/>
      <c r="E685" s="93"/>
      <c r="F685" s="94"/>
      <c r="G685" s="94"/>
      <c r="H685" s="94"/>
      <c r="I685" s="94"/>
      <c r="J685" s="94"/>
      <c r="K685" s="94"/>
      <c r="L685" s="94"/>
      <c r="M685" s="94"/>
      <c r="N685" s="94"/>
      <c r="O685" s="94"/>
      <c r="P685" s="94"/>
      <c r="Q685" s="94"/>
      <c r="R685" s="94"/>
    </row>
    <row r="686" spans="2:18">
      <c r="B686" s="93"/>
      <c r="C686" s="93"/>
      <c r="D686" s="93"/>
      <c r="E686" s="93"/>
      <c r="F686" s="94"/>
      <c r="G686" s="94"/>
      <c r="H686" s="94"/>
      <c r="I686" s="94"/>
      <c r="J686" s="94"/>
      <c r="K686" s="94"/>
      <c r="L686" s="94"/>
      <c r="M686" s="94"/>
      <c r="N686" s="94"/>
      <c r="O686" s="94"/>
      <c r="P686" s="94"/>
      <c r="Q686" s="94"/>
      <c r="R686" s="94"/>
    </row>
    <row r="687" spans="2:18">
      <c r="B687" s="93"/>
      <c r="C687" s="93"/>
      <c r="D687" s="93"/>
      <c r="E687" s="93"/>
      <c r="F687" s="94"/>
      <c r="G687" s="94"/>
      <c r="H687" s="94"/>
      <c r="I687" s="94"/>
      <c r="J687" s="94"/>
      <c r="K687" s="94"/>
      <c r="L687" s="94"/>
      <c r="M687" s="94"/>
      <c r="N687" s="94"/>
      <c r="O687" s="94"/>
      <c r="P687" s="94"/>
      <c r="Q687" s="94"/>
      <c r="R687" s="94"/>
    </row>
    <row r="688" spans="2:18">
      <c r="B688" s="93"/>
      <c r="C688" s="93"/>
      <c r="D688" s="93"/>
      <c r="E688" s="93"/>
      <c r="F688" s="94"/>
      <c r="G688" s="94"/>
      <c r="H688" s="94"/>
      <c r="I688" s="94"/>
      <c r="J688" s="94"/>
      <c r="K688" s="94"/>
      <c r="L688" s="94"/>
      <c r="M688" s="94"/>
      <c r="N688" s="94"/>
      <c r="O688" s="94"/>
      <c r="P688" s="94"/>
      <c r="Q688" s="94"/>
      <c r="R688" s="94"/>
    </row>
    <row r="689" spans="2:18">
      <c r="B689" s="93"/>
      <c r="C689" s="93"/>
      <c r="D689" s="93"/>
      <c r="E689" s="93"/>
      <c r="F689" s="94"/>
      <c r="G689" s="94"/>
      <c r="H689" s="94"/>
      <c r="I689" s="94"/>
      <c r="J689" s="94"/>
      <c r="K689" s="94"/>
      <c r="L689" s="94"/>
      <c r="M689" s="94"/>
      <c r="N689" s="94"/>
      <c r="O689" s="94"/>
      <c r="P689" s="94"/>
      <c r="Q689" s="94"/>
      <c r="R689" s="94"/>
    </row>
    <row r="690" spans="2:18">
      <c r="B690" s="93"/>
      <c r="C690" s="93"/>
      <c r="D690" s="93"/>
      <c r="E690" s="93"/>
      <c r="F690" s="94"/>
      <c r="G690" s="94"/>
      <c r="H690" s="94"/>
      <c r="I690" s="94"/>
      <c r="J690" s="94"/>
      <c r="K690" s="94"/>
      <c r="L690" s="94"/>
      <c r="M690" s="94"/>
      <c r="N690" s="94"/>
      <c r="O690" s="94"/>
      <c r="P690" s="94"/>
      <c r="Q690" s="94"/>
      <c r="R690" s="94"/>
    </row>
    <row r="691" spans="2:18">
      <c r="B691" s="93"/>
      <c r="C691" s="93"/>
      <c r="D691" s="93"/>
      <c r="E691" s="93"/>
      <c r="F691" s="94"/>
      <c r="G691" s="94"/>
      <c r="H691" s="94"/>
      <c r="I691" s="94"/>
      <c r="J691" s="94"/>
      <c r="K691" s="94"/>
      <c r="L691" s="94"/>
      <c r="M691" s="94"/>
      <c r="N691" s="94"/>
      <c r="O691" s="94"/>
      <c r="P691" s="94"/>
      <c r="Q691" s="94"/>
      <c r="R691" s="94"/>
    </row>
    <row r="692" spans="2:18">
      <c r="B692" s="93"/>
      <c r="C692" s="93"/>
      <c r="D692" s="93"/>
      <c r="E692" s="93"/>
      <c r="F692" s="94"/>
      <c r="G692" s="94"/>
      <c r="H692" s="94"/>
      <c r="I692" s="94"/>
      <c r="J692" s="94"/>
      <c r="K692" s="94"/>
      <c r="L692" s="94"/>
      <c r="M692" s="94"/>
      <c r="N692" s="94"/>
      <c r="O692" s="94"/>
      <c r="P692" s="94"/>
      <c r="Q692" s="94"/>
      <c r="R692" s="94"/>
    </row>
    <row r="693" spans="2:18">
      <c r="B693" s="93"/>
      <c r="C693" s="93"/>
      <c r="D693" s="93"/>
      <c r="E693" s="93"/>
      <c r="F693" s="94"/>
      <c r="G693" s="94"/>
      <c r="H693" s="94"/>
      <c r="I693" s="94"/>
      <c r="J693" s="94"/>
      <c r="K693" s="94"/>
      <c r="L693" s="94"/>
      <c r="M693" s="94"/>
      <c r="N693" s="94"/>
      <c r="O693" s="94"/>
      <c r="P693" s="94"/>
      <c r="Q693" s="94"/>
      <c r="R693" s="94"/>
    </row>
    <row r="694" spans="2:18">
      <c r="B694" s="93"/>
      <c r="C694" s="93"/>
      <c r="D694" s="93"/>
      <c r="E694" s="93"/>
      <c r="F694" s="94"/>
      <c r="G694" s="94"/>
      <c r="H694" s="94"/>
      <c r="I694" s="94"/>
      <c r="J694" s="94"/>
      <c r="K694" s="94"/>
      <c r="L694" s="94"/>
      <c r="M694" s="94"/>
      <c r="N694" s="94"/>
      <c r="O694" s="94"/>
      <c r="P694" s="94"/>
      <c r="Q694" s="94"/>
      <c r="R694" s="94"/>
    </row>
    <row r="695" spans="2:18">
      <c r="B695" s="93"/>
      <c r="C695" s="93"/>
      <c r="D695" s="93"/>
      <c r="E695" s="93"/>
      <c r="F695" s="94"/>
      <c r="G695" s="94"/>
      <c r="H695" s="94"/>
      <c r="I695" s="94"/>
      <c r="J695" s="94"/>
      <c r="K695" s="94"/>
      <c r="L695" s="94"/>
      <c r="M695" s="94"/>
      <c r="N695" s="94"/>
      <c r="O695" s="94"/>
      <c r="P695" s="94"/>
      <c r="Q695" s="94"/>
      <c r="R695" s="94"/>
    </row>
    <row r="696" spans="2:18">
      <c r="B696" s="93"/>
      <c r="C696" s="93"/>
      <c r="D696" s="93"/>
      <c r="E696" s="93"/>
      <c r="F696" s="94"/>
      <c r="G696" s="94"/>
      <c r="H696" s="94"/>
      <c r="I696" s="94"/>
      <c r="J696" s="94"/>
      <c r="K696" s="94"/>
      <c r="L696" s="94"/>
      <c r="M696" s="94"/>
      <c r="N696" s="94"/>
      <c r="O696" s="94"/>
      <c r="P696" s="94"/>
      <c r="Q696" s="94"/>
      <c r="R696" s="94"/>
    </row>
    <row r="697" spans="2:18">
      <c r="B697" s="93"/>
      <c r="C697" s="93"/>
      <c r="D697" s="93"/>
      <c r="E697" s="93"/>
      <c r="F697" s="94"/>
      <c r="G697" s="94"/>
      <c r="H697" s="94"/>
      <c r="I697" s="94"/>
      <c r="J697" s="94"/>
      <c r="K697" s="94"/>
      <c r="L697" s="94"/>
      <c r="M697" s="94"/>
      <c r="N697" s="94"/>
      <c r="O697" s="94"/>
      <c r="P697" s="94"/>
      <c r="Q697" s="94"/>
      <c r="R697" s="94"/>
    </row>
    <row r="698" spans="2:18">
      <c r="B698" s="93"/>
      <c r="C698" s="93"/>
      <c r="D698" s="93"/>
      <c r="E698" s="93"/>
      <c r="F698" s="94"/>
      <c r="G698" s="94"/>
      <c r="H698" s="94"/>
      <c r="I698" s="94"/>
      <c r="J698" s="94"/>
      <c r="K698" s="94"/>
      <c r="L698" s="94"/>
      <c r="M698" s="94"/>
      <c r="N698" s="94"/>
      <c r="O698" s="94"/>
      <c r="P698" s="94"/>
      <c r="Q698" s="94"/>
      <c r="R698" s="94"/>
    </row>
    <row r="699" spans="2:18">
      <c r="B699" s="93"/>
      <c r="C699" s="93"/>
      <c r="D699" s="93"/>
      <c r="E699" s="93"/>
      <c r="F699" s="94"/>
      <c r="G699" s="94"/>
      <c r="H699" s="94"/>
      <c r="I699" s="94"/>
      <c r="J699" s="94"/>
      <c r="K699" s="94"/>
      <c r="L699" s="94"/>
      <c r="M699" s="94"/>
      <c r="N699" s="94"/>
      <c r="O699" s="94"/>
      <c r="P699" s="94"/>
      <c r="Q699" s="94"/>
      <c r="R699" s="94"/>
    </row>
    <row r="700" spans="2:18">
      <c r="B700" s="93"/>
      <c r="C700" s="93"/>
      <c r="D700" s="93"/>
      <c r="E700" s="93"/>
      <c r="F700" s="94"/>
      <c r="G700" s="94"/>
      <c r="H700" s="94"/>
      <c r="I700" s="94"/>
      <c r="J700" s="94"/>
      <c r="K700" s="94"/>
      <c r="L700" s="94"/>
      <c r="M700" s="94"/>
      <c r="N700" s="94"/>
      <c r="O700" s="94"/>
      <c r="P700" s="94"/>
      <c r="Q700" s="94"/>
      <c r="R700" s="94"/>
    </row>
    <row r="701" spans="2:18">
      <c r="B701" s="93"/>
      <c r="C701" s="93"/>
      <c r="D701" s="93"/>
      <c r="E701" s="93"/>
      <c r="F701" s="94"/>
      <c r="G701" s="94"/>
      <c r="H701" s="94"/>
      <c r="I701" s="94"/>
      <c r="J701" s="94"/>
      <c r="K701" s="94"/>
      <c r="L701" s="94"/>
      <c r="M701" s="94"/>
      <c r="N701" s="94"/>
      <c r="O701" s="94"/>
      <c r="P701" s="94"/>
      <c r="Q701" s="94"/>
      <c r="R701" s="94"/>
    </row>
    <row r="702" spans="2:18">
      <c r="B702" s="93"/>
      <c r="C702" s="93"/>
      <c r="D702" s="93"/>
      <c r="E702" s="93"/>
      <c r="F702" s="94"/>
      <c r="G702" s="94"/>
      <c r="H702" s="94"/>
      <c r="I702" s="94"/>
      <c r="J702" s="94"/>
      <c r="K702" s="94"/>
      <c r="L702" s="94"/>
      <c r="M702" s="94"/>
      <c r="N702" s="94"/>
      <c r="O702" s="94"/>
      <c r="P702" s="94"/>
      <c r="Q702" s="94"/>
      <c r="R702" s="94"/>
    </row>
    <row r="703" spans="2:18">
      <c r="B703" s="93"/>
      <c r="C703" s="93"/>
      <c r="D703" s="93"/>
      <c r="E703" s="93"/>
      <c r="F703" s="94"/>
      <c r="G703" s="94"/>
      <c r="H703" s="94"/>
      <c r="I703" s="94"/>
      <c r="J703" s="94"/>
      <c r="K703" s="94"/>
      <c r="L703" s="94"/>
      <c r="M703" s="94"/>
      <c r="N703" s="94"/>
      <c r="O703" s="94"/>
      <c r="P703" s="94"/>
      <c r="Q703" s="94"/>
      <c r="R703" s="94"/>
    </row>
    <row r="704" spans="2:18">
      <c r="B704" s="93"/>
      <c r="C704" s="93"/>
      <c r="D704" s="93"/>
      <c r="E704" s="93"/>
      <c r="F704" s="94"/>
      <c r="G704" s="94"/>
      <c r="H704" s="94"/>
      <c r="I704" s="94"/>
      <c r="J704" s="94"/>
      <c r="K704" s="94"/>
      <c r="L704" s="94"/>
      <c r="M704" s="94"/>
      <c r="N704" s="94"/>
      <c r="O704" s="94"/>
      <c r="P704" s="94"/>
      <c r="Q704" s="94"/>
      <c r="R704" s="94"/>
    </row>
    <row r="705" spans="2:18">
      <c r="B705" s="93"/>
      <c r="C705" s="93"/>
      <c r="D705" s="93"/>
      <c r="E705" s="93"/>
      <c r="F705" s="94"/>
      <c r="G705" s="94"/>
      <c r="H705" s="94"/>
      <c r="I705" s="94"/>
      <c r="J705" s="94"/>
      <c r="K705" s="94"/>
      <c r="L705" s="94"/>
      <c r="M705" s="94"/>
      <c r="N705" s="94"/>
      <c r="O705" s="94"/>
      <c r="P705" s="94"/>
      <c r="Q705" s="94"/>
      <c r="R705" s="94"/>
    </row>
    <row r="706" spans="2:18">
      <c r="B706" s="93"/>
      <c r="C706" s="93"/>
      <c r="D706" s="93"/>
      <c r="E706" s="93"/>
      <c r="F706" s="94"/>
      <c r="G706" s="94"/>
      <c r="H706" s="94"/>
      <c r="I706" s="94"/>
      <c r="J706" s="94"/>
      <c r="K706" s="94"/>
      <c r="L706" s="94"/>
      <c r="M706" s="94"/>
      <c r="N706" s="94"/>
      <c r="O706" s="94"/>
      <c r="P706" s="94"/>
      <c r="Q706" s="94"/>
      <c r="R706" s="94"/>
    </row>
    <row r="707" spans="2:18">
      <c r="B707" s="93"/>
      <c r="C707" s="93"/>
      <c r="D707" s="93"/>
      <c r="E707" s="93"/>
      <c r="F707" s="94"/>
      <c r="G707" s="94"/>
      <c r="H707" s="94"/>
      <c r="I707" s="94"/>
      <c r="J707" s="94"/>
      <c r="K707" s="94"/>
      <c r="L707" s="94"/>
      <c r="M707" s="94"/>
      <c r="N707" s="94"/>
      <c r="O707" s="94"/>
      <c r="P707" s="94"/>
      <c r="Q707" s="94"/>
      <c r="R707" s="94"/>
    </row>
    <row r="708" spans="2:18">
      <c r="B708" s="93"/>
      <c r="C708" s="93"/>
      <c r="D708" s="93"/>
      <c r="E708" s="93"/>
      <c r="F708" s="94"/>
      <c r="G708" s="94"/>
      <c r="H708" s="94"/>
      <c r="I708" s="94"/>
      <c r="J708" s="94"/>
      <c r="K708" s="94"/>
      <c r="L708" s="94"/>
      <c r="M708" s="94"/>
      <c r="N708" s="94"/>
      <c r="O708" s="94"/>
      <c r="P708" s="94"/>
      <c r="Q708" s="94"/>
      <c r="R708" s="94"/>
    </row>
    <row r="709" spans="2:18">
      <c r="B709" s="93"/>
      <c r="C709" s="93"/>
      <c r="D709" s="93"/>
      <c r="E709" s="93"/>
      <c r="F709" s="94"/>
      <c r="G709" s="94"/>
      <c r="H709" s="94"/>
      <c r="I709" s="94"/>
      <c r="J709" s="94"/>
      <c r="K709" s="94"/>
      <c r="L709" s="94"/>
      <c r="M709" s="94"/>
      <c r="N709" s="94"/>
      <c r="O709" s="94"/>
      <c r="P709" s="94"/>
      <c r="Q709" s="94"/>
      <c r="R709" s="94"/>
    </row>
    <row r="710" spans="2:18">
      <c r="B710" s="93"/>
      <c r="C710" s="93"/>
      <c r="D710" s="93"/>
      <c r="E710" s="93"/>
      <c r="F710" s="94"/>
      <c r="G710" s="94"/>
      <c r="H710" s="94"/>
      <c r="I710" s="94"/>
      <c r="J710" s="94"/>
      <c r="K710" s="94"/>
      <c r="L710" s="94"/>
      <c r="M710" s="94"/>
      <c r="N710" s="94"/>
      <c r="O710" s="94"/>
      <c r="P710" s="94"/>
      <c r="Q710" s="94"/>
      <c r="R710" s="94"/>
    </row>
    <row r="711" spans="2:18">
      <c r="B711" s="93"/>
      <c r="C711" s="93"/>
      <c r="D711" s="93"/>
      <c r="E711" s="93"/>
      <c r="F711" s="94"/>
      <c r="G711" s="94"/>
      <c r="H711" s="94"/>
      <c r="I711" s="94"/>
      <c r="J711" s="94"/>
      <c r="K711" s="94"/>
      <c r="L711" s="94"/>
      <c r="M711" s="94"/>
      <c r="N711" s="94"/>
      <c r="O711" s="94"/>
      <c r="P711" s="94"/>
      <c r="Q711" s="94"/>
      <c r="R711" s="94"/>
    </row>
    <row r="712" spans="2:18">
      <c r="B712" s="93"/>
      <c r="C712" s="93"/>
      <c r="D712" s="93"/>
      <c r="E712" s="93"/>
      <c r="F712" s="94"/>
      <c r="G712" s="94"/>
      <c r="H712" s="94"/>
      <c r="I712" s="94"/>
      <c r="J712" s="94"/>
      <c r="K712" s="94"/>
      <c r="L712" s="94"/>
      <c r="M712" s="94"/>
      <c r="N712" s="94"/>
      <c r="O712" s="94"/>
      <c r="P712" s="94"/>
      <c r="Q712" s="94"/>
      <c r="R712" s="94"/>
    </row>
    <row r="713" spans="2:18">
      <c r="B713" s="93"/>
      <c r="C713" s="93"/>
      <c r="D713" s="93"/>
      <c r="E713" s="93"/>
      <c r="F713" s="94"/>
      <c r="G713" s="94"/>
      <c r="H713" s="94"/>
      <c r="I713" s="94"/>
      <c r="J713" s="94"/>
      <c r="K713" s="94"/>
      <c r="L713" s="94"/>
      <c r="M713" s="94"/>
      <c r="N713" s="94"/>
      <c r="O713" s="94"/>
      <c r="P713" s="94"/>
      <c r="Q713" s="94"/>
      <c r="R713" s="94"/>
    </row>
    <row r="714" spans="2:18">
      <c r="B714" s="93"/>
      <c r="C714" s="93"/>
      <c r="D714" s="93"/>
      <c r="E714" s="93"/>
      <c r="F714" s="94"/>
      <c r="G714" s="94"/>
      <c r="H714" s="94"/>
      <c r="I714" s="94"/>
      <c r="J714" s="94"/>
      <c r="K714" s="94"/>
      <c r="L714" s="94"/>
      <c r="M714" s="94"/>
      <c r="N714" s="94"/>
      <c r="O714" s="94"/>
      <c r="P714" s="94"/>
      <c r="Q714" s="94"/>
      <c r="R714" s="94"/>
    </row>
    <row r="715" spans="2:18">
      <c r="B715" s="93"/>
      <c r="C715" s="93"/>
      <c r="D715" s="93"/>
      <c r="E715" s="93"/>
      <c r="F715" s="94"/>
      <c r="G715" s="94"/>
      <c r="H715" s="94"/>
      <c r="I715" s="94"/>
      <c r="J715" s="94"/>
      <c r="K715" s="94"/>
      <c r="L715" s="94"/>
      <c r="M715" s="94"/>
      <c r="N715" s="94"/>
      <c r="O715" s="94"/>
      <c r="P715" s="94"/>
      <c r="Q715" s="94"/>
      <c r="R715" s="94"/>
    </row>
    <row r="716" spans="2:18">
      <c r="B716" s="93"/>
      <c r="C716" s="93"/>
      <c r="D716" s="93"/>
      <c r="E716" s="93"/>
      <c r="F716" s="94"/>
      <c r="G716" s="94"/>
      <c r="H716" s="94"/>
      <c r="I716" s="94"/>
      <c r="J716" s="94"/>
      <c r="K716" s="94"/>
      <c r="L716" s="94"/>
      <c r="M716" s="94"/>
      <c r="N716" s="94"/>
      <c r="O716" s="94"/>
      <c r="P716" s="94"/>
      <c r="Q716" s="94"/>
      <c r="R716" s="94"/>
    </row>
    <row r="717" spans="2:18">
      <c r="B717" s="93"/>
      <c r="C717" s="93"/>
      <c r="D717" s="93"/>
      <c r="E717" s="93"/>
      <c r="F717" s="94"/>
      <c r="G717" s="94"/>
      <c r="H717" s="94"/>
      <c r="I717" s="94"/>
      <c r="J717" s="94"/>
      <c r="K717" s="94"/>
      <c r="L717" s="94"/>
      <c r="M717" s="94"/>
      <c r="N717" s="94"/>
      <c r="O717" s="94"/>
      <c r="P717" s="94"/>
      <c r="Q717" s="94"/>
      <c r="R717" s="94"/>
    </row>
    <row r="718" spans="2:18">
      <c r="B718" s="93"/>
      <c r="C718" s="93"/>
      <c r="D718" s="93"/>
      <c r="E718" s="93"/>
      <c r="F718" s="94"/>
      <c r="G718" s="94"/>
      <c r="H718" s="94"/>
      <c r="I718" s="94"/>
      <c r="J718" s="94"/>
      <c r="K718" s="94"/>
      <c r="L718" s="94"/>
      <c r="M718" s="94"/>
      <c r="N718" s="94"/>
      <c r="O718" s="94"/>
      <c r="P718" s="94"/>
      <c r="Q718" s="94"/>
      <c r="R718" s="94"/>
    </row>
    <row r="719" spans="2:18">
      <c r="B719" s="93"/>
      <c r="C719" s="93"/>
      <c r="D719" s="93"/>
      <c r="E719" s="93"/>
      <c r="F719" s="94"/>
      <c r="G719" s="94"/>
      <c r="H719" s="94"/>
      <c r="I719" s="94"/>
      <c r="J719" s="94"/>
      <c r="K719" s="94"/>
      <c r="L719" s="94"/>
      <c r="M719" s="94"/>
      <c r="N719" s="94"/>
      <c r="O719" s="94"/>
      <c r="P719" s="94"/>
      <c r="Q719" s="94"/>
      <c r="R719" s="94"/>
    </row>
    <row r="720" spans="2:18">
      <c r="B720" s="93"/>
      <c r="C720" s="93"/>
      <c r="D720" s="93"/>
      <c r="E720" s="93"/>
      <c r="F720" s="94"/>
      <c r="G720" s="94"/>
      <c r="H720" s="94"/>
      <c r="I720" s="94"/>
      <c r="J720" s="94"/>
      <c r="K720" s="94"/>
      <c r="L720" s="94"/>
      <c r="M720" s="94"/>
      <c r="N720" s="94"/>
      <c r="O720" s="94"/>
      <c r="P720" s="94"/>
      <c r="Q720" s="94"/>
      <c r="R720" s="94"/>
    </row>
    <row r="721" spans="2:18">
      <c r="B721" s="93"/>
      <c r="C721" s="93"/>
      <c r="D721" s="93"/>
      <c r="E721" s="93"/>
      <c r="F721" s="94"/>
      <c r="G721" s="94"/>
      <c r="H721" s="94"/>
      <c r="I721" s="94"/>
      <c r="J721" s="94"/>
      <c r="K721" s="94"/>
      <c r="L721" s="94"/>
      <c r="M721" s="94"/>
      <c r="N721" s="94"/>
      <c r="O721" s="94"/>
      <c r="P721" s="94"/>
      <c r="Q721" s="94"/>
      <c r="R721" s="94"/>
    </row>
    <row r="722" spans="2:18">
      <c r="B722" s="93"/>
      <c r="C722" s="93"/>
      <c r="D722" s="93"/>
      <c r="E722" s="93"/>
      <c r="F722" s="94"/>
      <c r="G722" s="94"/>
      <c r="H722" s="94"/>
      <c r="I722" s="94"/>
      <c r="J722" s="94"/>
      <c r="K722" s="94"/>
      <c r="L722" s="94"/>
      <c r="M722" s="94"/>
      <c r="N722" s="94"/>
      <c r="O722" s="94"/>
      <c r="P722" s="94"/>
      <c r="Q722" s="94"/>
      <c r="R722" s="94"/>
    </row>
    <row r="723" spans="2:18">
      <c r="B723" s="93"/>
      <c r="C723" s="93"/>
      <c r="D723" s="93"/>
      <c r="E723" s="93"/>
      <c r="F723" s="94"/>
      <c r="G723" s="94"/>
      <c r="H723" s="94"/>
      <c r="I723" s="94"/>
      <c r="J723" s="94"/>
      <c r="K723" s="94"/>
      <c r="L723" s="94"/>
      <c r="M723" s="94"/>
      <c r="N723" s="94"/>
      <c r="O723" s="94"/>
      <c r="P723" s="94"/>
      <c r="Q723" s="94"/>
      <c r="R723" s="94"/>
    </row>
    <row r="724" spans="2:18">
      <c r="B724" s="93"/>
      <c r="C724" s="93"/>
      <c r="D724" s="93"/>
      <c r="E724" s="93"/>
      <c r="F724" s="94"/>
      <c r="G724" s="94"/>
      <c r="H724" s="94"/>
      <c r="I724" s="94"/>
      <c r="J724" s="94"/>
      <c r="K724" s="94"/>
      <c r="L724" s="94"/>
      <c r="M724" s="94"/>
      <c r="N724" s="94"/>
      <c r="O724" s="94"/>
      <c r="P724" s="94"/>
      <c r="Q724" s="94"/>
      <c r="R724" s="94"/>
    </row>
    <row r="725" spans="2:18">
      <c r="B725" s="93"/>
      <c r="C725" s="93"/>
      <c r="D725" s="93"/>
      <c r="E725" s="93"/>
      <c r="F725" s="94"/>
      <c r="G725" s="94"/>
      <c r="H725" s="94"/>
      <c r="I725" s="94"/>
      <c r="J725" s="94"/>
      <c r="K725" s="94"/>
      <c r="L725" s="94"/>
      <c r="M725" s="94"/>
      <c r="N725" s="94"/>
      <c r="O725" s="94"/>
      <c r="P725" s="94"/>
      <c r="Q725" s="94"/>
      <c r="R725" s="94"/>
    </row>
    <row r="726" spans="2:18">
      <c r="B726" s="93"/>
      <c r="C726" s="93"/>
      <c r="D726" s="93"/>
      <c r="E726" s="93"/>
      <c r="F726" s="94"/>
      <c r="G726" s="94"/>
      <c r="H726" s="94"/>
      <c r="I726" s="94"/>
      <c r="J726" s="94"/>
      <c r="K726" s="94"/>
      <c r="L726" s="94"/>
      <c r="M726" s="94"/>
      <c r="N726" s="94"/>
      <c r="O726" s="94"/>
      <c r="P726" s="94"/>
      <c r="Q726" s="94"/>
      <c r="R726" s="94"/>
    </row>
    <row r="727" spans="2:18">
      <c r="B727" s="93"/>
      <c r="C727" s="93"/>
      <c r="D727" s="93"/>
      <c r="E727" s="93"/>
      <c r="F727" s="94"/>
      <c r="G727" s="94"/>
      <c r="H727" s="94"/>
      <c r="I727" s="94"/>
      <c r="J727" s="94"/>
      <c r="K727" s="94"/>
      <c r="L727" s="94"/>
      <c r="M727" s="94"/>
      <c r="N727" s="94"/>
      <c r="O727" s="94"/>
      <c r="P727" s="94"/>
      <c r="Q727" s="94"/>
      <c r="R727" s="94"/>
    </row>
    <row r="728" spans="2:18">
      <c r="B728" s="93"/>
      <c r="C728" s="93"/>
      <c r="D728" s="93"/>
      <c r="E728" s="93"/>
      <c r="F728" s="94"/>
      <c r="G728" s="94"/>
      <c r="H728" s="94"/>
      <c r="I728" s="94"/>
      <c r="J728" s="94"/>
      <c r="K728" s="94"/>
      <c r="L728" s="94"/>
      <c r="M728" s="94"/>
      <c r="N728" s="94"/>
      <c r="O728" s="94"/>
      <c r="P728" s="94"/>
      <c r="Q728" s="94"/>
      <c r="R728" s="94"/>
    </row>
    <row r="729" spans="2:18">
      <c r="B729" s="93"/>
      <c r="C729" s="93"/>
      <c r="D729" s="93"/>
      <c r="E729" s="93"/>
      <c r="F729" s="94"/>
      <c r="G729" s="94"/>
      <c r="H729" s="94"/>
      <c r="I729" s="94"/>
      <c r="J729" s="94"/>
      <c r="K729" s="94"/>
      <c r="L729" s="94"/>
      <c r="M729" s="94"/>
      <c r="N729" s="94"/>
      <c r="O729" s="94"/>
      <c r="P729" s="94"/>
      <c r="Q729" s="94"/>
      <c r="R729" s="94"/>
    </row>
    <row r="730" spans="2:18">
      <c r="B730" s="93"/>
      <c r="C730" s="93"/>
      <c r="D730" s="93"/>
      <c r="E730" s="93"/>
      <c r="F730" s="94"/>
      <c r="G730" s="94"/>
      <c r="H730" s="94"/>
      <c r="I730" s="94"/>
      <c r="J730" s="94"/>
      <c r="K730" s="94"/>
      <c r="L730" s="94"/>
      <c r="M730" s="94"/>
      <c r="N730" s="94"/>
      <c r="O730" s="94"/>
      <c r="P730" s="94"/>
      <c r="Q730" s="94"/>
      <c r="R730" s="94"/>
    </row>
    <row r="731" spans="2:18">
      <c r="B731" s="93"/>
      <c r="C731" s="93"/>
      <c r="D731" s="93"/>
      <c r="E731" s="93"/>
      <c r="F731" s="94"/>
      <c r="G731" s="94"/>
      <c r="H731" s="94"/>
      <c r="I731" s="94"/>
      <c r="J731" s="94"/>
      <c r="K731" s="94"/>
      <c r="L731" s="94"/>
      <c r="M731" s="94"/>
      <c r="N731" s="94"/>
      <c r="O731" s="94"/>
      <c r="P731" s="94"/>
      <c r="Q731" s="94"/>
      <c r="R731" s="94"/>
    </row>
    <row r="732" spans="2:18">
      <c r="B732" s="93"/>
      <c r="C732" s="93"/>
      <c r="D732" s="93"/>
      <c r="E732" s="93"/>
      <c r="F732" s="94"/>
      <c r="G732" s="94"/>
      <c r="H732" s="94"/>
      <c r="I732" s="94"/>
      <c r="J732" s="94"/>
      <c r="K732" s="94"/>
      <c r="L732" s="94"/>
      <c r="M732" s="94"/>
      <c r="N732" s="94"/>
      <c r="O732" s="94"/>
      <c r="P732" s="94"/>
      <c r="Q732" s="94"/>
      <c r="R732" s="94"/>
    </row>
    <row r="733" spans="2:18">
      <c r="B733" s="93"/>
      <c r="C733" s="93"/>
      <c r="D733" s="93"/>
      <c r="E733" s="93"/>
      <c r="F733" s="94"/>
      <c r="G733" s="94"/>
      <c r="H733" s="94"/>
      <c r="I733" s="94"/>
      <c r="J733" s="94"/>
      <c r="K733" s="94"/>
      <c r="L733" s="94"/>
      <c r="M733" s="94"/>
      <c r="N733" s="94"/>
      <c r="O733" s="94"/>
      <c r="P733" s="94"/>
      <c r="Q733" s="94"/>
      <c r="R733" s="94"/>
    </row>
    <row r="734" spans="2:18">
      <c r="B734" s="93"/>
      <c r="C734" s="93"/>
      <c r="D734" s="93"/>
      <c r="E734" s="93"/>
      <c r="F734" s="94"/>
      <c r="G734" s="94"/>
      <c r="H734" s="94"/>
      <c r="I734" s="94"/>
      <c r="J734" s="94"/>
      <c r="K734" s="94"/>
      <c r="L734" s="94"/>
      <c r="M734" s="94"/>
      <c r="N734" s="94"/>
      <c r="O734" s="94"/>
      <c r="P734" s="94"/>
      <c r="Q734" s="94"/>
      <c r="R734" s="94"/>
    </row>
    <row r="735" spans="2:18">
      <c r="B735" s="93"/>
      <c r="C735" s="93"/>
      <c r="D735" s="93"/>
      <c r="E735" s="93"/>
      <c r="F735" s="94"/>
      <c r="G735" s="94"/>
      <c r="H735" s="94"/>
      <c r="I735" s="94"/>
      <c r="J735" s="94"/>
      <c r="K735" s="94"/>
      <c r="L735" s="94"/>
      <c r="M735" s="94"/>
      <c r="N735" s="94"/>
      <c r="O735" s="94"/>
      <c r="P735" s="94"/>
      <c r="Q735" s="94"/>
      <c r="R735" s="94"/>
    </row>
    <row r="736" spans="2:18">
      <c r="B736" s="93"/>
      <c r="C736" s="93"/>
      <c r="D736" s="93"/>
      <c r="E736" s="93"/>
      <c r="F736" s="94"/>
      <c r="G736" s="94"/>
      <c r="H736" s="94"/>
      <c r="I736" s="94"/>
      <c r="J736" s="94"/>
      <c r="K736" s="94"/>
      <c r="L736" s="94"/>
      <c r="M736" s="94"/>
      <c r="N736" s="94"/>
      <c r="O736" s="94"/>
      <c r="P736" s="94"/>
      <c r="Q736" s="94"/>
      <c r="R736" s="94"/>
    </row>
    <row r="737" spans="2:18">
      <c r="B737" s="93"/>
      <c r="C737" s="93"/>
      <c r="D737" s="93"/>
      <c r="E737" s="93"/>
      <c r="F737" s="94"/>
      <c r="G737" s="94"/>
      <c r="H737" s="94"/>
      <c r="I737" s="94"/>
      <c r="J737" s="94"/>
      <c r="K737" s="94"/>
      <c r="L737" s="94"/>
      <c r="M737" s="94"/>
      <c r="N737" s="94"/>
      <c r="O737" s="94"/>
      <c r="P737" s="94"/>
      <c r="Q737" s="94"/>
      <c r="R737" s="94"/>
    </row>
    <row r="738" spans="2:18">
      <c r="B738" s="93"/>
      <c r="C738" s="93"/>
      <c r="D738" s="93"/>
      <c r="E738" s="93"/>
      <c r="F738" s="94"/>
      <c r="G738" s="94"/>
      <c r="H738" s="94"/>
      <c r="I738" s="94"/>
      <c r="J738" s="94"/>
      <c r="K738" s="94"/>
      <c r="L738" s="94"/>
      <c r="M738" s="94"/>
      <c r="N738" s="94"/>
      <c r="O738" s="94"/>
      <c r="P738" s="94"/>
      <c r="Q738" s="94"/>
      <c r="R738" s="94"/>
    </row>
    <row r="739" spans="2:18">
      <c r="B739" s="93"/>
      <c r="C739" s="93"/>
      <c r="D739" s="93"/>
      <c r="E739" s="93"/>
      <c r="F739" s="94"/>
      <c r="G739" s="94"/>
      <c r="H739" s="94"/>
      <c r="I739" s="94"/>
      <c r="J739" s="94"/>
      <c r="K739" s="94"/>
      <c r="L739" s="94"/>
      <c r="M739" s="94"/>
      <c r="N739" s="94"/>
      <c r="O739" s="94"/>
      <c r="P739" s="94"/>
      <c r="Q739" s="94"/>
      <c r="R739" s="94"/>
    </row>
    <row r="740" spans="2:18">
      <c r="B740" s="93"/>
      <c r="C740" s="93"/>
      <c r="D740" s="93"/>
      <c r="E740" s="93"/>
      <c r="F740" s="94"/>
      <c r="G740" s="94"/>
      <c r="H740" s="94"/>
      <c r="I740" s="94"/>
      <c r="J740" s="94"/>
      <c r="K740" s="94"/>
      <c r="L740" s="94"/>
      <c r="M740" s="94"/>
      <c r="N740" s="94"/>
      <c r="O740" s="94"/>
      <c r="P740" s="94"/>
      <c r="Q740" s="94"/>
      <c r="R740" s="94"/>
    </row>
    <row r="741" spans="2:18">
      <c r="B741" s="93"/>
      <c r="C741" s="93"/>
      <c r="D741" s="93"/>
      <c r="E741" s="93"/>
      <c r="F741" s="94"/>
      <c r="G741" s="94"/>
      <c r="H741" s="94"/>
      <c r="I741" s="94"/>
      <c r="J741" s="94"/>
      <c r="K741" s="94"/>
      <c r="L741" s="94"/>
      <c r="M741" s="94"/>
      <c r="N741" s="94"/>
      <c r="O741" s="94"/>
      <c r="P741" s="94"/>
      <c r="Q741" s="94"/>
      <c r="R741" s="94"/>
    </row>
    <row r="742" spans="2:18">
      <c r="B742" s="93"/>
      <c r="C742" s="93"/>
      <c r="D742" s="93"/>
      <c r="E742" s="93"/>
      <c r="F742" s="94"/>
      <c r="G742" s="94"/>
      <c r="H742" s="94"/>
      <c r="I742" s="94"/>
      <c r="J742" s="94"/>
      <c r="K742" s="94"/>
      <c r="L742" s="94"/>
      <c r="M742" s="94"/>
      <c r="N742" s="94"/>
      <c r="O742" s="94"/>
      <c r="P742" s="94"/>
      <c r="Q742" s="94"/>
      <c r="R742" s="94"/>
    </row>
    <row r="743" spans="2:18">
      <c r="B743" s="93"/>
      <c r="C743" s="93"/>
      <c r="D743" s="93"/>
      <c r="E743" s="93"/>
      <c r="F743" s="94"/>
      <c r="G743" s="94"/>
      <c r="H743" s="94"/>
      <c r="I743" s="94"/>
      <c r="J743" s="94"/>
      <c r="K743" s="94"/>
      <c r="L743" s="94"/>
      <c r="M743" s="94"/>
      <c r="N743" s="94"/>
      <c r="O743" s="94"/>
      <c r="P743" s="94"/>
      <c r="Q743" s="94"/>
      <c r="R743" s="94"/>
    </row>
    <row r="744" spans="2:18">
      <c r="B744" s="93"/>
      <c r="C744" s="93"/>
      <c r="D744" s="93"/>
      <c r="E744" s="93"/>
      <c r="F744" s="94"/>
      <c r="G744" s="94"/>
      <c r="H744" s="94"/>
      <c r="I744" s="94"/>
      <c r="J744" s="94"/>
      <c r="K744" s="94"/>
      <c r="L744" s="94"/>
      <c r="M744" s="94"/>
      <c r="N744" s="94"/>
      <c r="O744" s="94"/>
      <c r="P744" s="94"/>
      <c r="Q744" s="94"/>
      <c r="R744" s="94"/>
    </row>
    <row r="745" spans="2:18">
      <c r="B745" s="93"/>
      <c r="C745" s="93"/>
      <c r="D745" s="93"/>
      <c r="E745" s="93"/>
      <c r="F745" s="94"/>
      <c r="G745" s="94"/>
      <c r="H745" s="94"/>
      <c r="I745" s="94"/>
      <c r="J745" s="94"/>
      <c r="K745" s="94"/>
      <c r="L745" s="94"/>
      <c r="M745" s="94"/>
      <c r="N745" s="94"/>
      <c r="O745" s="94"/>
      <c r="P745" s="94"/>
      <c r="Q745" s="94"/>
      <c r="R745" s="94"/>
    </row>
    <row r="746" spans="2:18">
      <c r="B746" s="93"/>
      <c r="C746" s="93"/>
      <c r="D746" s="93"/>
      <c r="E746" s="93"/>
      <c r="F746" s="94"/>
      <c r="G746" s="94"/>
      <c r="H746" s="94"/>
      <c r="I746" s="94"/>
      <c r="J746" s="94"/>
      <c r="K746" s="94"/>
      <c r="L746" s="94"/>
      <c r="M746" s="94"/>
      <c r="N746" s="94"/>
      <c r="O746" s="94"/>
      <c r="P746" s="94"/>
      <c r="Q746" s="94"/>
      <c r="R746" s="94"/>
    </row>
    <row r="747" spans="2:18">
      <c r="B747" s="93"/>
      <c r="C747" s="93"/>
      <c r="D747" s="93"/>
      <c r="E747" s="93"/>
      <c r="F747" s="94"/>
      <c r="G747" s="94"/>
      <c r="H747" s="94"/>
      <c r="I747" s="94"/>
      <c r="J747" s="94"/>
      <c r="K747" s="94"/>
      <c r="L747" s="94"/>
      <c r="M747" s="94"/>
      <c r="N747" s="94"/>
      <c r="O747" s="94"/>
      <c r="P747" s="94"/>
      <c r="Q747" s="94"/>
      <c r="R747" s="94"/>
    </row>
    <row r="748" spans="2:18">
      <c r="B748" s="93"/>
      <c r="C748" s="93"/>
      <c r="D748" s="93"/>
      <c r="E748" s="93"/>
      <c r="F748" s="94"/>
      <c r="G748" s="94"/>
      <c r="H748" s="94"/>
      <c r="I748" s="94"/>
      <c r="J748" s="94"/>
      <c r="K748" s="94"/>
      <c r="L748" s="94"/>
      <c r="M748" s="94"/>
      <c r="N748" s="94"/>
      <c r="O748" s="94"/>
      <c r="P748" s="94"/>
      <c r="Q748" s="94"/>
      <c r="R748" s="94"/>
    </row>
    <row r="749" spans="2:18">
      <c r="B749" s="93"/>
      <c r="C749" s="93"/>
      <c r="D749" s="93"/>
      <c r="E749" s="93"/>
      <c r="F749" s="94"/>
      <c r="G749" s="94"/>
      <c r="H749" s="94"/>
      <c r="I749" s="94"/>
      <c r="J749" s="94"/>
      <c r="K749" s="94"/>
      <c r="L749" s="94"/>
      <c r="M749" s="94"/>
      <c r="N749" s="94"/>
      <c r="O749" s="94"/>
      <c r="P749" s="94"/>
      <c r="Q749" s="94"/>
      <c r="R749" s="94"/>
    </row>
    <row r="750" spans="2:18">
      <c r="B750" s="93"/>
      <c r="C750" s="93"/>
      <c r="D750" s="93"/>
      <c r="E750" s="93"/>
      <c r="F750" s="94"/>
      <c r="G750" s="94"/>
      <c r="H750" s="94"/>
      <c r="I750" s="94"/>
      <c r="J750" s="94"/>
      <c r="K750" s="94"/>
      <c r="L750" s="94"/>
      <c r="M750" s="94"/>
      <c r="N750" s="94"/>
      <c r="O750" s="94"/>
      <c r="P750" s="94"/>
      <c r="Q750" s="94"/>
      <c r="R750" s="94"/>
    </row>
    <row r="751" spans="2:18">
      <c r="B751" s="93"/>
      <c r="C751" s="93"/>
      <c r="D751" s="93"/>
      <c r="E751" s="93"/>
      <c r="F751" s="94"/>
      <c r="G751" s="94"/>
      <c r="H751" s="94"/>
      <c r="I751" s="94"/>
      <c r="J751" s="94"/>
      <c r="K751" s="94"/>
      <c r="L751" s="94"/>
      <c r="M751" s="94"/>
      <c r="N751" s="94"/>
      <c r="O751" s="94"/>
      <c r="P751" s="94"/>
      <c r="Q751" s="94"/>
      <c r="R751" s="94"/>
    </row>
    <row r="752" spans="2:18">
      <c r="B752" s="93"/>
      <c r="C752" s="93"/>
      <c r="D752" s="93"/>
      <c r="E752" s="93"/>
      <c r="F752" s="94"/>
      <c r="G752" s="94"/>
      <c r="H752" s="94"/>
      <c r="I752" s="94"/>
      <c r="J752" s="94"/>
      <c r="K752" s="94"/>
      <c r="L752" s="94"/>
      <c r="M752" s="94"/>
      <c r="N752" s="94"/>
      <c r="O752" s="94"/>
      <c r="P752" s="94"/>
      <c r="Q752" s="94"/>
      <c r="R752" s="94"/>
    </row>
    <row r="753" spans="2:18">
      <c r="B753" s="93"/>
      <c r="C753" s="93"/>
      <c r="D753" s="93"/>
      <c r="E753" s="93"/>
      <c r="F753" s="94"/>
      <c r="G753" s="94"/>
      <c r="H753" s="94"/>
      <c r="I753" s="94"/>
      <c r="J753" s="94"/>
      <c r="K753" s="94"/>
      <c r="L753" s="94"/>
      <c r="M753" s="94"/>
      <c r="N753" s="94"/>
      <c r="O753" s="94"/>
      <c r="P753" s="94"/>
      <c r="Q753" s="94"/>
      <c r="R753" s="94"/>
    </row>
    <row r="754" spans="2:18">
      <c r="B754" s="93"/>
      <c r="C754" s="93"/>
      <c r="D754" s="93"/>
      <c r="E754" s="93"/>
      <c r="F754" s="94"/>
      <c r="G754" s="94"/>
      <c r="H754" s="94"/>
      <c r="I754" s="94"/>
      <c r="J754" s="94"/>
      <c r="K754" s="94"/>
      <c r="L754" s="94"/>
      <c r="M754" s="94"/>
      <c r="N754" s="94"/>
      <c r="O754" s="94"/>
      <c r="P754" s="94"/>
      <c r="Q754" s="94"/>
      <c r="R754" s="94"/>
    </row>
    <row r="755" spans="2:18">
      <c r="B755" s="93"/>
      <c r="C755" s="93"/>
      <c r="D755" s="93"/>
      <c r="E755" s="93"/>
      <c r="F755" s="94"/>
      <c r="G755" s="94"/>
      <c r="H755" s="94"/>
      <c r="I755" s="94"/>
      <c r="J755" s="94"/>
      <c r="K755" s="94"/>
      <c r="L755" s="94"/>
      <c r="M755" s="94"/>
      <c r="N755" s="94"/>
      <c r="O755" s="94"/>
      <c r="P755" s="94"/>
      <c r="Q755" s="94"/>
      <c r="R755" s="94"/>
    </row>
    <row r="756" spans="2:18">
      <c r="B756" s="93"/>
      <c r="C756" s="93"/>
      <c r="D756" s="93"/>
      <c r="E756" s="93"/>
      <c r="F756" s="94"/>
      <c r="G756" s="94"/>
      <c r="H756" s="94"/>
      <c r="I756" s="94"/>
      <c r="J756" s="94"/>
      <c r="K756" s="94"/>
      <c r="L756" s="94"/>
      <c r="M756" s="94"/>
      <c r="N756" s="94"/>
      <c r="O756" s="94"/>
      <c r="P756" s="94"/>
      <c r="Q756" s="94"/>
      <c r="R756" s="94"/>
    </row>
    <row r="757" spans="2:18">
      <c r="B757" s="93"/>
      <c r="C757" s="93"/>
      <c r="D757" s="93"/>
      <c r="E757" s="93"/>
      <c r="F757" s="94"/>
      <c r="G757" s="94"/>
      <c r="H757" s="94"/>
      <c r="I757" s="94"/>
      <c r="J757" s="94"/>
      <c r="K757" s="94"/>
      <c r="L757" s="94"/>
      <c r="M757" s="94"/>
      <c r="N757" s="94"/>
      <c r="O757" s="94"/>
      <c r="P757" s="94"/>
      <c r="Q757" s="94"/>
      <c r="R757" s="94"/>
    </row>
    <row r="758" spans="2:18">
      <c r="B758" s="93"/>
      <c r="C758" s="93"/>
      <c r="D758" s="93"/>
      <c r="E758" s="93"/>
      <c r="F758" s="94"/>
      <c r="G758" s="94"/>
      <c r="H758" s="94"/>
      <c r="I758" s="94"/>
      <c r="J758" s="94"/>
      <c r="K758" s="94"/>
      <c r="L758" s="94"/>
      <c r="M758" s="94"/>
      <c r="N758" s="94"/>
      <c r="O758" s="94"/>
      <c r="P758" s="94"/>
      <c r="Q758" s="94"/>
      <c r="R758" s="94"/>
    </row>
    <row r="759" spans="2:18">
      <c r="B759" s="93"/>
      <c r="C759" s="93"/>
      <c r="D759" s="93"/>
      <c r="E759" s="93"/>
      <c r="F759" s="94"/>
      <c r="G759" s="94"/>
      <c r="H759" s="94"/>
      <c r="I759" s="94"/>
      <c r="J759" s="94"/>
      <c r="K759" s="94"/>
      <c r="L759" s="94"/>
      <c r="M759" s="94"/>
      <c r="N759" s="94"/>
      <c r="O759" s="94"/>
      <c r="P759" s="94"/>
      <c r="Q759" s="94"/>
      <c r="R759" s="94"/>
    </row>
    <row r="760" spans="2:18">
      <c r="B760" s="93"/>
      <c r="C760" s="93"/>
      <c r="D760" s="93"/>
      <c r="E760" s="93"/>
      <c r="F760" s="94"/>
      <c r="G760" s="94"/>
      <c r="H760" s="94"/>
      <c r="I760" s="94"/>
      <c r="J760" s="94"/>
      <c r="K760" s="94"/>
      <c r="L760" s="94"/>
      <c r="M760" s="94"/>
      <c r="N760" s="94"/>
      <c r="O760" s="94"/>
      <c r="P760" s="94"/>
      <c r="Q760" s="94"/>
      <c r="R760" s="94"/>
    </row>
    <row r="761" spans="2:18">
      <c r="B761" s="93"/>
      <c r="C761" s="93"/>
      <c r="D761" s="93"/>
      <c r="E761" s="93"/>
      <c r="F761" s="94"/>
      <c r="G761" s="94"/>
      <c r="H761" s="94"/>
      <c r="I761" s="94"/>
      <c r="J761" s="94"/>
      <c r="K761" s="94"/>
      <c r="L761" s="94"/>
      <c r="M761" s="94"/>
      <c r="N761" s="94"/>
      <c r="O761" s="94"/>
      <c r="P761" s="94"/>
      <c r="Q761" s="94"/>
      <c r="R761" s="94"/>
    </row>
    <row r="762" spans="2:18">
      <c r="B762" s="93"/>
      <c r="C762" s="93"/>
      <c r="D762" s="93"/>
      <c r="E762" s="93"/>
      <c r="F762" s="94"/>
      <c r="G762" s="94"/>
      <c r="H762" s="94"/>
      <c r="I762" s="94"/>
      <c r="J762" s="94"/>
      <c r="K762" s="94"/>
      <c r="L762" s="94"/>
      <c r="M762" s="94"/>
      <c r="N762" s="94"/>
      <c r="O762" s="94"/>
      <c r="P762" s="94"/>
      <c r="Q762" s="94"/>
      <c r="R762" s="94"/>
    </row>
    <row r="763" spans="2:18">
      <c r="B763" s="93"/>
      <c r="C763" s="93"/>
      <c r="D763" s="93"/>
      <c r="E763" s="93"/>
      <c r="F763" s="94"/>
      <c r="G763" s="94"/>
      <c r="H763" s="94"/>
      <c r="I763" s="94"/>
      <c r="J763" s="94"/>
      <c r="K763" s="94"/>
      <c r="L763" s="94"/>
      <c r="M763" s="94"/>
      <c r="N763" s="94"/>
      <c r="O763" s="94"/>
      <c r="P763" s="94"/>
      <c r="Q763" s="94"/>
      <c r="R763" s="94"/>
    </row>
    <row r="764" spans="2:18">
      <c r="B764" s="93"/>
      <c r="C764" s="93"/>
      <c r="D764" s="93"/>
      <c r="E764" s="93"/>
      <c r="F764" s="94"/>
      <c r="G764" s="94"/>
      <c r="H764" s="94"/>
      <c r="I764" s="94"/>
      <c r="J764" s="94"/>
      <c r="K764" s="94"/>
      <c r="L764" s="94"/>
      <c r="M764" s="94"/>
      <c r="N764" s="94"/>
      <c r="O764" s="94"/>
      <c r="P764" s="94"/>
      <c r="Q764" s="94"/>
      <c r="R764" s="94"/>
    </row>
    <row r="765" spans="2:18">
      <c r="B765" s="93"/>
      <c r="C765" s="93"/>
      <c r="D765" s="93"/>
      <c r="E765" s="93"/>
      <c r="F765" s="94"/>
      <c r="G765" s="94"/>
      <c r="H765" s="94"/>
      <c r="I765" s="94"/>
      <c r="J765" s="94"/>
      <c r="K765" s="94"/>
      <c r="L765" s="94"/>
      <c r="M765" s="94"/>
      <c r="N765" s="94"/>
      <c r="O765" s="94"/>
      <c r="P765" s="94"/>
      <c r="Q765" s="94"/>
      <c r="R765" s="94"/>
    </row>
    <row r="766" spans="2:18">
      <c r="B766" s="93"/>
      <c r="C766" s="93"/>
      <c r="D766" s="93"/>
      <c r="E766" s="93"/>
      <c r="F766" s="94"/>
      <c r="G766" s="94"/>
      <c r="H766" s="94"/>
      <c r="I766" s="94"/>
      <c r="J766" s="94"/>
      <c r="K766" s="94"/>
      <c r="L766" s="94"/>
      <c r="M766" s="94"/>
      <c r="N766" s="94"/>
      <c r="O766" s="94"/>
      <c r="P766" s="94"/>
      <c r="Q766" s="94"/>
      <c r="R766" s="94"/>
    </row>
    <row r="767" spans="2:18">
      <c r="B767" s="93"/>
      <c r="C767" s="93"/>
      <c r="D767" s="93"/>
      <c r="E767" s="93"/>
      <c r="F767" s="94"/>
      <c r="G767" s="94"/>
      <c r="H767" s="94"/>
      <c r="I767" s="94"/>
      <c r="J767" s="94"/>
      <c r="K767" s="94"/>
      <c r="L767" s="94"/>
      <c r="M767" s="94"/>
      <c r="N767" s="94"/>
      <c r="O767" s="94"/>
      <c r="P767" s="94"/>
      <c r="Q767" s="94"/>
      <c r="R767" s="94"/>
    </row>
    <row r="768" spans="2:18">
      <c r="B768" s="93"/>
      <c r="C768" s="93"/>
      <c r="D768" s="93"/>
      <c r="E768" s="93"/>
      <c r="F768" s="94"/>
      <c r="G768" s="94"/>
      <c r="H768" s="94"/>
      <c r="I768" s="94"/>
      <c r="J768" s="94"/>
      <c r="K768" s="94"/>
      <c r="L768" s="94"/>
      <c r="M768" s="94"/>
      <c r="N768" s="94"/>
      <c r="O768" s="94"/>
      <c r="P768" s="94"/>
      <c r="Q768" s="94"/>
      <c r="R768" s="94"/>
    </row>
    <row r="769" spans="2:18">
      <c r="B769" s="93"/>
      <c r="C769" s="93"/>
      <c r="D769" s="93"/>
      <c r="E769" s="93"/>
      <c r="F769" s="94"/>
      <c r="G769" s="94"/>
      <c r="H769" s="94"/>
      <c r="I769" s="94"/>
      <c r="J769" s="94"/>
      <c r="K769" s="94"/>
      <c r="L769" s="94"/>
      <c r="M769" s="94"/>
      <c r="N769" s="94"/>
      <c r="O769" s="94"/>
      <c r="P769" s="94"/>
      <c r="Q769" s="94"/>
      <c r="R769" s="94"/>
    </row>
    <row r="770" spans="2:18">
      <c r="B770" s="93"/>
      <c r="C770" s="93"/>
      <c r="D770" s="93"/>
      <c r="E770" s="93"/>
      <c r="F770" s="94"/>
      <c r="G770" s="94"/>
      <c r="H770" s="94"/>
      <c r="I770" s="94"/>
      <c r="J770" s="94"/>
      <c r="K770" s="94"/>
      <c r="L770" s="94"/>
      <c r="M770" s="94"/>
      <c r="N770" s="94"/>
      <c r="O770" s="94"/>
      <c r="P770" s="94"/>
      <c r="Q770" s="94"/>
      <c r="R770" s="94"/>
    </row>
    <row r="771" spans="2:18">
      <c r="B771" s="93"/>
      <c r="C771" s="93"/>
      <c r="D771" s="93"/>
      <c r="E771" s="93"/>
      <c r="F771" s="94"/>
      <c r="G771" s="94"/>
      <c r="H771" s="94"/>
      <c r="I771" s="94"/>
      <c r="J771" s="94"/>
      <c r="K771" s="94"/>
      <c r="L771" s="94"/>
      <c r="M771" s="94"/>
      <c r="N771" s="94"/>
      <c r="O771" s="94"/>
      <c r="P771" s="94"/>
      <c r="Q771" s="94"/>
      <c r="R771" s="94"/>
    </row>
    <row r="772" spans="2:18">
      <c r="B772" s="93"/>
      <c r="C772" s="93"/>
      <c r="D772" s="93"/>
      <c r="E772" s="93"/>
      <c r="F772" s="94"/>
      <c r="G772" s="94"/>
      <c r="H772" s="94"/>
      <c r="I772" s="94"/>
      <c r="J772" s="94"/>
      <c r="K772" s="94"/>
      <c r="L772" s="94"/>
      <c r="M772" s="94"/>
      <c r="N772" s="94"/>
      <c r="O772" s="94"/>
      <c r="P772" s="94"/>
      <c r="Q772" s="94"/>
      <c r="R772" s="94"/>
    </row>
    <row r="773" spans="2:18">
      <c r="B773" s="93"/>
      <c r="C773" s="93"/>
      <c r="D773" s="93"/>
      <c r="E773" s="93"/>
      <c r="F773" s="94"/>
      <c r="G773" s="94"/>
      <c r="H773" s="94"/>
      <c r="I773" s="94"/>
      <c r="J773" s="94"/>
      <c r="K773" s="94"/>
      <c r="L773" s="94"/>
      <c r="M773" s="94"/>
      <c r="N773" s="94"/>
      <c r="O773" s="94"/>
      <c r="P773" s="94"/>
      <c r="Q773" s="94"/>
      <c r="R773" s="94"/>
    </row>
    <row r="774" spans="2:18">
      <c r="B774" s="93"/>
      <c r="C774" s="93"/>
      <c r="D774" s="93"/>
      <c r="E774" s="93"/>
      <c r="F774" s="94"/>
      <c r="G774" s="94"/>
      <c r="H774" s="94"/>
      <c r="I774" s="94"/>
      <c r="J774" s="94"/>
      <c r="K774" s="94"/>
      <c r="L774" s="94"/>
      <c r="M774" s="94"/>
      <c r="N774" s="94"/>
      <c r="O774" s="94"/>
      <c r="P774" s="94"/>
      <c r="Q774" s="94"/>
      <c r="R774" s="94"/>
    </row>
    <row r="775" spans="2:18">
      <c r="B775" s="93"/>
      <c r="C775" s="93"/>
      <c r="D775" s="93"/>
      <c r="E775" s="93"/>
      <c r="F775" s="94"/>
      <c r="G775" s="94"/>
      <c r="H775" s="94"/>
      <c r="I775" s="94"/>
      <c r="J775" s="94"/>
      <c r="K775" s="94"/>
      <c r="L775" s="94"/>
      <c r="M775" s="94"/>
      <c r="N775" s="94"/>
      <c r="O775" s="94"/>
      <c r="P775" s="94"/>
      <c r="Q775" s="94"/>
      <c r="R775" s="94"/>
    </row>
    <row r="776" spans="2:18">
      <c r="B776" s="93"/>
      <c r="C776" s="93"/>
      <c r="D776" s="93"/>
      <c r="E776" s="93"/>
      <c r="F776" s="94"/>
      <c r="G776" s="94"/>
      <c r="H776" s="94"/>
      <c r="I776" s="94"/>
      <c r="J776" s="94"/>
      <c r="K776" s="94"/>
      <c r="L776" s="94"/>
      <c r="M776" s="94"/>
      <c r="N776" s="94"/>
      <c r="O776" s="94"/>
      <c r="P776" s="94"/>
      <c r="Q776" s="94"/>
      <c r="R776" s="94"/>
    </row>
    <row r="777" spans="2:18">
      <c r="B777" s="93"/>
      <c r="C777" s="93"/>
      <c r="D777" s="93"/>
      <c r="E777" s="93"/>
      <c r="F777" s="94"/>
      <c r="G777" s="94"/>
      <c r="H777" s="94"/>
      <c r="I777" s="94"/>
      <c r="J777" s="94"/>
      <c r="K777" s="94"/>
      <c r="L777" s="94"/>
      <c r="M777" s="94"/>
      <c r="N777" s="94"/>
      <c r="O777" s="94"/>
      <c r="P777" s="94"/>
      <c r="Q777" s="94"/>
      <c r="R777" s="94"/>
    </row>
    <row r="778" spans="2:18">
      <c r="B778" s="93"/>
      <c r="C778" s="93"/>
      <c r="D778" s="93"/>
      <c r="E778" s="93"/>
      <c r="F778" s="94"/>
      <c r="G778" s="94"/>
      <c r="H778" s="94"/>
      <c r="I778" s="94"/>
      <c r="J778" s="94"/>
      <c r="K778" s="94"/>
      <c r="L778" s="94"/>
      <c r="M778" s="94"/>
      <c r="N778" s="94"/>
      <c r="O778" s="94"/>
      <c r="P778" s="94"/>
      <c r="Q778" s="94"/>
      <c r="R778" s="94"/>
    </row>
    <row r="779" spans="2:18">
      <c r="B779" s="93"/>
      <c r="C779" s="93"/>
      <c r="D779" s="93"/>
      <c r="E779" s="93"/>
      <c r="F779" s="94"/>
      <c r="G779" s="94"/>
      <c r="H779" s="94"/>
      <c r="I779" s="94"/>
      <c r="J779" s="94"/>
      <c r="K779" s="94"/>
      <c r="L779" s="94"/>
      <c r="M779" s="94"/>
      <c r="N779" s="94"/>
      <c r="O779" s="94"/>
      <c r="P779" s="94"/>
      <c r="Q779" s="94"/>
      <c r="R779" s="94"/>
    </row>
    <row r="780" spans="2:18">
      <c r="B780" s="93"/>
      <c r="C780" s="93"/>
      <c r="D780" s="93"/>
      <c r="E780" s="93"/>
      <c r="F780" s="94"/>
      <c r="G780" s="94"/>
      <c r="H780" s="94"/>
      <c r="I780" s="94"/>
      <c r="J780" s="94"/>
      <c r="K780" s="94"/>
      <c r="L780" s="94"/>
      <c r="M780" s="94"/>
      <c r="N780" s="94"/>
      <c r="O780" s="94"/>
      <c r="P780" s="94"/>
      <c r="Q780" s="94"/>
      <c r="R780" s="94"/>
    </row>
    <row r="781" spans="2:18">
      <c r="B781" s="93"/>
      <c r="C781" s="93"/>
      <c r="D781" s="93"/>
      <c r="E781" s="93"/>
      <c r="F781" s="94"/>
      <c r="G781" s="94"/>
      <c r="H781" s="94"/>
      <c r="I781" s="94"/>
      <c r="J781" s="94"/>
      <c r="K781" s="94"/>
      <c r="L781" s="94"/>
      <c r="M781" s="94"/>
      <c r="N781" s="94"/>
      <c r="O781" s="94"/>
      <c r="P781" s="94"/>
      <c r="Q781" s="94"/>
      <c r="R781" s="94"/>
    </row>
    <row r="782" spans="2:18">
      <c r="B782" s="93"/>
      <c r="C782" s="93"/>
      <c r="D782" s="93"/>
      <c r="E782" s="93"/>
      <c r="F782" s="94"/>
      <c r="G782" s="94"/>
      <c r="H782" s="94"/>
      <c r="I782" s="94"/>
      <c r="J782" s="94"/>
      <c r="K782" s="94"/>
      <c r="L782" s="94"/>
      <c r="M782" s="94"/>
      <c r="N782" s="94"/>
      <c r="O782" s="94"/>
      <c r="P782" s="94"/>
      <c r="Q782" s="94"/>
      <c r="R782" s="94"/>
    </row>
    <row r="783" spans="2:18">
      <c r="B783" s="93"/>
      <c r="C783" s="93"/>
      <c r="D783" s="93"/>
      <c r="E783" s="93"/>
      <c r="F783" s="94"/>
      <c r="G783" s="94"/>
      <c r="H783" s="94"/>
      <c r="I783" s="94"/>
      <c r="J783" s="94"/>
      <c r="K783" s="94"/>
      <c r="L783" s="94"/>
      <c r="M783" s="94"/>
      <c r="N783" s="94"/>
      <c r="O783" s="94"/>
      <c r="P783" s="94"/>
      <c r="Q783" s="94"/>
      <c r="R783" s="94"/>
    </row>
    <row r="784" spans="2:18">
      <c r="B784" s="93"/>
      <c r="C784" s="93"/>
      <c r="D784" s="93"/>
      <c r="E784" s="93"/>
      <c r="F784" s="94"/>
      <c r="G784" s="94"/>
      <c r="H784" s="94"/>
      <c r="I784" s="94"/>
      <c r="J784" s="94"/>
      <c r="K784" s="94"/>
      <c r="L784" s="94"/>
      <c r="M784" s="94"/>
      <c r="N784" s="94"/>
      <c r="O784" s="94"/>
      <c r="P784" s="94"/>
      <c r="Q784" s="94"/>
      <c r="R784" s="94"/>
    </row>
    <row r="785" spans="2:18">
      <c r="B785" s="93"/>
      <c r="C785" s="93"/>
      <c r="D785" s="93"/>
      <c r="E785" s="93"/>
      <c r="F785" s="94"/>
      <c r="G785" s="94"/>
      <c r="H785" s="94"/>
      <c r="I785" s="94"/>
      <c r="J785" s="94"/>
      <c r="K785" s="94"/>
      <c r="L785" s="94"/>
      <c r="M785" s="94"/>
      <c r="N785" s="94"/>
      <c r="O785" s="94"/>
      <c r="P785" s="94"/>
      <c r="Q785" s="94"/>
      <c r="R785" s="94"/>
    </row>
    <row r="786" spans="2:18">
      <c r="B786" s="93"/>
      <c r="C786" s="93"/>
      <c r="D786" s="93"/>
      <c r="E786" s="93"/>
      <c r="F786" s="94"/>
      <c r="G786" s="94"/>
      <c r="H786" s="94"/>
      <c r="I786" s="94"/>
      <c r="J786" s="94"/>
      <c r="K786" s="94"/>
      <c r="L786" s="94"/>
      <c r="M786" s="94"/>
      <c r="N786" s="94"/>
      <c r="O786" s="94"/>
      <c r="P786" s="94"/>
      <c r="Q786" s="94"/>
      <c r="R786" s="94"/>
    </row>
    <row r="787" spans="2:18">
      <c r="B787" s="93"/>
      <c r="C787" s="93"/>
      <c r="D787" s="93"/>
      <c r="E787" s="93"/>
      <c r="F787" s="94"/>
      <c r="G787" s="94"/>
      <c r="H787" s="94"/>
      <c r="I787" s="94"/>
      <c r="J787" s="94"/>
      <c r="K787" s="94"/>
      <c r="L787" s="94"/>
      <c r="M787" s="94"/>
      <c r="N787" s="94"/>
      <c r="O787" s="94"/>
      <c r="P787" s="94"/>
      <c r="Q787" s="94"/>
      <c r="R787" s="94"/>
    </row>
    <row r="788" spans="2:18">
      <c r="B788" s="93"/>
      <c r="C788" s="93"/>
      <c r="D788" s="93"/>
      <c r="E788" s="93"/>
      <c r="F788" s="94"/>
      <c r="G788" s="94"/>
      <c r="H788" s="94"/>
      <c r="I788" s="94"/>
      <c r="J788" s="94"/>
      <c r="K788" s="94"/>
      <c r="L788" s="94"/>
      <c r="M788" s="94"/>
      <c r="N788" s="94"/>
      <c r="O788" s="94"/>
      <c r="P788" s="94"/>
      <c r="Q788" s="94"/>
      <c r="R788" s="94"/>
    </row>
    <row r="789" spans="2:18">
      <c r="B789" s="93"/>
      <c r="C789" s="93"/>
      <c r="D789" s="93"/>
      <c r="E789" s="93"/>
      <c r="F789" s="94"/>
      <c r="G789" s="94"/>
      <c r="H789" s="94"/>
      <c r="I789" s="94"/>
      <c r="J789" s="94"/>
      <c r="K789" s="94"/>
      <c r="L789" s="94"/>
      <c r="M789" s="94"/>
      <c r="N789" s="94"/>
      <c r="O789" s="94"/>
      <c r="P789" s="94"/>
      <c r="Q789" s="94"/>
      <c r="R789" s="94"/>
    </row>
    <row r="790" spans="2:18">
      <c r="B790" s="93"/>
      <c r="C790" s="93"/>
      <c r="D790" s="93"/>
      <c r="E790" s="93"/>
      <c r="F790" s="94"/>
      <c r="G790" s="94"/>
      <c r="H790" s="94"/>
      <c r="I790" s="94"/>
      <c r="J790" s="94"/>
      <c r="K790" s="94"/>
      <c r="L790" s="94"/>
      <c r="M790" s="94"/>
      <c r="N790" s="94"/>
      <c r="O790" s="94"/>
      <c r="P790" s="94"/>
      <c r="Q790" s="94"/>
      <c r="R790" s="94"/>
    </row>
    <row r="791" spans="2:18">
      <c r="B791" s="93"/>
      <c r="C791" s="93"/>
      <c r="D791" s="93"/>
      <c r="E791" s="93"/>
      <c r="F791" s="94"/>
      <c r="G791" s="94"/>
      <c r="H791" s="94"/>
      <c r="I791" s="94"/>
      <c r="J791" s="94"/>
      <c r="K791" s="94"/>
      <c r="L791" s="94"/>
      <c r="M791" s="94"/>
      <c r="N791" s="94"/>
      <c r="O791" s="94"/>
      <c r="P791" s="94"/>
      <c r="Q791" s="94"/>
      <c r="R791" s="94"/>
    </row>
    <row r="792" spans="2:18">
      <c r="B792" s="93"/>
      <c r="C792" s="93"/>
      <c r="D792" s="93"/>
      <c r="E792" s="93"/>
      <c r="F792" s="94"/>
      <c r="G792" s="94"/>
      <c r="H792" s="94"/>
      <c r="I792" s="94"/>
      <c r="J792" s="94"/>
      <c r="K792" s="94"/>
      <c r="L792" s="94"/>
      <c r="M792" s="94"/>
      <c r="N792" s="94"/>
      <c r="O792" s="94"/>
      <c r="P792" s="94"/>
      <c r="Q792" s="94"/>
      <c r="R792" s="94"/>
    </row>
    <row r="793" spans="2:18">
      <c r="B793" s="93"/>
      <c r="C793" s="93"/>
      <c r="D793" s="93"/>
      <c r="E793" s="93"/>
      <c r="F793" s="94"/>
      <c r="G793" s="94"/>
      <c r="H793" s="94"/>
      <c r="I793" s="94"/>
      <c r="J793" s="94"/>
      <c r="K793" s="94"/>
      <c r="L793" s="94"/>
      <c r="M793" s="94"/>
      <c r="N793" s="94"/>
      <c r="O793" s="94"/>
      <c r="P793" s="94"/>
      <c r="Q793" s="94"/>
      <c r="R793" s="94"/>
    </row>
    <row r="794" spans="2:18">
      <c r="B794" s="93"/>
      <c r="C794" s="93"/>
      <c r="D794" s="93"/>
      <c r="E794" s="93"/>
      <c r="F794" s="94"/>
      <c r="G794" s="94"/>
      <c r="H794" s="94"/>
      <c r="I794" s="94"/>
      <c r="J794" s="94"/>
      <c r="K794" s="94"/>
      <c r="L794" s="94"/>
      <c r="M794" s="94"/>
      <c r="N794" s="94"/>
      <c r="O794" s="94"/>
      <c r="P794" s="94"/>
      <c r="Q794" s="94"/>
      <c r="R794" s="94"/>
    </row>
    <row r="795" spans="2:18">
      <c r="B795" s="93"/>
      <c r="C795" s="93"/>
      <c r="D795" s="93"/>
      <c r="E795" s="93"/>
      <c r="F795" s="94"/>
      <c r="G795" s="94"/>
      <c r="H795" s="94"/>
      <c r="I795" s="94"/>
      <c r="J795" s="94"/>
      <c r="K795" s="94"/>
      <c r="L795" s="94"/>
      <c r="M795" s="94"/>
      <c r="N795" s="94"/>
      <c r="O795" s="94"/>
      <c r="P795" s="94"/>
      <c r="Q795" s="94"/>
      <c r="R795" s="94"/>
    </row>
    <row r="796" spans="2:18">
      <c r="B796" s="93"/>
      <c r="C796" s="93"/>
      <c r="D796" s="93"/>
      <c r="E796" s="93"/>
      <c r="F796" s="94"/>
      <c r="G796" s="94"/>
      <c r="H796" s="94"/>
      <c r="I796" s="94"/>
      <c r="J796" s="94"/>
      <c r="K796" s="94"/>
      <c r="L796" s="94"/>
      <c r="M796" s="94"/>
      <c r="N796" s="94"/>
      <c r="O796" s="94"/>
      <c r="P796" s="94"/>
      <c r="Q796" s="94"/>
      <c r="R796" s="94"/>
    </row>
    <row r="797" spans="2:18">
      <c r="B797" s="93"/>
      <c r="C797" s="93"/>
      <c r="D797" s="93"/>
      <c r="E797" s="93"/>
      <c r="F797" s="94"/>
      <c r="G797" s="94"/>
      <c r="H797" s="94"/>
      <c r="I797" s="94"/>
      <c r="J797" s="94"/>
      <c r="K797" s="94"/>
      <c r="L797" s="94"/>
      <c r="M797" s="94"/>
      <c r="N797" s="94"/>
      <c r="O797" s="94"/>
      <c r="P797" s="94"/>
      <c r="Q797" s="94"/>
      <c r="R797" s="94"/>
    </row>
    <row r="798" spans="2:18">
      <c r="B798" s="93"/>
      <c r="C798" s="93"/>
      <c r="D798" s="93"/>
      <c r="E798" s="93"/>
      <c r="F798" s="94"/>
      <c r="G798" s="94"/>
      <c r="H798" s="94"/>
      <c r="I798" s="94"/>
      <c r="J798" s="94"/>
      <c r="K798" s="94"/>
      <c r="L798" s="94"/>
      <c r="M798" s="94"/>
      <c r="N798" s="94"/>
      <c r="O798" s="94"/>
      <c r="P798" s="94"/>
      <c r="Q798" s="94"/>
      <c r="R798" s="94"/>
    </row>
    <row r="799" spans="2:18">
      <c r="B799" s="93"/>
      <c r="C799" s="93"/>
      <c r="D799" s="93"/>
      <c r="E799" s="93"/>
      <c r="F799" s="94"/>
      <c r="G799" s="94"/>
      <c r="H799" s="94"/>
      <c r="I799" s="94"/>
      <c r="J799" s="94"/>
      <c r="K799" s="94"/>
      <c r="L799" s="94"/>
      <c r="M799" s="94"/>
      <c r="N799" s="94"/>
      <c r="O799" s="94"/>
      <c r="P799" s="94"/>
      <c r="Q799" s="94"/>
      <c r="R799" s="94"/>
    </row>
    <row r="800" spans="2:18">
      <c r="B800" s="93"/>
      <c r="C800" s="93"/>
      <c r="D800" s="93"/>
      <c r="E800" s="93"/>
      <c r="F800" s="94"/>
      <c r="G800" s="94"/>
      <c r="H800" s="94"/>
      <c r="I800" s="94"/>
      <c r="J800" s="94"/>
      <c r="K800" s="94"/>
      <c r="L800" s="94"/>
      <c r="M800" s="94"/>
      <c r="N800" s="94"/>
      <c r="O800" s="94"/>
      <c r="P800" s="94"/>
      <c r="Q800" s="94"/>
      <c r="R800" s="94"/>
    </row>
    <row r="801" spans="2:18">
      <c r="B801" s="93"/>
      <c r="C801" s="93"/>
      <c r="D801" s="93"/>
      <c r="E801" s="93"/>
      <c r="F801" s="94"/>
      <c r="G801" s="94"/>
      <c r="H801" s="94"/>
      <c r="I801" s="94"/>
      <c r="J801" s="94"/>
      <c r="K801" s="94"/>
      <c r="L801" s="94"/>
      <c r="M801" s="94"/>
      <c r="N801" s="94"/>
      <c r="O801" s="94"/>
      <c r="P801" s="94"/>
      <c r="Q801" s="94"/>
      <c r="R801" s="94"/>
    </row>
    <row r="802" spans="2:18">
      <c r="B802" s="93"/>
      <c r="C802" s="93"/>
      <c r="D802" s="93"/>
      <c r="E802" s="93"/>
      <c r="F802" s="94"/>
      <c r="G802" s="94"/>
      <c r="H802" s="94"/>
      <c r="I802" s="94"/>
      <c r="J802" s="94"/>
      <c r="K802" s="94"/>
      <c r="L802" s="94"/>
      <c r="M802" s="94"/>
      <c r="N802" s="94"/>
      <c r="O802" s="94"/>
      <c r="P802" s="94"/>
      <c r="Q802" s="94"/>
      <c r="R802" s="94"/>
    </row>
    <row r="803" spans="2:18">
      <c r="B803" s="93"/>
      <c r="C803" s="93"/>
      <c r="D803" s="93"/>
      <c r="E803" s="93"/>
      <c r="F803" s="94"/>
      <c r="G803" s="94"/>
      <c r="H803" s="94"/>
      <c r="I803" s="94"/>
      <c r="J803" s="94"/>
      <c r="K803" s="94"/>
      <c r="L803" s="94"/>
      <c r="M803" s="94"/>
      <c r="N803" s="94"/>
      <c r="O803" s="94"/>
      <c r="P803" s="94"/>
      <c r="Q803" s="94"/>
      <c r="R803" s="94"/>
    </row>
    <row r="804" spans="2:18">
      <c r="B804" s="93"/>
      <c r="C804" s="93"/>
      <c r="D804" s="93"/>
      <c r="E804" s="93"/>
      <c r="F804" s="94"/>
      <c r="G804" s="94"/>
      <c r="H804" s="94"/>
      <c r="I804" s="94"/>
      <c r="J804" s="94"/>
      <c r="K804" s="94"/>
      <c r="L804" s="94"/>
      <c r="M804" s="94"/>
      <c r="N804" s="94"/>
      <c r="O804" s="94"/>
      <c r="P804" s="94"/>
      <c r="Q804" s="94"/>
      <c r="R804" s="94"/>
    </row>
    <row r="805" spans="2:18">
      <c r="B805" s="93"/>
      <c r="C805" s="93"/>
      <c r="D805" s="93"/>
      <c r="E805" s="93"/>
      <c r="F805" s="94"/>
      <c r="G805" s="94"/>
      <c r="H805" s="94"/>
      <c r="I805" s="94"/>
      <c r="J805" s="94"/>
      <c r="K805" s="94"/>
      <c r="L805" s="94"/>
      <c r="M805" s="94"/>
      <c r="N805" s="94"/>
      <c r="O805" s="94"/>
      <c r="P805" s="94"/>
      <c r="Q805" s="94"/>
      <c r="R805" s="94"/>
    </row>
    <row r="806" spans="2:18">
      <c r="B806" s="93"/>
      <c r="C806" s="93"/>
      <c r="D806" s="93"/>
      <c r="E806" s="93"/>
      <c r="F806" s="94"/>
      <c r="G806" s="94"/>
      <c r="H806" s="94"/>
      <c r="I806" s="94"/>
      <c r="J806" s="94"/>
      <c r="K806" s="94"/>
      <c r="L806" s="94"/>
      <c r="M806" s="94"/>
      <c r="N806" s="94"/>
      <c r="O806" s="94"/>
      <c r="P806" s="94"/>
      <c r="Q806" s="94"/>
      <c r="R806" s="94"/>
    </row>
    <row r="807" spans="2:18">
      <c r="B807" s="93"/>
      <c r="C807" s="93"/>
      <c r="D807" s="93"/>
      <c r="E807" s="93"/>
      <c r="F807" s="94"/>
      <c r="G807" s="94"/>
      <c r="H807" s="94"/>
      <c r="I807" s="94"/>
      <c r="J807" s="94"/>
      <c r="K807" s="94"/>
      <c r="L807" s="94"/>
      <c r="M807" s="94"/>
      <c r="N807" s="94"/>
      <c r="O807" s="94"/>
      <c r="P807" s="94"/>
      <c r="Q807" s="94"/>
      <c r="R807" s="94"/>
    </row>
    <row r="808" spans="2:18">
      <c r="B808" s="93"/>
      <c r="C808" s="93"/>
      <c r="D808" s="93"/>
      <c r="E808" s="93"/>
      <c r="F808" s="94"/>
      <c r="G808" s="94"/>
      <c r="H808" s="94"/>
      <c r="I808" s="94"/>
      <c r="J808" s="94"/>
      <c r="K808" s="94"/>
      <c r="L808" s="94"/>
      <c r="M808" s="94"/>
      <c r="N808" s="94"/>
      <c r="O808" s="94"/>
      <c r="P808" s="94"/>
      <c r="Q808" s="94"/>
      <c r="R808" s="94"/>
    </row>
    <row r="809" spans="2:18">
      <c r="B809" s="93"/>
      <c r="C809" s="93"/>
      <c r="D809" s="93"/>
      <c r="E809" s="93"/>
      <c r="F809" s="94"/>
      <c r="G809" s="94"/>
      <c r="H809" s="94"/>
      <c r="I809" s="94"/>
      <c r="J809" s="94"/>
      <c r="K809" s="94"/>
      <c r="L809" s="94"/>
      <c r="M809" s="94"/>
      <c r="N809" s="94"/>
      <c r="O809" s="94"/>
      <c r="P809" s="94"/>
      <c r="Q809" s="94"/>
      <c r="R809" s="94"/>
    </row>
    <row r="810" spans="2:18">
      <c r="B810" s="93"/>
      <c r="C810" s="93"/>
      <c r="D810" s="93"/>
      <c r="E810" s="93"/>
      <c r="F810" s="94"/>
      <c r="G810" s="94"/>
      <c r="H810" s="94"/>
      <c r="I810" s="94"/>
      <c r="J810" s="94"/>
      <c r="K810" s="94"/>
      <c r="L810" s="94"/>
      <c r="M810" s="94"/>
      <c r="N810" s="94"/>
      <c r="O810" s="94"/>
      <c r="P810" s="94"/>
      <c r="Q810" s="94"/>
      <c r="R810" s="94"/>
    </row>
    <row r="811" spans="2:18">
      <c r="B811" s="93"/>
      <c r="C811" s="93"/>
      <c r="D811" s="93"/>
      <c r="E811" s="93"/>
      <c r="F811" s="94"/>
      <c r="G811" s="94"/>
      <c r="H811" s="94"/>
      <c r="I811" s="94"/>
      <c r="J811" s="94"/>
      <c r="K811" s="94"/>
      <c r="L811" s="94"/>
      <c r="M811" s="94"/>
      <c r="N811" s="94"/>
      <c r="O811" s="94"/>
      <c r="P811" s="94"/>
      <c r="Q811" s="94"/>
      <c r="R811" s="94"/>
    </row>
    <row r="812" spans="2:18">
      <c r="B812" s="93"/>
      <c r="C812" s="93"/>
      <c r="D812" s="93"/>
      <c r="E812" s="93"/>
      <c r="F812" s="94"/>
      <c r="G812" s="94"/>
      <c r="H812" s="94"/>
      <c r="I812" s="94"/>
      <c r="J812" s="94"/>
      <c r="K812" s="94"/>
      <c r="L812" s="94"/>
      <c r="M812" s="94"/>
      <c r="N812" s="94"/>
      <c r="O812" s="94"/>
      <c r="P812" s="94"/>
      <c r="Q812" s="94"/>
      <c r="R812" s="94"/>
    </row>
    <row r="813" spans="2:18">
      <c r="B813" s="93"/>
      <c r="C813" s="93"/>
      <c r="D813" s="93"/>
      <c r="E813" s="93"/>
      <c r="F813" s="94"/>
      <c r="G813" s="94"/>
      <c r="H813" s="94"/>
      <c r="I813" s="94"/>
      <c r="J813" s="94"/>
      <c r="K813" s="94"/>
      <c r="L813" s="94"/>
      <c r="M813" s="94"/>
      <c r="N813" s="94"/>
      <c r="O813" s="94"/>
      <c r="P813" s="94"/>
      <c r="Q813" s="94"/>
      <c r="R813" s="94"/>
    </row>
    <row r="814" spans="2:18">
      <c r="B814" s="93"/>
      <c r="C814" s="93"/>
      <c r="D814" s="93"/>
      <c r="E814" s="93"/>
      <c r="F814" s="94"/>
      <c r="G814" s="94"/>
      <c r="H814" s="94"/>
      <c r="I814" s="94"/>
      <c r="J814" s="94"/>
      <c r="K814" s="94"/>
      <c r="L814" s="94"/>
      <c r="M814" s="94"/>
      <c r="N814" s="94"/>
      <c r="O814" s="94"/>
      <c r="P814" s="94"/>
      <c r="Q814" s="94"/>
      <c r="R814" s="94"/>
    </row>
    <row r="815" spans="2:18">
      <c r="B815" s="93"/>
      <c r="C815" s="93"/>
      <c r="D815" s="93"/>
      <c r="E815" s="93"/>
      <c r="F815" s="94"/>
      <c r="G815" s="94"/>
      <c r="H815" s="94"/>
      <c r="I815" s="94"/>
      <c r="J815" s="94"/>
      <c r="K815" s="94"/>
      <c r="L815" s="94"/>
      <c r="M815" s="94"/>
      <c r="N815" s="94"/>
      <c r="O815" s="94"/>
      <c r="P815" s="94"/>
      <c r="Q815" s="94"/>
      <c r="R815" s="94"/>
    </row>
    <row r="816" spans="2:18">
      <c r="B816" s="93"/>
      <c r="C816" s="93"/>
      <c r="D816" s="93"/>
      <c r="E816" s="93"/>
      <c r="F816" s="94"/>
      <c r="G816" s="94"/>
      <c r="H816" s="94"/>
      <c r="I816" s="94"/>
      <c r="J816" s="94"/>
      <c r="K816" s="94"/>
      <c r="L816" s="94"/>
      <c r="M816" s="94"/>
      <c r="N816" s="94"/>
      <c r="O816" s="94"/>
      <c r="P816" s="94"/>
      <c r="Q816" s="94"/>
      <c r="R816" s="94"/>
    </row>
    <row r="817" spans="2:18">
      <c r="B817" s="93"/>
      <c r="C817" s="93"/>
      <c r="D817" s="93"/>
      <c r="E817" s="93"/>
      <c r="F817" s="94"/>
      <c r="G817" s="94"/>
      <c r="H817" s="94"/>
      <c r="I817" s="94"/>
      <c r="J817" s="94"/>
      <c r="K817" s="94"/>
      <c r="L817" s="94"/>
      <c r="M817" s="94"/>
      <c r="N817" s="94"/>
      <c r="O817" s="94"/>
      <c r="P817" s="94"/>
      <c r="Q817" s="94"/>
      <c r="R817" s="94"/>
    </row>
    <row r="818" spans="2:18">
      <c r="B818" s="93"/>
      <c r="C818" s="93"/>
      <c r="D818" s="93"/>
      <c r="E818" s="93"/>
      <c r="F818" s="94"/>
      <c r="G818" s="94"/>
      <c r="H818" s="94"/>
      <c r="I818" s="94"/>
      <c r="J818" s="94"/>
      <c r="K818" s="94"/>
      <c r="L818" s="94"/>
      <c r="M818" s="94"/>
      <c r="N818" s="94"/>
      <c r="O818" s="94"/>
      <c r="P818" s="94"/>
      <c r="Q818" s="94"/>
      <c r="R818" s="94"/>
    </row>
    <row r="819" spans="2:18">
      <c r="B819" s="93"/>
      <c r="C819" s="93"/>
      <c r="D819" s="93"/>
      <c r="E819" s="93"/>
      <c r="F819" s="94"/>
      <c r="G819" s="94"/>
      <c r="H819" s="94"/>
      <c r="I819" s="94"/>
      <c r="J819" s="94"/>
      <c r="K819" s="94"/>
      <c r="L819" s="94"/>
      <c r="M819" s="94"/>
      <c r="N819" s="94"/>
      <c r="O819" s="94"/>
      <c r="P819" s="94"/>
      <c r="Q819" s="94"/>
      <c r="R819" s="94"/>
    </row>
    <row r="820" spans="2:18">
      <c r="B820" s="93"/>
      <c r="C820" s="93"/>
      <c r="D820" s="93"/>
      <c r="E820" s="93"/>
      <c r="F820" s="94"/>
      <c r="G820" s="94"/>
      <c r="H820" s="94"/>
      <c r="I820" s="94"/>
      <c r="J820" s="94"/>
      <c r="K820" s="94"/>
      <c r="L820" s="94"/>
      <c r="M820" s="94"/>
      <c r="N820" s="94"/>
      <c r="O820" s="94"/>
      <c r="P820" s="94"/>
      <c r="Q820" s="94"/>
      <c r="R820" s="94"/>
    </row>
    <row r="821" spans="2:18">
      <c r="B821" s="93"/>
      <c r="C821" s="93"/>
      <c r="D821" s="93"/>
      <c r="E821" s="93"/>
      <c r="F821" s="94"/>
      <c r="G821" s="94"/>
      <c r="H821" s="94"/>
      <c r="I821" s="94"/>
      <c r="J821" s="94"/>
      <c r="K821" s="94"/>
      <c r="L821" s="94"/>
      <c r="M821" s="94"/>
      <c r="N821" s="94"/>
      <c r="O821" s="94"/>
      <c r="P821" s="94"/>
      <c r="Q821" s="94"/>
      <c r="R821" s="94"/>
    </row>
    <row r="822" spans="2:18">
      <c r="B822" s="93"/>
      <c r="C822" s="93"/>
      <c r="D822" s="93"/>
      <c r="E822" s="93"/>
      <c r="F822" s="94"/>
      <c r="G822" s="94"/>
      <c r="H822" s="94"/>
      <c r="I822" s="94"/>
      <c r="J822" s="94"/>
      <c r="K822" s="94"/>
      <c r="L822" s="94"/>
      <c r="M822" s="94"/>
      <c r="N822" s="94"/>
      <c r="O822" s="94"/>
      <c r="P822" s="94"/>
      <c r="Q822" s="94"/>
      <c r="R822" s="94"/>
    </row>
    <row r="823" spans="2:18">
      <c r="B823" s="93"/>
      <c r="C823" s="93"/>
      <c r="D823" s="93"/>
      <c r="E823" s="93"/>
      <c r="F823" s="94"/>
      <c r="G823" s="94"/>
      <c r="H823" s="94"/>
      <c r="I823" s="94"/>
      <c r="J823" s="94"/>
      <c r="K823" s="94"/>
      <c r="L823" s="94"/>
      <c r="M823" s="94"/>
      <c r="N823" s="94"/>
      <c r="O823" s="94"/>
      <c r="P823" s="94"/>
      <c r="Q823" s="94"/>
      <c r="R823" s="94"/>
    </row>
    <row r="824" spans="2:18">
      <c r="B824" s="93"/>
      <c r="C824" s="93"/>
      <c r="D824" s="93"/>
      <c r="E824" s="93"/>
      <c r="F824" s="94"/>
      <c r="G824" s="94"/>
      <c r="H824" s="94"/>
      <c r="I824" s="94"/>
      <c r="J824" s="94"/>
      <c r="K824" s="94"/>
      <c r="L824" s="94"/>
      <c r="M824" s="94"/>
      <c r="N824" s="94"/>
      <c r="O824" s="94"/>
      <c r="P824" s="94"/>
      <c r="Q824" s="94"/>
      <c r="R824" s="94"/>
    </row>
    <row r="825" spans="2:18">
      <c r="B825" s="93"/>
      <c r="C825" s="93"/>
      <c r="D825" s="93"/>
      <c r="E825" s="93"/>
      <c r="F825" s="94"/>
      <c r="G825" s="94"/>
      <c r="H825" s="94"/>
      <c r="I825" s="94"/>
      <c r="J825" s="94"/>
      <c r="K825" s="94"/>
      <c r="L825" s="94"/>
      <c r="M825" s="94"/>
      <c r="N825" s="94"/>
      <c r="O825" s="94"/>
      <c r="P825" s="94"/>
      <c r="Q825" s="94"/>
      <c r="R825" s="94"/>
    </row>
    <row r="826" spans="2:18">
      <c r="B826" s="93"/>
      <c r="C826" s="93"/>
      <c r="D826" s="93"/>
      <c r="E826" s="93"/>
      <c r="F826" s="94"/>
      <c r="G826" s="94"/>
      <c r="H826" s="94"/>
      <c r="I826" s="94"/>
      <c r="J826" s="94"/>
      <c r="K826" s="94"/>
      <c r="L826" s="94"/>
      <c r="M826" s="94"/>
      <c r="N826" s="94"/>
      <c r="O826" s="94"/>
      <c r="P826" s="94"/>
      <c r="Q826" s="94"/>
      <c r="R826" s="94"/>
    </row>
    <row r="827" spans="2:18">
      <c r="B827" s="93"/>
      <c r="C827" s="93"/>
      <c r="D827" s="93"/>
      <c r="E827" s="93"/>
      <c r="F827" s="94"/>
      <c r="G827" s="94"/>
      <c r="H827" s="94"/>
      <c r="I827" s="94"/>
      <c r="J827" s="94"/>
      <c r="K827" s="94"/>
      <c r="L827" s="94"/>
      <c r="M827" s="94"/>
      <c r="N827" s="94"/>
      <c r="O827" s="94"/>
      <c r="P827" s="94"/>
      <c r="Q827" s="94"/>
      <c r="R827" s="94"/>
    </row>
    <row r="828" spans="2:18">
      <c r="B828" s="93"/>
      <c r="C828" s="93"/>
      <c r="D828" s="93"/>
      <c r="E828" s="93"/>
      <c r="F828" s="94"/>
      <c r="G828" s="94"/>
      <c r="H828" s="94"/>
      <c r="I828" s="94"/>
      <c r="J828" s="94"/>
      <c r="K828" s="94"/>
      <c r="L828" s="94"/>
      <c r="M828" s="94"/>
      <c r="N828" s="94"/>
      <c r="O828" s="94"/>
      <c r="P828" s="94"/>
      <c r="Q828" s="94"/>
      <c r="R828" s="94"/>
    </row>
    <row r="829" spans="2:18">
      <c r="B829" s="93"/>
      <c r="C829" s="93"/>
      <c r="D829" s="93"/>
      <c r="E829" s="93"/>
      <c r="F829" s="94"/>
      <c r="G829" s="94"/>
      <c r="H829" s="94"/>
      <c r="I829" s="94"/>
      <c r="J829" s="94"/>
      <c r="K829" s="94"/>
      <c r="L829" s="94"/>
      <c r="M829" s="94"/>
      <c r="N829" s="94"/>
      <c r="O829" s="94"/>
      <c r="P829" s="94"/>
      <c r="Q829" s="94"/>
      <c r="R829" s="94"/>
    </row>
    <row r="830" spans="2:18">
      <c r="B830" s="93"/>
      <c r="C830" s="93"/>
      <c r="D830" s="93"/>
      <c r="E830" s="93"/>
      <c r="F830" s="94"/>
      <c r="G830" s="94"/>
      <c r="H830" s="94"/>
      <c r="I830" s="94"/>
      <c r="J830" s="94"/>
      <c r="K830" s="94"/>
      <c r="L830" s="94"/>
      <c r="M830" s="94"/>
      <c r="N830" s="94"/>
      <c r="O830" s="94"/>
      <c r="P830" s="94"/>
      <c r="Q830" s="94"/>
      <c r="R830" s="94"/>
    </row>
    <row r="831" spans="2:18">
      <c r="B831" s="93"/>
      <c r="C831" s="93"/>
      <c r="D831" s="93"/>
      <c r="E831" s="93"/>
      <c r="F831" s="94"/>
      <c r="G831" s="94"/>
      <c r="H831" s="94"/>
      <c r="I831" s="94"/>
      <c r="J831" s="94"/>
      <c r="K831" s="94"/>
      <c r="L831" s="94"/>
      <c r="M831" s="94"/>
      <c r="N831" s="94"/>
      <c r="O831" s="94"/>
      <c r="P831" s="94"/>
      <c r="Q831" s="94"/>
      <c r="R831" s="94"/>
    </row>
    <row r="832" spans="2:18">
      <c r="B832" s="93"/>
      <c r="C832" s="93"/>
      <c r="D832" s="93"/>
      <c r="E832" s="93"/>
      <c r="F832" s="94"/>
      <c r="G832" s="94"/>
      <c r="H832" s="94"/>
      <c r="I832" s="94"/>
      <c r="J832" s="94"/>
      <c r="K832" s="94"/>
      <c r="L832" s="94"/>
      <c r="M832" s="94"/>
      <c r="N832" s="94"/>
      <c r="O832" s="94"/>
      <c r="P832" s="94"/>
      <c r="Q832" s="94"/>
      <c r="R832" s="94"/>
    </row>
    <row r="833" spans="2:18">
      <c r="B833" s="93"/>
      <c r="C833" s="93"/>
      <c r="D833" s="93"/>
      <c r="E833" s="93"/>
      <c r="F833" s="94"/>
      <c r="G833" s="94"/>
      <c r="H833" s="94"/>
      <c r="I833" s="94"/>
      <c r="J833" s="94"/>
      <c r="K833" s="94"/>
      <c r="L833" s="94"/>
      <c r="M833" s="94"/>
      <c r="N833" s="94"/>
      <c r="O833" s="94"/>
      <c r="P833" s="94"/>
      <c r="Q833" s="94"/>
      <c r="R833" s="94"/>
    </row>
    <row r="834" spans="2:18">
      <c r="B834" s="93"/>
      <c r="C834" s="93"/>
      <c r="D834" s="93"/>
      <c r="E834" s="93"/>
      <c r="F834" s="94"/>
      <c r="G834" s="94"/>
      <c r="H834" s="94"/>
      <c r="I834" s="94"/>
      <c r="J834" s="94"/>
      <c r="K834" s="94"/>
      <c r="L834" s="94"/>
      <c r="M834" s="94"/>
      <c r="N834" s="94"/>
      <c r="O834" s="94"/>
      <c r="P834" s="94"/>
      <c r="Q834" s="94"/>
      <c r="R834" s="94"/>
    </row>
    <row r="835" spans="2:18">
      <c r="B835" s="93"/>
      <c r="C835" s="93"/>
      <c r="D835" s="93"/>
      <c r="E835" s="93"/>
      <c r="F835" s="94"/>
      <c r="G835" s="94"/>
      <c r="H835" s="94"/>
      <c r="I835" s="94"/>
      <c r="J835" s="94"/>
      <c r="K835" s="94"/>
      <c r="L835" s="94"/>
      <c r="M835" s="94"/>
      <c r="N835" s="94"/>
      <c r="O835" s="94"/>
      <c r="P835" s="94"/>
      <c r="Q835" s="94"/>
      <c r="R835" s="94"/>
    </row>
    <row r="836" spans="2:18">
      <c r="B836" s="93"/>
      <c r="C836" s="93"/>
      <c r="D836" s="93"/>
      <c r="E836" s="93"/>
      <c r="F836" s="94"/>
      <c r="G836" s="94"/>
      <c r="H836" s="94"/>
      <c r="I836" s="94"/>
      <c r="J836" s="94"/>
      <c r="K836" s="94"/>
      <c r="L836" s="94"/>
      <c r="M836" s="94"/>
      <c r="N836" s="94"/>
      <c r="O836" s="94"/>
      <c r="P836" s="94"/>
      <c r="Q836" s="94"/>
      <c r="R836" s="94"/>
    </row>
    <row r="837" spans="2:18">
      <c r="B837" s="93"/>
      <c r="C837" s="93"/>
      <c r="D837" s="93"/>
      <c r="E837" s="93"/>
      <c r="F837" s="94"/>
      <c r="G837" s="94"/>
      <c r="H837" s="94"/>
      <c r="I837" s="94"/>
      <c r="J837" s="94"/>
      <c r="K837" s="94"/>
      <c r="L837" s="94"/>
      <c r="M837" s="94"/>
      <c r="N837" s="94"/>
      <c r="O837" s="94"/>
      <c r="P837" s="94"/>
      <c r="Q837" s="94"/>
      <c r="R837" s="94"/>
    </row>
    <row r="838" spans="2:18">
      <c r="B838" s="93"/>
      <c r="C838" s="93"/>
      <c r="D838" s="93"/>
      <c r="E838" s="93"/>
      <c r="F838" s="94"/>
      <c r="G838" s="94"/>
      <c r="H838" s="94"/>
      <c r="I838" s="94"/>
      <c r="J838" s="94"/>
      <c r="K838" s="94"/>
      <c r="L838" s="94"/>
      <c r="M838" s="94"/>
      <c r="N838" s="94"/>
      <c r="O838" s="94"/>
      <c r="P838" s="94"/>
      <c r="Q838" s="94"/>
      <c r="R838" s="94"/>
    </row>
    <row r="839" spans="2:18">
      <c r="B839" s="93"/>
      <c r="C839" s="93"/>
      <c r="D839" s="93"/>
      <c r="E839" s="93"/>
      <c r="F839" s="94"/>
      <c r="G839" s="94"/>
      <c r="H839" s="94"/>
      <c r="I839" s="94"/>
      <c r="J839" s="94"/>
      <c r="K839" s="94"/>
      <c r="L839" s="94"/>
      <c r="M839" s="94"/>
      <c r="N839" s="94"/>
      <c r="O839" s="94"/>
      <c r="P839" s="94"/>
      <c r="Q839" s="94"/>
      <c r="R839" s="94"/>
    </row>
    <row r="840" spans="2:18">
      <c r="B840" s="93"/>
      <c r="C840" s="93"/>
      <c r="D840" s="93"/>
      <c r="E840" s="93"/>
      <c r="F840" s="94"/>
      <c r="G840" s="94"/>
      <c r="H840" s="94"/>
      <c r="I840" s="94"/>
      <c r="J840" s="94"/>
      <c r="K840" s="94"/>
      <c r="L840" s="94"/>
      <c r="M840" s="94"/>
      <c r="N840" s="94"/>
      <c r="O840" s="94"/>
      <c r="P840" s="94"/>
      <c r="Q840" s="94"/>
      <c r="R840" s="94"/>
    </row>
    <row r="841" spans="2:18">
      <c r="B841" s="93"/>
      <c r="C841" s="93"/>
      <c r="D841" s="93"/>
      <c r="E841" s="93"/>
      <c r="F841" s="94"/>
      <c r="G841" s="94"/>
      <c r="H841" s="94"/>
      <c r="I841" s="94"/>
      <c r="J841" s="94"/>
      <c r="K841" s="94"/>
      <c r="L841" s="94"/>
      <c r="M841" s="94"/>
      <c r="N841" s="94"/>
      <c r="O841" s="94"/>
      <c r="P841" s="94"/>
      <c r="Q841" s="94"/>
      <c r="R841" s="94"/>
    </row>
    <row r="842" spans="2:18">
      <c r="B842" s="93"/>
      <c r="C842" s="93"/>
      <c r="D842" s="93"/>
      <c r="E842" s="93"/>
      <c r="F842" s="94"/>
      <c r="G842" s="94"/>
      <c r="H842" s="94"/>
      <c r="I842" s="94"/>
      <c r="J842" s="94"/>
      <c r="K842" s="94"/>
      <c r="L842" s="94"/>
      <c r="M842" s="94"/>
      <c r="N842" s="94"/>
      <c r="O842" s="94"/>
      <c r="P842" s="94"/>
      <c r="Q842" s="94"/>
      <c r="R842" s="94"/>
    </row>
    <row r="843" spans="2:18">
      <c r="B843" s="93"/>
      <c r="C843" s="93"/>
      <c r="D843" s="93"/>
      <c r="E843" s="93"/>
      <c r="F843" s="94"/>
      <c r="G843" s="94"/>
      <c r="H843" s="94"/>
      <c r="I843" s="94"/>
      <c r="J843" s="94"/>
      <c r="K843" s="94"/>
      <c r="L843" s="94"/>
      <c r="M843" s="94"/>
      <c r="N843" s="94"/>
      <c r="O843" s="94"/>
      <c r="P843" s="94"/>
      <c r="Q843" s="94"/>
      <c r="R843" s="94"/>
    </row>
    <row r="844" spans="2:18">
      <c r="B844" s="93"/>
      <c r="C844" s="93"/>
      <c r="D844" s="93"/>
      <c r="E844" s="93"/>
      <c r="F844" s="94"/>
      <c r="G844" s="94"/>
      <c r="H844" s="94"/>
      <c r="I844" s="94"/>
      <c r="J844" s="94"/>
      <c r="K844" s="94"/>
      <c r="L844" s="94"/>
      <c r="M844" s="94"/>
      <c r="N844" s="94"/>
      <c r="O844" s="94"/>
      <c r="P844" s="94"/>
      <c r="Q844" s="94"/>
      <c r="R844" s="94"/>
    </row>
    <row r="845" spans="2:18">
      <c r="B845" s="93"/>
      <c r="C845" s="93"/>
      <c r="D845" s="93"/>
      <c r="E845" s="93"/>
      <c r="F845" s="94"/>
      <c r="G845" s="94"/>
      <c r="H845" s="94"/>
      <c r="I845" s="94"/>
      <c r="J845" s="94"/>
      <c r="K845" s="94"/>
      <c r="L845" s="94"/>
      <c r="M845" s="94"/>
      <c r="N845" s="94"/>
      <c r="O845" s="94"/>
      <c r="P845" s="94"/>
      <c r="Q845" s="94"/>
      <c r="R845" s="94"/>
    </row>
    <row r="846" spans="2:18">
      <c r="B846" s="93"/>
      <c r="C846" s="93"/>
      <c r="D846" s="93"/>
      <c r="E846" s="93"/>
      <c r="F846" s="94"/>
      <c r="G846" s="94"/>
      <c r="H846" s="94"/>
      <c r="I846" s="94"/>
      <c r="J846" s="94"/>
      <c r="K846" s="94"/>
      <c r="L846" s="94"/>
      <c r="M846" s="94"/>
      <c r="N846" s="94"/>
      <c r="O846" s="94"/>
      <c r="P846" s="94"/>
      <c r="Q846" s="94"/>
      <c r="R846" s="94"/>
    </row>
    <row r="847" spans="2:18">
      <c r="B847" s="93"/>
      <c r="C847" s="93"/>
      <c r="D847" s="93"/>
      <c r="E847" s="93"/>
      <c r="F847" s="94"/>
      <c r="G847" s="94"/>
      <c r="H847" s="94"/>
      <c r="I847" s="94"/>
      <c r="J847" s="94"/>
      <c r="K847" s="94"/>
      <c r="L847" s="94"/>
      <c r="M847" s="94"/>
      <c r="N847" s="94"/>
      <c r="O847" s="94"/>
      <c r="P847" s="94"/>
      <c r="Q847" s="94"/>
      <c r="R847" s="94"/>
    </row>
    <row r="848" spans="2:18">
      <c r="B848" s="93"/>
      <c r="C848" s="93"/>
      <c r="D848" s="93"/>
      <c r="E848" s="93"/>
      <c r="F848" s="94"/>
      <c r="G848" s="94"/>
      <c r="H848" s="94"/>
      <c r="I848" s="94"/>
      <c r="J848" s="94"/>
      <c r="K848" s="94"/>
      <c r="L848" s="94"/>
      <c r="M848" s="94"/>
      <c r="N848" s="94"/>
      <c r="O848" s="94"/>
      <c r="P848" s="94"/>
      <c r="Q848" s="94"/>
      <c r="R848" s="94"/>
    </row>
    <row r="849" spans="2:18">
      <c r="B849" s="93"/>
      <c r="C849" s="93"/>
      <c r="D849" s="93"/>
      <c r="E849" s="93"/>
      <c r="F849" s="94"/>
      <c r="G849" s="94"/>
      <c r="H849" s="94"/>
      <c r="I849" s="94"/>
      <c r="J849" s="94"/>
      <c r="K849" s="94"/>
      <c r="L849" s="94"/>
      <c r="M849" s="94"/>
      <c r="N849" s="94"/>
      <c r="O849" s="94"/>
      <c r="P849" s="94"/>
      <c r="Q849" s="94"/>
      <c r="R849" s="94"/>
    </row>
    <row r="850" spans="2:18">
      <c r="B850" s="93"/>
      <c r="C850" s="93"/>
      <c r="D850" s="93"/>
      <c r="E850" s="93"/>
      <c r="F850" s="94"/>
      <c r="G850" s="94"/>
      <c r="H850" s="94"/>
      <c r="I850" s="94"/>
      <c r="J850" s="94"/>
      <c r="K850" s="94"/>
      <c r="L850" s="94"/>
      <c r="M850" s="94"/>
      <c r="N850" s="94"/>
      <c r="O850" s="94"/>
      <c r="P850" s="94"/>
      <c r="Q850" s="94"/>
      <c r="R850" s="94"/>
    </row>
    <row r="851" spans="2:18">
      <c r="B851" s="93"/>
      <c r="C851" s="93"/>
      <c r="D851" s="93"/>
      <c r="E851" s="93"/>
      <c r="F851" s="94"/>
      <c r="G851" s="94"/>
      <c r="H851" s="94"/>
      <c r="I851" s="94"/>
      <c r="J851" s="94"/>
      <c r="K851" s="94"/>
      <c r="L851" s="94"/>
      <c r="M851" s="94"/>
      <c r="N851" s="94"/>
      <c r="O851" s="94"/>
      <c r="P851" s="94"/>
      <c r="Q851" s="94"/>
      <c r="R851" s="94"/>
    </row>
    <row r="852" spans="2:18">
      <c r="B852" s="93"/>
      <c r="C852" s="93"/>
      <c r="D852" s="93"/>
      <c r="E852" s="93"/>
      <c r="F852" s="94"/>
      <c r="G852" s="94"/>
      <c r="H852" s="94"/>
      <c r="I852" s="94"/>
      <c r="J852" s="94"/>
      <c r="K852" s="94"/>
      <c r="L852" s="94"/>
      <c r="M852" s="94"/>
      <c r="N852" s="94"/>
      <c r="O852" s="94"/>
      <c r="P852" s="94"/>
      <c r="Q852" s="94"/>
      <c r="R852" s="94"/>
    </row>
    <row r="853" spans="2:18">
      <c r="B853" s="93"/>
      <c r="C853" s="93"/>
      <c r="D853" s="93"/>
      <c r="E853" s="93"/>
      <c r="F853" s="94"/>
      <c r="G853" s="94"/>
      <c r="H853" s="94"/>
      <c r="I853" s="94"/>
      <c r="J853" s="94"/>
      <c r="K853" s="94"/>
      <c r="L853" s="94"/>
      <c r="M853" s="94"/>
      <c r="N853" s="94"/>
      <c r="O853" s="94"/>
      <c r="P853" s="94"/>
      <c r="Q853" s="94"/>
      <c r="R853" s="94"/>
    </row>
    <row r="854" spans="2:18">
      <c r="B854" s="93"/>
      <c r="C854" s="93"/>
      <c r="D854" s="93"/>
      <c r="E854" s="93"/>
      <c r="F854" s="94"/>
      <c r="G854" s="94"/>
      <c r="H854" s="94"/>
      <c r="I854" s="94"/>
      <c r="J854" s="94"/>
      <c r="K854" s="94"/>
      <c r="L854" s="94"/>
      <c r="M854" s="94"/>
      <c r="N854" s="94"/>
      <c r="O854" s="94"/>
      <c r="P854" s="94"/>
      <c r="Q854" s="94"/>
      <c r="R854" s="94"/>
    </row>
    <row r="855" spans="2:18">
      <c r="B855" s="93"/>
      <c r="C855" s="93"/>
      <c r="D855" s="93"/>
      <c r="E855" s="93"/>
      <c r="F855" s="94"/>
      <c r="G855" s="94"/>
      <c r="H855" s="94"/>
      <c r="I855" s="94"/>
      <c r="J855" s="94"/>
      <c r="K855" s="94"/>
      <c r="L855" s="94"/>
      <c r="M855" s="94"/>
      <c r="N855" s="94"/>
      <c r="O855" s="94"/>
      <c r="P855" s="94"/>
      <c r="Q855" s="94"/>
      <c r="R855" s="94"/>
    </row>
    <row r="856" spans="2:18">
      <c r="B856" s="93"/>
      <c r="C856" s="93"/>
      <c r="D856" s="93"/>
      <c r="E856" s="93"/>
      <c r="F856" s="94"/>
      <c r="G856" s="94"/>
      <c r="H856" s="94"/>
      <c r="I856" s="94"/>
      <c r="J856" s="94"/>
      <c r="K856" s="94"/>
      <c r="L856" s="94"/>
      <c r="M856" s="94"/>
      <c r="N856" s="94"/>
      <c r="O856" s="94"/>
      <c r="P856" s="94"/>
      <c r="Q856" s="94"/>
      <c r="R856" s="94"/>
    </row>
    <row r="857" spans="2:18">
      <c r="B857" s="93"/>
      <c r="C857" s="93"/>
      <c r="D857" s="93"/>
      <c r="E857" s="93"/>
      <c r="F857" s="94"/>
      <c r="G857" s="94"/>
      <c r="H857" s="94"/>
      <c r="I857" s="94"/>
      <c r="J857" s="94"/>
      <c r="K857" s="94"/>
      <c r="L857" s="94"/>
      <c r="M857" s="94"/>
      <c r="N857" s="94"/>
      <c r="O857" s="94"/>
      <c r="P857" s="94"/>
      <c r="Q857" s="94"/>
      <c r="R857" s="94"/>
    </row>
    <row r="858" spans="2:18">
      <c r="B858" s="93"/>
      <c r="C858" s="93"/>
      <c r="D858" s="93"/>
      <c r="E858" s="93"/>
      <c r="F858" s="94"/>
      <c r="G858" s="94"/>
      <c r="H858" s="94"/>
      <c r="I858" s="94"/>
      <c r="J858" s="94"/>
      <c r="K858" s="94"/>
      <c r="L858" s="94"/>
      <c r="M858" s="94"/>
      <c r="N858" s="94"/>
      <c r="O858" s="94"/>
      <c r="P858" s="94"/>
      <c r="Q858" s="94"/>
      <c r="R858" s="94"/>
    </row>
    <row r="859" spans="2:18">
      <c r="B859" s="93"/>
      <c r="C859" s="93"/>
      <c r="D859" s="93"/>
      <c r="E859" s="93"/>
      <c r="F859" s="94"/>
      <c r="G859" s="94"/>
      <c r="H859" s="94"/>
      <c r="I859" s="94"/>
      <c r="J859" s="94"/>
      <c r="K859" s="94"/>
      <c r="L859" s="94"/>
      <c r="M859" s="94"/>
      <c r="N859" s="94"/>
      <c r="O859" s="94"/>
      <c r="P859" s="94"/>
      <c r="Q859" s="94"/>
      <c r="R859" s="94"/>
    </row>
    <row r="860" spans="2:18">
      <c r="B860" s="93"/>
      <c r="C860" s="93"/>
      <c r="D860" s="93"/>
      <c r="E860" s="93"/>
      <c r="F860" s="94"/>
      <c r="G860" s="94"/>
      <c r="H860" s="94"/>
      <c r="I860" s="94"/>
      <c r="J860" s="94"/>
      <c r="K860" s="94"/>
      <c r="L860" s="94"/>
      <c r="M860" s="94"/>
      <c r="N860" s="94"/>
      <c r="O860" s="94"/>
      <c r="P860" s="94"/>
      <c r="Q860" s="94"/>
      <c r="R860" s="94"/>
    </row>
    <row r="861" spans="2:18">
      <c r="B861" s="93"/>
      <c r="C861" s="93"/>
      <c r="D861" s="93"/>
      <c r="E861" s="93"/>
      <c r="F861" s="94"/>
      <c r="G861" s="94"/>
      <c r="H861" s="94"/>
      <c r="I861" s="94"/>
      <c r="J861" s="94"/>
      <c r="K861" s="94"/>
      <c r="L861" s="94"/>
      <c r="M861" s="94"/>
      <c r="N861" s="94"/>
      <c r="O861" s="94"/>
      <c r="P861" s="94"/>
      <c r="Q861" s="94"/>
      <c r="R861" s="94"/>
    </row>
    <row r="862" spans="2:18">
      <c r="B862" s="93"/>
      <c r="C862" s="93"/>
      <c r="D862" s="93"/>
      <c r="E862" s="93"/>
      <c r="F862" s="94"/>
      <c r="G862" s="94"/>
      <c r="H862" s="94"/>
      <c r="I862" s="94"/>
      <c r="J862" s="94"/>
      <c r="K862" s="94"/>
      <c r="L862" s="94"/>
      <c r="M862" s="94"/>
      <c r="N862" s="94"/>
      <c r="O862" s="94"/>
      <c r="P862" s="94"/>
      <c r="Q862" s="94"/>
      <c r="R862" s="94"/>
    </row>
    <row r="863" spans="2:18">
      <c r="B863" s="93"/>
      <c r="C863" s="93"/>
      <c r="D863" s="93"/>
      <c r="E863" s="93"/>
      <c r="F863" s="94"/>
      <c r="G863" s="94"/>
      <c r="H863" s="94"/>
      <c r="I863" s="94"/>
      <c r="J863" s="94"/>
      <c r="K863" s="94"/>
      <c r="L863" s="94"/>
      <c r="M863" s="94"/>
      <c r="N863" s="94"/>
      <c r="O863" s="94"/>
      <c r="P863" s="94"/>
      <c r="Q863" s="94"/>
      <c r="R863" s="94"/>
    </row>
    <row r="864" spans="2:18">
      <c r="B864" s="93"/>
      <c r="C864" s="93"/>
      <c r="D864" s="93"/>
      <c r="E864" s="93"/>
      <c r="F864" s="94"/>
      <c r="G864" s="94"/>
      <c r="H864" s="94"/>
      <c r="I864" s="94"/>
      <c r="J864" s="94"/>
      <c r="K864" s="94"/>
      <c r="L864" s="94"/>
      <c r="M864" s="94"/>
      <c r="N864" s="94"/>
      <c r="O864" s="94"/>
      <c r="P864" s="94"/>
      <c r="Q864" s="94"/>
      <c r="R864" s="94"/>
    </row>
    <row r="865" spans="2:18">
      <c r="B865" s="93"/>
      <c r="C865" s="93"/>
      <c r="D865" s="93"/>
      <c r="E865" s="93"/>
      <c r="F865" s="94"/>
      <c r="G865" s="94"/>
      <c r="H865" s="94"/>
      <c r="I865" s="94"/>
      <c r="J865" s="94"/>
      <c r="K865" s="94"/>
      <c r="L865" s="94"/>
      <c r="M865" s="94"/>
      <c r="N865" s="94"/>
      <c r="O865" s="94"/>
      <c r="P865" s="94"/>
      <c r="Q865" s="94"/>
      <c r="R865" s="94"/>
    </row>
    <row r="866" spans="2:18">
      <c r="B866" s="93"/>
      <c r="C866" s="93"/>
      <c r="D866" s="93"/>
      <c r="E866" s="93"/>
      <c r="F866" s="94"/>
      <c r="G866" s="94"/>
      <c r="H866" s="94"/>
      <c r="I866" s="94"/>
      <c r="J866" s="94"/>
      <c r="K866" s="94"/>
      <c r="L866" s="94"/>
      <c r="M866" s="94"/>
      <c r="N866" s="94"/>
      <c r="O866" s="94"/>
      <c r="P866" s="94"/>
      <c r="Q866" s="94"/>
      <c r="R866" s="94"/>
    </row>
    <row r="867" spans="2:18">
      <c r="B867" s="93"/>
      <c r="C867" s="93"/>
      <c r="D867" s="93"/>
      <c r="E867" s="93"/>
      <c r="F867" s="94"/>
      <c r="G867" s="94"/>
      <c r="H867" s="94"/>
      <c r="I867" s="94"/>
      <c r="J867" s="94"/>
      <c r="K867" s="94"/>
      <c r="L867" s="94"/>
      <c r="M867" s="94"/>
      <c r="N867" s="94"/>
      <c r="O867" s="94"/>
      <c r="P867" s="94"/>
      <c r="Q867" s="94"/>
      <c r="R867" s="94"/>
    </row>
    <row r="868" spans="2:18">
      <c r="B868" s="93"/>
      <c r="C868" s="93"/>
      <c r="D868" s="93"/>
      <c r="E868" s="93"/>
      <c r="F868" s="94"/>
      <c r="G868" s="94"/>
      <c r="H868" s="94"/>
      <c r="I868" s="94"/>
      <c r="J868" s="94"/>
      <c r="K868" s="94"/>
      <c r="L868" s="94"/>
      <c r="M868" s="94"/>
      <c r="N868" s="94"/>
      <c r="O868" s="94"/>
      <c r="P868" s="94"/>
      <c r="Q868" s="94"/>
      <c r="R868" s="94"/>
    </row>
    <row r="869" spans="2:18">
      <c r="B869" s="93"/>
      <c r="C869" s="93"/>
      <c r="D869" s="93"/>
      <c r="E869" s="93"/>
      <c r="F869" s="94"/>
      <c r="G869" s="94"/>
      <c r="H869" s="94"/>
      <c r="I869" s="94"/>
      <c r="J869" s="94"/>
      <c r="K869" s="94"/>
      <c r="L869" s="94"/>
      <c r="M869" s="94"/>
      <c r="N869" s="94"/>
      <c r="O869" s="94"/>
      <c r="P869" s="94"/>
      <c r="Q869" s="94"/>
      <c r="R869" s="94"/>
    </row>
    <row r="870" spans="2:18">
      <c r="B870" s="93"/>
      <c r="C870" s="93"/>
      <c r="D870" s="93"/>
      <c r="E870" s="93"/>
      <c r="F870" s="94"/>
      <c r="G870" s="94"/>
      <c r="H870" s="94"/>
      <c r="I870" s="94"/>
      <c r="J870" s="94"/>
      <c r="K870" s="94"/>
      <c r="L870" s="94"/>
      <c r="M870" s="94"/>
      <c r="N870" s="94"/>
      <c r="O870" s="94"/>
      <c r="P870" s="94"/>
      <c r="Q870" s="94"/>
      <c r="R870" s="94"/>
    </row>
    <row r="871" spans="2:18">
      <c r="B871" s="93"/>
      <c r="C871" s="93"/>
      <c r="D871" s="93"/>
      <c r="E871" s="93"/>
      <c r="F871" s="94"/>
      <c r="G871" s="94"/>
      <c r="H871" s="94"/>
      <c r="I871" s="94"/>
      <c r="J871" s="94"/>
      <c r="K871" s="94"/>
      <c r="L871" s="94"/>
      <c r="M871" s="94"/>
      <c r="N871" s="94"/>
      <c r="O871" s="94"/>
      <c r="P871" s="94"/>
      <c r="Q871" s="94"/>
      <c r="R871" s="94"/>
    </row>
    <row r="872" spans="2:18">
      <c r="B872" s="93"/>
      <c r="C872" s="93"/>
      <c r="D872" s="93"/>
      <c r="E872" s="93"/>
      <c r="F872" s="94"/>
      <c r="G872" s="94"/>
      <c r="H872" s="94"/>
      <c r="I872" s="94"/>
      <c r="J872" s="94"/>
      <c r="K872" s="94"/>
      <c r="L872" s="94"/>
      <c r="M872" s="94"/>
      <c r="N872" s="94"/>
      <c r="O872" s="94"/>
      <c r="P872" s="94"/>
      <c r="Q872" s="94"/>
      <c r="R872" s="94"/>
    </row>
    <row r="873" spans="2:18">
      <c r="B873" s="93"/>
      <c r="C873" s="93"/>
      <c r="D873" s="93"/>
      <c r="E873" s="93"/>
      <c r="F873" s="94"/>
      <c r="G873" s="94"/>
      <c r="H873" s="94"/>
      <c r="I873" s="94"/>
      <c r="J873" s="94"/>
      <c r="K873" s="94"/>
      <c r="L873" s="94"/>
      <c r="M873" s="94"/>
      <c r="N873" s="94"/>
      <c r="O873" s="94"/>
      <c r="P873" s="94"/>
      <c r="Q873" s="94"/>
      <c r="R873" s="94"/>
    </row>
    <row r="874" spans="2:18">
      <c r="B874" s="93"/>
      <c r="C874" s="93"/>
      <c r="D874" s="93"/>
      <c r="E874" s="93"/>
      <c r="F874" s="94"/>
      <c r="G874" s="94"/>
      <c r="H874" s="94"/>
      <c r="I874" s="94"/>
      <c r="J874" s="94"/>
      <c r="K874" s="94"/>
      <c r="L874" s="94"/>
      <c r="M874" s="94"/>
      <c r="N874" s="94"/>
      <c r="O874" s="94"/>
      <c r="P874" s="94"/>
      <c r="Q874" s="94"/>
      <c r="R874" s="94"/>
    </row>
    <row r="875" spans="2:18">
      <c r="B875" s="93"/>
      <c r="C875" s="93"/>
      <c r="D875" s="93"/>
      <c r="E875" s="93"/>
      <c r="F875" s="94"/>
      <c r="G875" s="94"/>
      <c r="H875" s="94"/>
      <c r="I875" s="94"/>
      <c r="J875" s="94"/>
      <c r="K875" s="94"/>
      <c r="L875" s="94"/>
      <c r="M875" s="94"/>
      <c r="N875" s="94"/>
      <c r="O875" s="94"/>
      <c r="P875" s="94"/>
      <c r="Q875" s="94"/>
      <c r="R875" s="94"/>
    </row>
    <row r="876" spans="2:18">
      <c r="B876" s="93"/>
      <c r="C876" s="93"/>
      <c r="D876" s="93"/>
      <c r="E876" s="93"/>
      <c r="F876" s="94"/>
      <c r="G876" s="94"/>
      <c r="H876" s="94"/>
      <c r="I876" s="94"/>
      <c r="J876" s="94"/>
      <c r="K876" s="94"/>
      <c r="L876" s="94"/>
      <c r="M876" s="94"/>
      <c r="N876" s="94"/>
      <c r="O876" s="94"/>
      <c r="P876" s="94"/>
      <c r="Q876" s="94"/>
      <c r="R876" s="94"/>
    </row>
    <row r="877" spans="2:18">
      <c r="B877" s="93"/>
      <c r="C877" s="93"/>
      <c r="D877" s="93"/>
      <c r="E877" s="93"/>
      <c r="F877" s="94"/>
      <c r="G877" s="94"/>
      <c r="H877" s="94"/>
      <c r="I877" s="94"/>
      <c r="J877" s="94"/>
      <c r="K877" s="94"/>
      <c r="L877" s="94"/>
      <c r="M877" s="94"/>
      <c r="N877" s="94"/>
      <c r="O877" s="94"/>
      <c r="P877" s="94"/>
      <c r="Q877" s="94"/>
      <c r="R877" s="94"/>
    </row>
    <row r="878" spans="2:18">
      <c r="B878" s="93"/>
      <c r="C878" s="93"/>
      <c r="D878" s="93"/>
      <c r="E878" s="93"/>
      <c r="F878" s="94"/>
      <c r="G878" s="94"/>
      <c r="H878" s="94"/>
      <c r="I878" s="94"/>
      <c r="J878" s="94"/>
      <c r="K878" s="94"/>
      <c r="L878" s="94"/>
      <c r="M878" s="94"/>
      <c r="N878" s="94"/>
      <c r="O878" s="94"/>
      <c r="P878" s="94"/>
      <c r="Q878" s="94"/>
      <c r="R878" s="94"/>
    </row>
    <row r="879" spans="2:18">
      <c r="B879" s="93"/>
      <c r="C879" s="93"/>
      <c r="D879" s="93"/>
      <c r="E879" s="93"/>
      <c r="F879" s="94"/>
      <c r="G879" s="94"/>
      <c r="H879" s="94"/>
      <c r="I879" s="94"/>
      <c r="J879" s="94"/>
      <c r="K879" s="94"/>
      <c r="L879" s="94"/>
      <c r="M879" s="94"/>
      <c r="N879" s="94"/>
      <c r="O879" s="94"/>
      <c r="P879" s="94"/>
      <c r="Q879" s="94"/>
      <c r="R879" s="94"/>
    </row>
    <row r="880" spans="2:18">
      <c r="B880" s="93"/>
      <c r="C880" s="93"/>
      <c r="D880" s="93"/>
      <c r="E880" s="93"/>
      <c r="F880" s="94"/>
      <c r="G880" s="94"/>
      <c r="H880" s="94"/>
      <c r="I880" s="94"/>
      <c r="J880" s="94"/>
      <c r="K880" s="94"/>
      <c r="L880" s="94"/>
      <c r="M880" s="94"/>
      <c r="N880" s="94"/>
      <c r="O880" s="94"/>
      <c r="P880" s="94"/>
      <c r="Q880" s="94"/>
      <c r="R880" s="94"/>
    </row>
    <row r="881" spans="2:18">
      <c r="B881" s="93"/>
      <c r="C881" s="93"/>
      <c r="D881" s="93"/>
      <c r="E881" s="93"/>
      <c r="F881" s="94"/>
      <c r="G881" s="94"/>
      <c r="H881" s="94"/>
      <c r="I881" s="94"/>
      <c r="J881" s="94"/>
      <c r="K881" s="94"/>
      <c r="L881" s="94"/>
      <c r="M881" s="94"/>
      <c r="N881" s="94"/>
      <c r="O881" s="94"/>
      <c r="P881" s="94"/>
      <c r="Q881" s="94"/>
      <c r="R881" s="94"/>
    </row>
    <row r="882" spans="2:18">
      <c r="B882" s="93"/>
      <c r="C882" s="93"/>
      <c r="D882" s="93"/>
      <c r="E882" s="93"/>
      <c r="F882" s="94"/>
      <c r="G882" s="94"/>
      <c r="H882" s="94"/>
      <c r="I882" s="94"/>
      <c r="J882" s="94"/>
      <c r="K882" s="94"/>
      <c r="L882" s="94"/>
      <c r="M882" s="94"/>
      <c r="N882" s="94"/>
      <c r="O882" s="94"/>
      <c r="P882" s="94"/>
      <c r="Q882" s="94"/>
      <c r="R882" s="94"/>
    </row>
    <row r="883" spans="2:18">
      <c r="B883" s="93"/>
      <c r="C883" s="93"/>
      <c r="D883" s="93"/>
      <c r="E883" s="93"/>
      <c r="F883" s="94"/>
      <c r="G883" s="94"/>
      <c r="H883" s="94"/>
      <c r="I883" s="94"/>
      <c r="J883" s="94"/>
      <c r="K883" s="94"/>
      <c r="L883" s="94"/>
      <c r="M883" s="94"/>
      <c r="N883" s="94"/>
      <c r="O883" s="94"/>
      <c r="P883" s="94"/>
      <c r="Q883" s="94"/>
      <c r="R883" s="94"/>
    </row>
    <row r="884" spans="2:18">
      <c r="B884" s="93"/>
      <c r="C884" s="93"/>
      <c r="D884" s="93"/>
      <c r="E884" s="93"/>
      <c r="F884" s="94"/>
      <c r="G884" s="94"/>
      <c r="H884" s="94"/>
      <c r="I884" s="94"/>
      <c r="J884" s="94"/>
      <c r="K884" s="94"/>
      <c r="L884" s="94"/>
      <c r="M884" s="94"/>
      <c r="N884" s="94"/>
      <c r="O884" s="94"/>
      <c r="P884" s="94"/>
      <c r="Q884" s="94"/>
      <c r="R884" s="94"/>
    </row>
    <row r="885" spans="2:18">
      <c r="B885" s="93"/>
      <c r="C885" s="93"/>
      <c r="D885" s="93"/>
      <c r="E885" s="93"/>
      <c r="F885" s="94"/>
      <c r="G885" s="94"/>
      <c r="H885" s="94"/>
      <c r="I885" s="94"/>
      <c r="J885" s="94"/>
      <c r="K885" s="94"/>
      <c r="L885" s="94"/>
      <c r="M885" s="94"/>
      <c r="N885" s="94"/>
      <c r="O885" s="94"/>
      <c r="P885" s="94"/>
      <c r="Q885" s="94"/>
      <c r="R885" s="94"/>
    </row>
    <row r="886" spans="2:18">
      <c r="B886" s="93"/>
      <c r="C886" s="93"/>
      <c r="D886" s="93"/>
      <c r="E886" s="93"/>
      <c r="F886" s="94"/>
      <c r="G886" s="94"/>
      <c r="H886" s="94"/>
      <c r="I886" s="94"/>
      <c r="J886" s="94"/>
      <c r="K886" s="94"/>
      <c r="L886" s="94"/>
      <c r="M886" s="94"/>
      <c r="N886" s="94"/>
      <c r="O886" s="94"/>
      <c r="P886" s="94"/>
      <c r="Q886" s="94"/>
      <c r="R886" s="94"/>
    </row>
    <row r="887" spans="2:18">
      <c r="B887" s="93"/>
      <c r="C887" s="93"/>
      <c r="D887" s="93"/>
      <c r="E887" s="93"/>
      <c r="F887" s="94"/>
      <c r="G887" s="94"/>
      <c r="H887" s="94"/>
      <c r="I887" s="94"/>
      <c r="J887" s="94"/>
      <c r="K887" s="94"/>
      <c r="L887" s="94"/>
      <c r="M887" s="94"/>
      <c r="N887" s="94"/>
      <c r="O887" s="94"/>
      <c r="P887" s="94"/>
      <c r="Q887" s="94"/>
      <c r="R887" s="94"/>
    </row>
    <row r="888" spans="2:18">
      <c r="B888" s="93"/>
      <c r="C888" s="93"/>
      <c r="D888" s="93"/>
      <c r="E888" s="93"/>
      <c r="F888" s="94"/>
      <c r="G888" s="94"/>
      <c r="H888" s="94"/>
      <c r="I888" s="94"/>
      <c r="J888" s="94"/>
      <c r="K888" s="94"/>
      <c r="L888" s="94"/>
      <c r="M888" s="94"/>
      <c r="N888" s="94"/>
      <c r="O888" s="94"/>
      <c r="P888" s="94"/>
      <c r="Q888" s="94"/>
      <c r="R888" s="94"/>
    </row>
    <row r="889" spans="2:18">
      <c r="B889" s="93"/>
      <c r="C889" s="93"/>
      <c r="D889" s="93"/>
      <c r="E889" s="93"/>
      <c r="F889" s="94"/>
      <c r="G889" s="94"/>
      <c r="H889" s="94"/>
      <c r="I889" s="94"/>
      <c r="J889" s="94"/>
      <c r="K889" s="94"/>
      <c r="L889" s="94"/>
      <c r="M889" s="94"/>
      <c r="N889" s="94"/>
      <c r="O889" s="94"/>
      <c r="P889" s="94"/>
      <c r="Q889" s="94"/>
      <c r="R889" s="94"/>
    </row>
    <row r="890" spans="2:18">
      <c r="B890" s="93"/>
      <c r="C890" s="93"/>
      <c r="D890" s="93"/>
      <c r="E890" s="93"/>
      <c r="F890" s="94"/>
      <c r="G890" s="94"/>
      <c r="H890" s="94"/>
      <c r="I890" s="94"/>
      <c r="J890" s="94"/>
      <c r="K890" s="94"/>
      <c r="L890" s="94"/>
      <c r="M890" s="94"/>
      <c r="N890" s="94"/>
      <c r="O890" s="94"/>
      <c r="P890" s="94"/>
      <c r="Q890" s="94"/>
      <c r="R890" s="94"/>
    </row>
    <row r="891" spans="2:18">
      <c r="B891" s="93"/>
      <c r="C891" s="93"/>
      <c r="D891" s="93"/>
      <c r="E891" s="93"/>
      <c r="F891" s="94"/>
      <c r="G891" s="94"/>
      <c r="H891" s="94"/>
      <c r="I891" s="94"/>
      <c r="J891" s="94"/>
      <c r="K891" s="94"/>
      <c r="L891" s="94"/>
      <c r="M891" s="94"/>
      <c r="N891" s="94"/>
      <c r="O891" s="94"/>
      <c r="P891" s="94"/>
      <c r="Q891" s="94"/>
      <c r="R891" s="94"/>
    </row>
    <row r="892" spans="2:18">
      <c r="B892" s="93"/>
      <c r="C892" s="93"/>
      <c r="D892" s="93"/>
      <c r="E892" s="93"/>
      <c r="F892" s="94"/>
      <c r="G892" s="94"/>
      <c r="H892" s="94"/>
      <c r="I892" s="94"/>
      <c r="J892" s="94"/>
      <c r="K892" s="94"/>
      <c r="L892" s="94"/>
      <c r="M892" s="94"/>
      <c r="N892" s="94"/>
      <c r="O892" s="94"/>
      <c r="P892" s="94"/>
      <c r="Q892" s="94"/>
      <c r="R892" s="94"/>
    </row>
    <row r="893" spans="2:18">
      <c r="B893" s="93"/>
      <c r="C893" s="93"/>
      <c r="D893" s="93"/>
      <c r="E893" s="93"/>
      <c r="F893" s="94"/>
      <c r="G893" s="94"/>
      <c r="H893" s="94"/>
      <c r="I893" s="94"/>
      <c r="J893" s="94"/>
      <c r="K893" s="94"/>
      <c r="L893" s="94"/>
      <c r="M893" s="94"/>
      <c r="N893" s="94"/>
      <c r="O893" s="94"/>
      <c r="P893" s="94"/>
      <c r="Q893" s="94"/>
      <c r="R893" s="94"/>
    </row>
    <row r="894" spans="2:18">
      <c r="B894" s="93"/>
      <c r="C894" s="93"/>
      <c r="D894" s="93"/>
      <c r="E894" s="93"/>
      <c r="F894" s="94"/>
      <c r="G894" s="94"/>
      <c r="H894" s="94"/>
      <c r="I894" s="94"/>
      <c r="J894" s="94"/>
      <c r="K894" s="94"/>
      <c r="L894" s="94"/>
      <c r="M894" s="94"/>
      <c r="N894" s="94"/>
      <c r="O894" s="94"/>
      <c r="P894" s="94"/>
      <c r="Q894" s="94"/>
      <c r="R894" s="94"/>
    </row>
    <row r="895" spans="2:18">
      <c r="B895" s="93"/>
      <c r="C895" s="93"/>
      <c r="D895" s="93"/>
      <c r="E895" s="93"/>
      <c r="F895" s="94"/>
      <c r="G895" s="94"/>
      <c r="H895" s="94"/>
      <c r="I895" s="94"/>
      <c r="J895" s="94"/>
      <c r="K895" s="94"/>
      <c r="L895" s="94"/>
      <c r="M895" s="94"/>
      <c r="N895" s="94"/>
      <c r="O895" s="94"/>
      <c r="P895" s="94"/>
      <c r="Q895" s="94"/>
      <c r="R895" s="94"/>
    </row>
    <row r="896" spans="2:18">
      <c r="B896" s="93"/>
      <c r="C896" s="93"/>
      <c r="D896" s="93"/>
      <c r="E896" s="93"/>
      <c r="F896" s="94"/>
      <c r="G896" s="94"/>
      <c r="H896" s="94"/>
      <c r="I896" s="94"/>
      <c r="J896" s="94"/>
      <c r="K896" s="94"/>
      <c r="L896" s="94"/>
      <c r="M896" s="94"/>
      <c r="N896" s="94"/>
      <c r="O896" s="94"/>
      <c r="P896" s="94"/>
      <c r="Q896" s="94"/>
      <c r="R896" s="94"/>
    </row>
    <row r="897" spans="2:18">
      <c r="B897" s="93"/>
      <c r="C897" s="93"/>
      <c r="D897" s="93"/>
      <c r="E897" s="93"/>
      <c r="F897" s="94"/>
      <c r="G897" s="94"/>
      <c r="H897" s="94"/>
      <c r="I897" s="94"/>
      <c r="J897" s="94"/>
      <c r="K897" s="94"/>
      <c r="L897" s="94"/>
      <c r="M897" s="94"/>
      <c r="N897" s="94"/>
      <c r="O897" s="94"/>
      <c r="P897" s="94"/>
      <c r="Q897" s="94"/>
      <c r="R897" s="94"/>
    </row>
    <row r="898" spans="2:18">
      <c r="B898" s="93"/>
      <c r="C898" s="93"/>
      <c r="D898" s="93"/>
      <c r="E898" s="93"/>
      <c r="F898" s="94"/>
      <c r="G898" s="94"/>
      <c r="H898" s="94"/>
      <c r="I898" s="94"/>
      <c r="J898" s="94"/>
      <c r="K898" s="94"/>
      <c r="L898" s="94"/>
      <c r="M898" s="94"/>
      <c r="N898" s="94"/>
      <c r="O898" s="94"/>
      <c r="P898" s="94"/>
      <c r="Q898" s="94"/>
      <c r="R898" s="94"/>
    </row>
    <row r="899" spans="2:18">
      <c r="B899" s="93"/>
      <c r="C899" s="93"/>
      <c r="D899" s="93"/>
      <c r="E899" s="93"/>
      <c r="F899" s="94"/>
      <c r="G899" s="94"/>
      <c r="H899" s="94"/>
      <c r="I899" s="94"/>
      <c r="J899" s="94"/>
      <c r="K899" s="94"/>
      <c r="L899" s="94"/>
      <c r="M899" s="94"/>
      <c r="N899" s="94"/>
      <c r="O899" s="94"/>
      <c r="P899" s="94"/>
      <c r="Q899" s="94"/>
      <c r="R899" s="94"/>
    </row>
    <row r="900" spans="2:18">
      <c r="B900" s="93"/>
      <c r="C900" s="93"/>
      <c r="D900" s="93"/>
      <c r="E900" s="93"/>
      <c r="F900" s="94"/>
      <c r="G900" s="94"/>
      <c r="H900" s="94"/>
      <c r="I900" s="94"/>
      <c r="J900" s="94"/>
      <c r="K900" s="94"/>
      <c r="L900" s="94"/>
      <c r="M900" s="94"/>
      <c r="N900" s="94"/>
      <c r="O900" s="94"/>
      <c r="P900" s="94"/>
      <c r="Q900" s="94"/>
      <c r="R900" s="94"/>
    </row>
    <row r="901" spans="2:18">
      <c r="B901" s="93"/>
      <c r="C901" s="93"/>
      <c r="D901" s="93"/>
      <c r="E901" s="93"/>
      <c r="F901" s="94"/>
      <c r="G901" s="94"/>
      <c r="H901" s="94"/>
      <c r="I901" s="94"/>
      <c r="J901" s="94"/>
      <c r="K901" s="94"/>
      <c r="L901" s="94"/>
      <c r="M901" s="94"/>
      <c r="N901" s="94"/>
      <c r="O901" s="94"/>
      <c r="P901" s="94"/>
      <c r="Q901" s="94"/>
      <c r="R901" s="94"/>
    </row>
    <row r="902" spans="2:18">
      <c r="B902" s="93"/>
      <c r="C902" s="93"/>
      <c r="D902" s="93"/>
      <c r="E902" s="93"/>
      <c r="F902" s="94"/>
      <c r="G902" s="94"/>
      <c r="H902" s="94"/>
      <c r="I902" s="94"/>
      <c r="J902" s="94"/>
      <c r="K902" s="94"/>
      <c r="L902" s="94"/>
      <c r="M902" s="94"/>
      <c r="N902" s="94"/>
      <c r="O902" s="94"/>
      <c r="P902" s="94"/>
      <c r="Q902" s="94"/>
      <c r="R902" s="94"/>
    </row>
    <row r="903" spans="2:18">
      <c r="B903" s="93"/>
      <c r="C903" s="93"/>
      <c r="D903" s="93"/>
      <c r="E903" s="93"/>
      <c r="F903" s="94"/>
      <c r="G903" s="94"/>
      <c r="H903" s="94"/>
      <c r="I903" s="94"/>
      <c r="J903" s="94"/>
      <c r="K903" s="94"/>
      <c r="L903" s="94"/>
      <c r="M903" s="94"/>
      <c r="N903" s="94"/>
      <c r="O903" s="94"/>
      <c r="P903" s="94"/>
      <c r="Q903" s="94"/>
      <c r="R903" s="94"/>
    </row>
    <row r="904" spans="2:18">
      <c r="B904" s="93"/>
      <c r="C904" s="93"/>
      <c r="D904" s="93"/>
      <c r="E904" s="93"/>
      <c r="F904" s="94"/>
      <c r="G904" s="94"/>
      <c r="H904" s="94"/>
      <c r="I904" s="94"/>
      <c r="J904" s="94"/>
      <c r="K904" s="94"/>
      <c r="L904" s="94"/>
      <c r="M904" s="94"/>
      <c r="N904" s="94"/>
      <c r="O904" s="94"/>
      <c r="P904" s="94"/>
      <c r="Q904" s="94"/>
      <c r="R904" s="94"/>
    </row>
    <row r="905" spans="2:18">
      <c r="B905" s="93"/>
      <c r="C905" s="93"/>
      <c r="D905" s="93"/>
      <c r="E905" s="93"/>
      <c r="F905" s="94"/>
      <c r="G905" s="94"/>
      <c r="H905" s="94"/>
      <c r="I905" s="94"/>
      <c r="J905" s="94"/>
      <c r="K905" s="94"/>
      <c r="L905" s="94"/>
      <c r="M905" s="94"/>
      <c r="N905" s="94"/>
      <c r="O905" s="94"/>
      <c r="P905" s="94"/>
      <c r="Q905" s="94"/>
      <c r="R905" s="94"/>
    </row>
    <row r="906" spans="2:18">
      <c r="B906" s="93"/>
      <c r="C906" s="93"/>
      <c r="D906" s="93"/>
      <c r="E906" s="93"/>
      <c r="F906" s="94"/>
      <c r="G906" s="94"/>
      <c r="H906" s="94"/>
      <c r="I906" s="94"/>
      <c r="J906" s="94"/>
      <c r="K906" s="94"/>
      <c r="L906" s="94"/>
      <c r="M906" s="94"/>
      <c r="N906" s="94"/>
      <c r="O906" s="94"/>
      <c r="P906" s="94"/>
      <c r="Q906" s="94"/>
      <c r="R906" s="94"/>
    </row>
    <row r="907" spans="2:18">
      <c r="B907" s="93"/>
      <c r="C907" s="93"/>
      <c r="D907" s="93"/>
      <c r="E907" s="93"/>
      <c r="F907" s="94"/>
      <c r="G907" s="94"/>
      <c r="H907" s="94"/>
      <c r="I907" s="94"/>
      <c r="J907" s="94"/>
      <c r="K907" s="94"/>
      <c r="L907" s="94"/>
      <c r="M907" s="94"/>
      <c r="N907" s="94"/>
      <c r="O907" s="94"/>
      <c r="P907" s="94"/>
      <c r="Q907" s="94"/>
      <c r="R907" s="94"/>
    </row>
    <row r="908" spans="2:18">
      <c r="B908" s="93"/>
      <c r="C908" s="93"/>
      <c r="D908" s="93"/>
      <c r="E908" s="93"/>
      <c r="F908" s="94"/>
      <c r="G908" s="94"/>
      <c r="H908" s="94"/>
      <c r="I908" s="94"/>
      <c r="J908" s="94"/>
      <c r="K908" s="94"/>
      <c r="L908" s="94"/>
      <c r="M908" s="94"/>
      <c r="N908" s="94"/>
      <c r="O908" s="94"/>
      <c r="P908" s="94"/>
      <c r="Q908" s="94"/>
      <c r="R908" s="94"/>
    </row>
    <row r="909" spans="2:18">
      <c r="B909" s="93"/>
      <c r="C909" s="93"/>
      <c r="D909" s="93"/>
      <c r="E909" s="93"/>
      <c r="F909" s="94"/>
      <c r="G909" s="94"/>
      <c r="H909" s="94"/>
      <c r="I909" s="94"/>
      <c r="J909" s="94"/>
      <c r="K909" s="94"/>
      <c r="L909" s="94"/>
      <c r="M909" s="94"/>
      <c r="N909" s="94"/>
      <c r="O909" s="94"/>
      <c r="P909" s="94"/>
      <c r="Q909" s="94"/>
      <c r="R909" s="94"/>
    </row>
    <row r="910" spans="2:18">
      <c r="B910" s="93"/>
      <c r="C910" s="93"/>
      <c r="D910" s="93"/>
      <c r="E910" s="93"/>
      <c r="F910" s="94"/>
      <c r="G910" s="94"/>
      <c r="H910" s="94"/>
      <c r="I910" s="94"/>
      <c r="J910" s="94"/>
      <c r="K910" s="94"/>
      <c r="L910" s="94"/>
      <c r="M910" s="94"/>
      <c r="N910" s="94"/>
      <c r="O910" s="94"/>
      <c r="P910" s="94"/>
      <c r="Q910" s="94"/>
      <c r="R910" s="94"/>
    </row>
    <row r="911" spans="2:18">
      <c r="B911" s="93"/>
      <c r="C911" s="93"/>
      <c r="D911" s="93"/>
      <c r="E911" s="93"/>
      <c r="F911" s="94"/>
      <c r="G911" s="94"/>
      <c r="H911" s="94"/>
      <c r="I911" s="94"/>
      <c r="J911" s="94"/>
      <c r="K911" s="94"/>
      <c r="L911" s="94"/>
      <c r="M911" s="94"/>
      <c r="N911" s="94"/>
      <c r="O911" s="94"/>
      <c r="P911" s="94"/>
      <c r="Q911" s="94"/>
      <c r="R911" s="94"/>
    </row>
    <row r="912" spans="2:18">
      <c r="B912" s="93"/>
      <c r="C912" s="93"/>
      <c r="D912" s="93"/>
      <c r="E912" s="93"/>
      <c r="F912" s="94"/>
      <c r="G912" s="94"/>
      <c r="H912" s="94"/>
      <c r="I912" s="94"/>
      <c r="J912" s="94"/>
      <c r="K912" s="94"/>
      <c r="L912" s="94"/>
      <c r="M912" s="94"/>
      <c r="N912" s="94"/>
      <c r="O912" s="94"/>
      <c r="P912" s="94"/>
      <c r="Q912" s="94"/>
      <c r="R912" s="94"/>
    </row>
    <row r="913" spans="2:18">
      <c r="B913" s="93"/>
      <c r="C913" s="93"/>
      <c r="D913" s="93"/>
      <c r="E913" s="93"/>
      <c r="F913" s="94"/>
      <c r="G913" s="94"/>
      <c r="H913" s="94"/>
      <c r="I913" s="94"/>
      <c r="J913" s="94"/>
      <c r="K913" s="94"/>
      <c r="L913" s="94"/>
      <c r="M913" s="94"/>
      <c r="N913" s="94"/>
      <c r="O913" s="94"/>
      <c r="P913" s="94"/>
      <c r="Q913" s="94"/>
      <c r="R913" s="94"/>
    </row>
    <row r="914" spans="2:18">
      <c r="B914" s="93"/>
      <c r="C914" s="93"/>
      <c r="D914" s="93"/>
      <c r="E914" s="93"/>
      <c r="F914" s="94"/>
      <c r="G914" s="94"/>
      <c r="H914" s="94"/>
      <c r="I914" s="94"/>
      <c r="J914" s="94"/>
      <c r="K914" s="94"/>
      <c r="L914" s="94"/>
      <c r="M914" s="94"/>
      <c r="N914" s="94"/>
      <c r="O914" s="94"/>
      <c r="P914" s="94"/>
      <c r="Q914" s="94"/>
      <c r="R914" s="94"/>
    </row>
    <row r="915" spans="2:18">
      <c r="B915" s="93"/>
      <c r="C915" s="93"/>
      <c r="D915" s="93"/>
      <c r="E915" s="93"/>
      <c r="F915" s="94"/>
      <c r="G915" s="94"/>
      <c r="H915" s="94"/>
      <c r="I915" s="94"/>
      <c r="J915" s="94"/>
      <c r="K915" s="94"/>
      <c r="L915" s="94"/>
      <c r="M915" s="94"/>
      <c r="N915" s="94"/>
      <c r="O915" s="94"/>
      <c r="P915" s="94"/>
      <c r="Q915" s="94"/>
      <c r="R915" s="94"/>
    </row>
    <row r="916" spans="2:18">
      <c r="B916" s="93"/>
      <c r="C916" s="93"/>
      <c r="D916" s="93"/>
      <c r="E916" s="93"/>
      <c r="F916" s="94"/>
      <c r="G916" s="94"/>
      <c r="H916" s="94"/>
      <c r="I916" s="94"/>
      <c r="J916" s="94"/>
      <c r="K916" s="94"/>
      <c r="L916" s="94"/>
      <c r="M916" s="94"/>
      <c r="N916" s="94"/>
      <c r="O916" s="94"/>
      <c r="P916" s="94"/>
      <c r="Q916" s="94"/>
      <c r="R916" s="94"/>
    </row>
    <row r="917" spans="2:18">
      <c r="B917" s="93"/>
      <c r="C917" s="93"/>
      <c r="D917" s="93"/>
      <c r="E917" s="93"/>
      <c r="F917" s="94"/>
      <c r="G917" s="94"/>
      <c r="H917" s="94"/>
      <c r="I917" s="94"/>
      <c r="J917" s="94"/>
      <c r="K917" s="94"/>
      <c r="L917" s="94"/>
      <c r="M917" s="94"/>
      <c r="N917" s="94"/>
      <c r="O917" s="94"/>
      <c r="P917" s="94"/>
      <c r="Q917" s="94"/>
      <c r="R917" s="94"/>
    </row>
    <row r="918" spans="2:18">
      <c r="B918" s="93"/>
      <c r="C918" s="93"/>
      <c r="D918" s="93"/>
      <c r="E918" s="93"/>
      <c r="F918" s="94"/>
      <c r="G918" s="94"/>
      <c r="H918" s="94"/>
      <c r="I918" s="94"/>
      <c r="J918" s="94"/>
      <c r="K918" s="94"/>
      <c r="L918" s="94"/>
      <c r="M918" s="94"/>
      <c r="N918" s="94"/>
      <c r="O918" s="94"/>
      <c r="P918" s="94"/>
      <c r="Q918" s="94"/>
      <c r="R918" s="94"/>
    </row>
    <row r="919" spans="2:18">
      <c r="B919" s="93"/>
      <c r="C919" s="93"/>
      <c r="D919" s="93"/>
      <c r="E919" s="93"/>
      <c r="F919" s="94"/>
      <c r="G919" s="94"/>
      <c r="H919" s="94"/>
      <c r="I919" s="94"/>
      <c r="J919" s="94"/>
      <c r="K919" s="94"/>
      <c r="L919" s="94"/>
      <c r="M919" s="94"/>
      <c r="N919" s="94"/>
      <c r="O919" s="94"/>
      <c r="P919" s="94"/>
      <c r="Q919" s="94"/>
      <c r="R919" s="94"/>
    </row>
    <row r="920" spans="2:18">
      <c r="B920" s="93"/>
      <c r="C920" s="93"/>
      <c r="D920" s="93"/>
      <c r="E920" s="93"/>
      <c r="F920" s="94"/>
      <c r="G920" s="94"/>
      <c r="H920" s="94"/>
      <c r="I920" s="94"/>
      <c r="J920" s="94"/>
      <c r="K920" s="94"/>
      <c r="L920" s="94"/>
      <c r="M920" s="94"/>
      <c r="N920" s="94"/>
      <c r="O920" s="94"/>
      <c r="P920" s="94"/>
      <c r="Q920" s="94"/>
      <c r="R920" s="94"/>
    </row>
    <row r="921" spans="2:18">
      <c r="B921" s="93"/>
      <c r="C921" s="93"/>
      <c r="D921" s="93"/>
      <c r="E921" s="93"/>
      <c r="F921" s="94"/>
      <c r="G921" s="94"/>
      <c r="H921" s="94"/>
      <c r="I921" s="94"/>
      <c r="J921" s="94"/>
      <c r="K921" s="94"/>
      <c r="L921" s="94"/>
      <c r="M921" s="94"/>
      <c r="N921" s="94"/>
      <c r="O921" s="94"/>
      <c r="P921" s="94"/>
      <c r="Q921" s="94"/>
      <c r="R921" s="94"/>
    </row>
    <row r="922" spans="2:18">
      <c r="B922" s="93"/>
      <c r="C922" s="93"/>
      <c r="D922" s="93"/>
      <c r="E922" s="93"/>
      <c r="F922" s="94"/>
      <c r="G922" s="94"/>
      <c r="H922" s="94"/>
      <c r="I922" s="94"/>
      <c r="J922" s="94"/>
      <c r="K922" s="94"/>
      <c r="L922" s="94"/>
      <c r="M922" s="94"/>
      <c r="N922" s="94"/>
      <c r="O922" s="94"/>
      <c r="P922" s="94"/>
      <c r="Q922" s="94"/>
      <c r="R922" s="94"/>
    </row>
    <row r="923" spans="2:18">
      <c r="B923" s="93"/>
      <c r="C923" s="93"/>
      <c r="D923" s="93"/>
      <c r="E923" s="93"/>
      <c r="F923" s="94"/>
      <c r="G923" s="94"/>
      <c r="H923" s="94"/>
      <c r="I923" s="94"/>
      <c r="J923" s="94"/>
      <c r="K923" s="94"/>
      <c r="L923" s="94"/>
      <c r="M923" s="94"/>
      <c r="N923" s="94"/>
      <c r="O923" s="94"/>
      <c r="P923" s="94"/>
      <c r="Q923" s="94"/>
      <c r="R923" s="94"/>
    </row>
    <row r="924" spans="2:18">
      <c r="B924" s="93"/>
      <c r="C924" s="93"/>
      <c r="D924" s="93"/>
      <c r="E924" s="93"/>
      <c r="F924" s="94"/>
      <c r="G924" s="94"/>
      <c r="H924" s="94"/>
      <c r="I924" s="94"/>
      <c r="J924" s="94"/>
      <c r="K924" s="94"/>
      <c r="L924" s="94"/>
      <c r="M924" s="94"/>
      <c r="N924" s="94"/>
      <c r="O924" s="94"/>
      <c r="P924" s="94"/>
      <c r="Q924" s="94"/>
      <c r="R924" s="94"/>
    </row>
    <row r="925" spans="2:18">
      <c r="B925" s="93"/>
      <c r="C925" s="93"/>
      <c r="D925" s="93"/>
      <c r="E925" s="93"/>
      <c r="F925" s="94"/>
      <c r="G925" s="94"/>
      <c r="H925" s="94"/>
      <c r="I925" s="94"/>
      <c r="J925" s="94"/>
      <c r="K925" s="94"/>
      <c r="L925" s="94"/>
      <c r="M925" s="94"/>
      <c r="N925" s="94"/>
      <c r="O925" s="94"/>
      <c r="P925" s="94"/>
      <c r="Q925" s="94"/>
      <c r="R925" s="94"/>
    </row>
    <row r="926" spans="2:18">
      <c r="B926" s="93"/>
      <c r="C926" s="93"/>
      <c r="D926" s="93"/>
      <c r="E926" s="93"/>
      <c r="F926" s="94"/>
      <c r="G926" s="94"/>
      <c r="H926" s="94"/>
      <c r="I926" s="94"/>
      <c r="J926" s="94"/>
      <c r="K926" s="94"/>
      <c r="L926" s="94"/>
      <c r="M926" s="94"/>
      <c r="N926" s="94"/>
      <c r="O926" s="94"/>
      <c r="P926" s="94"/>
      <c r="Q926" s="94"/>
      <c r="R926" s="94"/>
    </row>
    <row r="927" spans="2:18">
      <c r="B927" s="93"/>
      <c r="C927" s="93"/>
      <c r="D927" s="93"/>
      <c r="E927" s="93"/>
      <c r="F927" s="94"/>
      <c r="G927" s="94"/>
      <c r="H927" s="94"/>
      <c r="I927" s="94"/>
      <c r="J927" s="94"/>
      <c r="K927" s="94"/>
      <c r="L927" s="94"/>
      <c r="M927" s="94"/>
      <c r="N927" s="94"/>
      <c r="O927" s="94"/>
      <c r="P927" s="94"/>
      <c r="Q927" s="94"/>
      <c r="R927" s="94"/>
    </row>
    <row r="928" spans="2:18">
      <c r="B928" s="93"/>
      <c r="C928" s="93"/>
      <c r="D928" s="93"/>
      <c r="E928" s="93"/>
      <c r="F928" s="94"/>
      <c r="G928" s="94"/>
      <c r="H928" s="94"/>
      <c r="I928" s="94"/>
      <c r="J928" s="94"/>
      <c r="K928" s="94"/>
      <c r="L928" s="94"/>
      <c r="M928" s="94"/>
      <c r="N928" s="94"/>
      <c r="O928" s="94"/>
      <c r="P928" s="94"/>
      <c r="Q928" s="94"/>
      <c r="R928" s="94"/>
    </row>
    <row r="929" spans="2:18">
      <c r="B929" s="93"/>
      <c r="C929" s="93"/>
      <c r="D929" s="93"/>
      <c r="E929" s="93"/>
      <c r="F929" s="94"/>
      <c r="G929" s="94"/>
      <c r="H929" s="94"/>
      <c r="I929" s="94"/>
      <c r="J929" s="94"/>
      <c r="K929" s="94"/>
      <c r="L929" s="94"/>
      <c r="M929" s="94"/>
      <c r="N929" s="94"/>
      <c r="O929" s="94"/>
      <c r="P929" s="94"/>
      <c r="Q929" s="94"/>
      <c r="R929" s="94"/>
    </row>
    <row r="930" spans="2:18">
      <c r="B930" s="93"/>
      <c r="C930" s="93"/>
      <c r="D930" s="93"/>
      <c r="E930" s="93"/>
      <c r="F930" s="94"/>
      <c r="G930" s="94"/>
      <c r="H930" s="94"/>
      <c r="I930" s="94"/>
      <c r="J930" s="94"/>
      <c r="K930" s="94"/>
      <c r="L930" s="94"/>
      <c r="M930" s="94"/>
      <c r="N930" s="94"/>
      <c r="O930" s="94"/>
      <c r="P930" s="94"/>
      <c r="Q930" s="94"/>
      <c r="R930" s="94"/>
    </row>
    <row r="931" spans="2:18">
      <c r="B931" s="93"/>
      <c r="C931" s="93"/>
      <c r="D931" s="93"/>
      <c r="E931" s="93"/>
      <c r="F931" s="94"/>
      <c r="G931" s="94"/>
      <c r="H931" s="94"/>
      <c r="I931" s="94"/>
      <c r="J931" s="94"/>
      <c r="K931" s="94"/>
      <c r="L931" s="94"/>
      <c r="M931" s="94"/>
      <c r="N931" s="94"/>
      <c r="O931" s="94"/>
      <c r="P931" s="94"/>
      <c r="Q931" s="94"/>
      <c r="R931" s="94"/>
    </row>
    <row r="932" spans="2:18">
      <c r="B932" s="93"/>
      <c r="C932" s="93"/>
      <c r="D932" s="93"/>
      <c r="E932" s="93"/>
      <c r="F932" s="94"/>
      <c r="G932" s="94"/>
      <c r="H932" s="94"/>
      <c r="I932" s="94"/>
      <c r="J932" s="94"/>
      <c r="K932" s="94"/>
      <c r="L932" s="94"/>
      <c r="M932" s="94"/>
      <c r="N932" s="94"/>
      <c r="O932" s="94"/>
      <c r="P932" s="94"/>
      <c r="Q932" s="94"/>
      <c r="R932" s="94"/>
    </row>
    <row r="933" spans="2:18">
      <c r="B933" s="93"/>
      <c r="C933" s="93"/>
      <c r="D933" s="93"/>
      <c r="E933" s="93"/>
      <c r="F933" s="94"/>
      <c r="G933" s="94"/>
      <c r="H933" s="94"/>
      <c r="I933" s="94"/>
      <c r="J933" s="94"/>
      <c r="K933" s="94"/>
      <c r="L933" s="94"/>
      <c r="M933" s="94"/>
      <c r="N933" s="94"/>
      <c r="O933" s="94"/>
      <c r="P933" s="94"/>
      <c r="Q933" s="94"/>
      <c r="R933" s="94"/>
    </row>
    <row r="934" spans="2:18">
      <c r="B934" s="93"/>
      <c r="C934" s="93"/>
      <c r="D934" s="93"/>
      <c r="E934" s="93"/>
      <c r="F934" s="94"/>
      <c r="G934" s="94"/>
      <c r="H934" s="94"/>
      <c r="I934" s="94"/>
      <c r="J934" s="94"/>
      <c r="K934" s="94"/>
      <c r="L934" s="94"/>
      <c r="M934" s="94"/>
      <c r="N934" s="94"/>
      <c r="O934" s="94"/>
      <c r="P934" s="94"/>
      <c r="Q934" s="94"/>
      <c r="R934" s="94"/>
    </row>
    <row r="935" spans="2:18">
      <c r="B935" s="93"/>
      <c r="C935" s="93"/>
      <c r="D935" s="93"/>
      <c r="E935" s="93"/>
      <c r="F935" s="94"/>
      <c r="G935" s="94"/>
      <c r="H935" s="94"/>
      <c r="I935" s="94"/>
      <c r="J935" s="94"/>
      <c r="K935" s="94"/>
      <c r="L935" s="94"/>
      <c r="M935" s="94"/>
      <c r="N935" s="94"/>
      <c r="O935" s="94"/>
      <c r="P935" s="94"/>
      <c r="Q935" s="94"/>
      <c r="R935" s="94"/>
    </row>
    <row r="936" spans="2:18">
      <c r="B936" s="93"/>
      <c r="C936" s="93"/>
      <c r="D936" s="93"/>
      <c r="E936" s="93"/>
      <c r="F936" s="94"/>
      <c r="G936" s="94"/>
      <c r="H936" s="94"/>
      <c r="I936" s="94"/>
      <c r="J936" s="94"/>
      <c r="K936" s="94"/>
      <c r="L936" s="94"/>
      <c r="M936" s="94"/>
      <c r="N936" s="94"/>
      <c r="O936" s="94"/>
      <c r="P936" s="94"/>
      <c r="Q936" s="94"/>
      <c r="R936" s="94"/>
    </row>
    <row r="937" spans="2:18">
      <c r="B937" s="93"/>
      <c r="C937" s="93"/>
      <c r="D937" s="93"/>
      <c r="E937" s="93"/>
      <c r="F937" s="94"/>
      <c r="G937" s="94"/>
      <c r="H937" s="94"/>
      <c r="I937" s="94"/>
      <c r="J937" s="94"/>
      <c r="K937" s="94"/>
      <c r="L937" s="94"/>
      <c r="M937" s="94"/>
      <c r="N937" s="94"/>
      <c r="O937" s="94"/>
      <c r="P937" s="94"/>
      <c r="Q937" s="94"/>
      <c r="R937" s="94"/>
    </row>
    <row r="938" spans="2:18">
      <c r="B938" s="93"/>
      <c r="C938" s="93"/>
      <c r="D938" s="93"/>
      <c r="E938" s="93"/>
      <c r="F938" s="94"/>
      <c r="G938" s="94"/>
      <c r="H938" s="94"/>
      <c r="I938" s="94"/>
      <c r="J938" s="94"/>
      <c r="K938" s="94"/>
      <c r="L938" s="94"/>
      <c r="M938" s="94"/>
      <c r="N938" s="94"/>
      <c r="O938" s="94"/>
      <c r="P938" s="94"/>
      <c r="Q938" s="94"/>
      <c r="R938" s="94"/>
    </row>
    <row r="939" spans="2:18">
      <c r="B939" s="93"/>
      <c r="C939" s="93"/>
      <c r="D939" s="93"/>
      <c r="E939" s="93"/>
      <c r="F939" s="94"/>
      <c r="G939" s="94"/>
      <c r="H939" s="94"/>
      <c r="I939" s="94"/>
      <c r="J939" s="94"/>
      <c r="K939" s="94"/>
      <c r="L939" s="94"/>
      <c r="M939" s="94"/>
      <c r="N939" s="94"/>
      <c r="O939" s="94"/>
      <c r="P939" s="94"/>
      <c r="Q939" s="94"/>
      <c r="R939" s="94"/>
    </row>
    <row r="940" spans="2:18">
      <c r="B940" s="93"/>
      <c r="C940" s="93"/>
      <c r="D940" s="93"/>
      <c r="E940" s="93"/>
      <c r="F940" s="94"/>
      <c r="G940" s="94"/>
      <c r="H940" s="94"/>
      <c r="I940" s="94"/>
      <c r="J940" s="94"/>
      <c r="K940" s="94"/>
      <c r="L940" s="94"/>
      <c r="M940" s="94"/>
      <c r="N940" s="94"/>
      <c r="O940" s="94"/>
      <c r="P940" s="94"/>
      <c r="Q940" s="94"/>
      <c r="R940" s="94"/>
    </row>
    <row r="941" spans="2:18">
      <c r="B941" s="93"/>
      <c r="C941" s="93"/>
      <c r="D941" s="93"/>
      <c r="E941" s="93"/>
      <c r="F941" s="94"/>
      <c r="G941" s="94"/>
      <c r="H941" s="94"/>
      <c r="I941" s="94"/>
      <c r="J941" s="94"/>
      <c r="K941" s="94"/>
      <c r="L941" s="94"/>
      <c r="M941" s="94"/>
      <c r="N941" s="94"/>
      <c r="O941" s="94"/>
      <c r="P941" s="94"/>
      <c r="Q941" s="94"/>
      <c r="R941" s="94"/>
    </row>
    <row r="942" spans="2:18">
      <c r="B942" s="93"/>
      <c r="C942" s="93"/>
      <c r="D942" s="93"/>
      <c r="E942" s="93"/>
      <c r="F942" s="94"/>
      <c r="G942" s="94"/>
      <c r="H942" s="94"/>
      <c r="I942" s="94"/>
      <c r="J942" s="94"/>
      <c r="K942" s="94"/>
      <c r="L942" s="94"/>
      <c r="M942" s="94"/>
      <c r="N942" s="94"/>
      <c r="O942" s="94"/>
      <c r="P942" s="94"/>
      <c r="Q942" s="94"/>
      <c r="R942" s="94"/>
    </row>
    <row r="943" spans="2:18">
      <c r="B943" s="93"/>
      <c r="C943" s="93"/>
      <c r="D943" s="93"/>
      <c r="E943" s="93"/>
      <c r="F943" s="94"/>
      <c r="G943" s="94"/>
      <c r="H943" s="94"/>
      <c r="I943" s="94"/>
      <c r="J943" s="94"/>
      <c r="K943" s="94"/>
      <c r="L943" s="94"/>
      <c r="M943" s="94"/>
      <c r="N943" s="94"/>
      <c r="O943" s="94"/>
      <c r="P943" s="94"/>
      <c r="Q943" s="94"/>
      <c r="R943" s="94"/>
    </row>
    <row r="944" spans="2:18">
      <c r="B944" s="93"/>
      <c r="C944" s="93"/>
      <c r="D944" s="93"/>
      <c r="E944" s="93"/>
      <c r="F944" s="94"/>
      <c r="G944" s="94"/>
      <c r="H944" s="94"/>
      <c r="I944" s="94"/>
      <c r="J944" s="94"/>
      <c r="K944" s="94"/>
      <c r="L944" s="94"/>
      <c r="M944" s="94"/>
      <c r="N944" s="94"/>
      <c r="O944" s="94"/>
      <c r="P944" s="94"/>
      <c r="Q944" s="94"/>
      <c r="R944" s="94"/>
    </row>
    <row r="945" spans="2:18">
      <c r="B945" s="93"/>
      <c r="C945" s="93"/>
      <c r="D945" s="93"/>
      <c r="E945" s="93"/>
      <c r="F945" s="94"/>
      <c r="G945" s="94"/>
      <c r="H945" s="94"/>
      <c r="I945" s="94"/>
      <c r="J945" s="94"/>
      <c r="K945" s="94"/>
      <c r="L945" s="94"/>
      <c r="M945" s="94"/>
      <c r="N945" s="94"/>
      <c r="O945" s="94"/>
      <c r="P945" s="94"/>
      <c r="Q945" s="94"/>
      <c r="R945" s="94"/>
    </row>
    <row r="946" spans="2:18">
      <c r="B946" s="93"/>
      <c r="C946" s="93"/>
      <c r="D946" s="93"/>
      <c r="E946" s="93"/>
      <c r="F946" s="94"/>
      <c r="G946" s="94"/>
      <c r="H946" s="94"/>
      <c r="I946" s="94"/>
      <c r="J946" s="94"/>
      <c r="K946" s="94"/>
      <c r="L946" s="94"/>
      <c r="M946" s="94"/>
      <c r="N946" s="94"/>
      <c r="O946" s="94"/>
      <c r="P946" s="94"/>
      <c r="Q946" s="94"/>
      <c r="R946" s="94"/>
    </row>
    <row r="947" spans="2:18">
      <c r="B947" s="93"/>
      <c r="C947" s="93"/>
      <c r="D947" s="93"/>
      <c r="E947" s="93"/>
      <c r="F947" s="94"/>
      <c r="G947" s="94"/>
      <c r="H947" s="94"/>
      <c r="I947" s="94"/>
      <c r="J947" s="94"/>
      <c r="K947" s="94"/>
      <c r="L947" s="94"/>
      <c r="M947" s="94"/>
      <c r="N947" s="94"/>
      <c r="O947" s="94"/>
      <c r="P947" s="94"/>
      <c r="Q947" s="94"/>
      <c r="R947" s="94"/>
    </row>
    <row r="948" spans="2:18">
      <c r="B948" s="93"/>
      <c r="C948" s="93"/>
      <c r="D948" s="93"/>
      <c r="E948" s="93"/>
      <c r="F948" s="94"/>
      <c r="G948" s="94"/>
      <c r="H948" s="94"/>
      <c r="I948" s="94"/>
      <c r="J948" s="94"/>
      <c r="K948" s="94"/>
      <c r="L948" s="94"/>
      <c r="M948" s="94"/>
      <c r="N948" s="94"/>
      <c r="O948" s="94"/>
      <c r="P948" s="94"/>
      <c r="Q948" s="94"/>
      <c r="R948" s="94"/>
    </row>
    <row r="949" spans="2:18">
      <c r="B949" s="93"/>
      <c r="C949" s="93"/>
      <c r="D949" s="93"/>
      <c r="E949" s="93"/>
      <c r="F949" s="94"/>
      <c r="G949" s="94"/>
      <c r="H949" s="94"/>
      <c r="I949" s="94"/>
      <c r="J949" s="94"/>
      <c r="K949" s="94"/>
      <c r="L949" s="94"/>
      <c r="M949" s="94"/>
      <c r="N949" s="94"/>
      <c r="O949" s="94"/>
      <c r="P949" s="94"/>
      <c r="Q949" s="94"/>
      <c r="R949" s="94"/>
    </row>
    <row r="950" spans="2:18">
      <c r="B950" s="93"/>
      <c r="C950" s="93"/>
      <c r="D950" s="93"/>
      <c r="E950" s="93"/>
      <c r="F950" s="94"/>
      <c r="G950" s="94"/>
      <c r="H950" s="94"/>
      <c r="I950" s="94"/>
      <c r="J950" s="94"/>
      <c r="K950" s="94"/>
      <c r="L950" s="94"/>
      <c r="M950" s="94"/>
      <c r="N950" s="94"/>
      <c r="O950" s="94"/>
      <c r="P950" s="94"/>
      <c r="Q950" s="94"/>
      <c r="R950" s="94"/>
    </row>
    <row r="951" spans="2:18">
      <c r="B951" s="93"/>
      <c r="C951" s="93"/>
      <c r="D951" s="93"/>
      <c r="E951" s="93"/>
      <c r="F951" s="94"/>
      <c r="G951" s="94"/>
      <c r="H951" s="94"/>
      <c r="I951" s="94"/>
      <c r="J951" s="94"/>
      <c r="K951" s="94"/>
      <c r="L951" s="94"/>
      <c r="M951" s="94"/>
      <c r="N951" s="94"/>
      <c r="O951" s="94"/>
      <c r="P951" s="94"/>
      <c r="Q951" s="94"/>
      <c r="R951" s="94"/>
    </row>
    <row r="952" spans="2:18">
      <c r="B952" s="93"/>
      <c r="C952" s="93"/>
      <c r="D952" s="93"/>
      <c r="E952" s="93"/>
      <c r="F952" s="94"/>
      <c r="G952" s="94"/>
      <c r="H952" s="94"/>
      <c r="I952" s="94"/>
      <c r="J952" s="94"/>
      <c r="K952" s="94"/>
      <c r="L952" s="94"/>
      <c r="M952" s="94"/>
      <c r="N952" s="94"/>
      <c r="O952" s="94"/>
      <c r="P952" s="94"/>
      <c r="Q952" s="94"/>
      <c r="R952" s="94"/>
    </row>
    <row r="953" spans="2:18">
      <c r="B953" s="93"/>
      <c r="C953" s="93"/>
      <c r="D953" s="93"/>
      <c r="E953" s="93"/>
      <c r="F953" s="94"/>
      <c r="G953" s="94"/>
      <c r="H953" s="94"/>
      <c r="I953" s="94"/>
      <c r="J953" s="94"/>
      <c r="K953" s="94"/>
      <c r="L953" s="94"/>
      <c r="M953" s="94"/>
      <c r="N953" s="94"/>
      <c r="O953" s="94"/>
      <c r="P953" s="94"/>
      <c r="Q953" s="94"/>
      <c r="R953" s="94"/>
    </row>
    <row r="954" spans="2:18">
      <c r="B954" s="93"/>
      <c r="C954" s="93"/>
      <c r="D954" s="93"/>
      <c r="E954" s="93"/>
      <c r="F954" s="94"/>
      <c r="G954" s="94"/>
      <c r="H954" s="94"/>
      <c r="I954" s="94"/>
      <c r="J954" s="94"/>
      <c r="K954" s="94"/>
      <c r="L954" s="94"/>
      <c r="M954" s="94"/>
      <c r="N954" s="94"/>
      <c r="O954" s="94"/>
      <c r="P954" s="94"/>
      <c r="Q954" s="94"/>
      <c r="R954" s="94"/>
    </row>
    <row r="955" spans="2:18">
      <c r="B955" s="93"/>
      <c r="C955" s="93"/>
      <c r="D955" s="93"/>
      <c r="E955" s="93"/>
      <c r="F955" s="94"/>
      <c r="G955" s="94"/>
      <c r="H955" s="94"/>
      <c r="I955" s="94"/>
      <c r="J955" s="94"/>
      <c r="K955" s="94"/>
      <c r="L955" s="94"/>
      <c r="M955" s="94"/>
      <c r="N955" s="94"/>
      <c r="O955" s="94"/>
      <c r="P955" s="94"/>
      <c r="Q955" s="94"/>
      <c r="R955" s="94"/>
    </row>
    <row r="956" spans="2:18">
      <c r="B956" s="93"/>
      <c r="C956" s="93"/>
      <c r="D956" s="93"/>
      <c r="E956" s="93"/>
      <c r="F956" s="94"/>
      <c r="G956" s="94"/>
      <c r="H956" s="94"/>
      <c r="I956" s="94"/>
      <c r="J956" s="94"/>
      <c r="K956" s="94"/>
      <c r="L956" s="94"/>
      <c r="M956" s="94"/>
      <c r="N956" s="94"/>
      <c r="O956" s="94"/>
      <c r="P956" s="94"/>
      <c r="Q956" s="94"/>
      <c r="R956" s="94"/>
    </row>
    <row r="957" spans="2:18">
      <c r="B957" s="93"/>
      <c r="C957" s="93"/>
      <c r="D957" s="93"/>
      <c r="E957" s="93"/>
      <c r="F957" s="94"/>
      <c r="G957" s="94"/>
      <c r="H957" s="94"/>
      <c r="I957" s="94"/>
      <c r="J957" s="94"/>
      <c r="K957" s="94"/>
      <c r="L957" s="94"/>
      <c r="M957" s="94"/>
      <c r="N957" s="94"/>
      <c r="O957" s="94"/>
      <c r="P957" s="94"/>
      <c r="Q957" s="94"/>
      <c r="R957" s="94"/>
    </row>
    <row r="958" spans="2:18">
      <c r="B958" s="93"/>
      <c r="C958" s="93"/>
      <c r="D958" s="93"/>
      <c r="E958" s="93"/>
      <c r="F958" s="94"/>
      <c r="G958" s="94"/>
      <c r="H958" s="94"/>
      <c r="I958" s="94"/>
      <c r="J958" s="94"/>
      <c r="K958" s="94"/>
      <c r="L958" s="94"/>
      <c r="M958" s="94"/>
      <c r="N958" s="94"/>
      <c r="O958" s="94"/>
      <c r="P958" s="94"/>
      <c r="Q958" s="94"/>
      <c r="R958" s="94"/>
    </row>
    <row r="959" spans="2:18">
      <c r="B959" s="93"/>
      <c r="C959" s="93"/>
      <c r="D959" s="93"/>
      <c r="E959" s="93"/>
      <c r="F959" s="94"/>
      <c r="G959" s="94"/>
      <c r="H959" s="94"/>
      <c r="I959" s="94"/>
      <c r="J959" s="94"/>
      <c r="K959" s="94"/>
      <c r="L959" s="94"/>
      <c r="M959" s="94"/>
      <c r="N959" s="94"/>
      <c r="O959" s="94"/>
      <c r="P959" s="94"/>
      <c r="Q959" s="94"/>
      <c r="R959" s="94"/>
    </row>
    <row r="960" spans="2:18">
      <c r="B960" s="93"/>
      <c r="C960" s="93"/>
      <c r="D960" s="93"/>
      <c r="E960" s="93"/>
      <c r="F960" s="94"/>
      <c r="G960" s="94"/>
      <c r="H960" s="94"/>
      <c r="I960" s="94"/>
      <c r="J960" s="94"/>
      <c r="K960" s="94"/>
      <c r="L960" s="94"/>
      <c r="M960" s="94"/>
      <c r="N960" s="94"/>
      <c r="O960" s="94"/>
      <c r="P960" s="94"/>
      <c r="Q960" s="94"/>
      <c r="R960" s="94"/>
    </row>
    <row r="961" spans="2:18">
      <c r="B961" s="93"/>
      <c r="C961" s="93"/>
      <c r="D961" s="93"/>
      <c r="E961" s="93"/>
      <c r="F961" s="94"/>
      <c r="G961" s="94"/>
      <c r="H961" s="94"/>
      <c r="I961" s="94"/>
      <c r="J961" s="94"/>
      <c r="K961" s="94"/>
      <c r="L961" s="94"/>
      <c r="M961" s="94"/>
      <c r="N961" s="94"/>
      <c r="O961" s="94"/>
      <c r="P961" s="94"/>
      <c r="Q961" s="94"/>
      <c r="R961" s="94"/>
    </row>
    <row r="962" spans="2:18">
      <c r="B962" s="93"/>
      <c r="C962" s="93"/>
      <c r="D962" s="93"/>
      <c r="E962" s="93"/>
      <c r="F962" s="94"/>
      <c r="G962" s="94"/>
      <c r="H962" s="94"/>
      <c r="I962" s="94"/>
      <c r="J962" s="94"/>
      <c r="K962" s="94"/>
      <c r="L962" s="94"/>
      <c r="M962" s="94"/>
      <c r="N962" s="94"/>
      <c r="O962" s="94"/>
      <c r="P962" s="94"/>
      <c r="Q962" s="94"/>
      <c r="R962" s="94"/>
    </row>
    <row r="963" spans="2:18">
      <c r="B963" s="93"/>
      <c r="C963" s="93"/>
      <c r="D963" s="93"/>
      <c r="E963" s="93"/>
      <c r="F963" s="94"/>
      <c r="G963" s="94"/>
      <c r="H963" s="94"/>
      <c r="I963" s="94"/>
      <c r="J963" s="94"/>
      <c r="K963" s="94"/>
      <c r="L963" s="94"/>
      <c r="M963" s="94"/>
      <c r="N963" s="94"/>
      <c r="O963" s="94"/>
      <c r="P963" s="94"/>
      <c r="Q963" s="94"/>
      <c r="R963" s="94"/>
    </row>
    <row r="964" spans="2:18">
      <c r="B964" s="93"/>
      <c r="C964" s="93"/>
      <c r="D964" s="93"/>
      <c r="E964" s="93"/>
      <c r="F964" s="94"/>
      <c r="G964" s="94"/>
      <c r="H964" s="94"/>
      <c r="I964" s="94"/>
      <c r="J964" s="94"/>
      <c r="K964" s="94"/>
      <c r="L964" s="94"/>
      <c r="M964" s="94"/>
      <c r="N964" s="94"/>
      <c r="O964" s="94"/>
      <c r="P964" s="94"/>
      <c r="Q964" s="94"/>
      <c r="R964" s="94"/>
    </row>
    <row r="965" spans="2:18">
      <c r="B965" s="93"/>
      <c r="C965" s="93"/>
      <c r="D965" s="93"/>
      <c r="E965" s="93"/>
      <c r="F965" s="94"/>
      <c r="G965" s="94"/>
      <c r="H965" s="94"/>
      <c r="I965" s="94"/>
      <c r="J965" s="94"/>
      <c r="K965" s="94"/>
      <c r="L965" s="94"/>
      <c r="M965" s="94"/>
      <c r="N965" s="94"/>
      <c r="O965" s="94"/>
      <c r="P965" s="94"/>
      <c r="Q965" s="94"/>
      <c r="R965" s="94"/>
    </row>
    <row r="966" spans="2:18">
      <c r="B966" s="93"/>
      <c r="C966" s="93"/>
      <c r="D966" s="93"/>
      <c r="E966" s="93"/>
      <c r="F966" s="94"/>
      <c r="G966" s="94"/>
      <c r="H966" s="94"/>
      <c r="I966" s="94"/>
      <c r="J966" s="94"/>
      <c r="K966" s="94"/>
      <c r="L966" s="94"/>
      <c r="M966" s="94"/>
      <c r="N966" s="94"/>
      <c r="O966" s="94"/>
      <c r="P966" s="94"/>
      <c r="Q966" s="94"/>
      <c r="R966" s="94"/>
    </row>
    <row r="967" spans="2:18">
      <c r="B967" s="93"/>
      <c r="C967" s="93"/>
      <c r="D967" s="93"/>
      <c r="E967" s="93"/>
      <c r="F967" s="94"/>
      <c r="G967" s="94"/>
      <c r="H967" s="94"/>
      <c r="I967" s="94"/>
      <c r="J967" s="94"/>
      <c r="K967" s="94"/>
      <c r="L967" s="94"/>
      <c r="M967" s="94"/>
      <c r="N967" s="94"/>
      <c r="O967" s="94"/>
      <c r="P967" s="94"/>
      <c r="Q967" s="94"/>
      <c r="R967" s="94"/>
    </row>
    <row r="968" spans="2:18">
      <c r="B968" s="93"/>
      <c r="C968" s="93"/>
      <c r="D968" s="93"/>
      <c r="E968" s="93"/>
      <c r="F968" s="94"/>
      <c r="G968" s="94"/>
      <c r="H968" s="94"/>
      <c r="I968" s="94"/>
      <c r="J968" s="94"/>
      <c r="K968" s="94"/>
      <c r="L968" s="94"/>
      <c r="M968" s="94"/>
      <c r="N968" s="94"/>
      <c r="O968" s="94"/>
      <c r="P968" s="94"/>
      <c r="Q968" s="94"/>
      <c r="R968" s="94"/>
    </row>
    <row r="969" spans="2:18">
      <c r="B969" s="93"/>
      <c r="C969" s="93"/>
      <c r="D969" s="93"/>
      <c r="E969" s="93"/>
      <c r="F969" s="94"/>
      <c r="G969" s="94"/>
      <c r="H969" s="94"/>
      <c r="I969" s="94"/>
      <c r="J969" s="94"/>
      <c r="K969" s="94"/>
      <c r="L969" s="94"/>
      <c r="M969" s="94"/>
      <c r="N969" s="94"/>
      <c r="O969" s="94"/>
      <c r="P969" s="94"/>
      <c r="Q969" s="94"/>
      <c r="R969" s="94"/>
    </row>
    <row r="970" spans="2:18">
      <c r="B970" s="93"/>
      <c r="C970" s="93"/>
      <c r="D970" s="93"/>
      <c r="E970" s="93"/>
      <c r="F970" s="94"/>
      <c r="G970" s="94"/>
      <c r="H970" s="94"/>
      <c r="I970" s="94"/>
      <c r="J970" s="94"/>
      <c r="K970" s="94"/>
      <c r="L970" s="94"/>
      <c r="M970" s="94"/>
      <c r="N970" s="94"/>
      <c r="O970" s="94"/>
      <c r="P970" s="94"/>
      <c r="Q970" s="94"/>
      <c r="R970" s="94"/>
    </row>
    <row r="971" spans="2:18">
      <c r="B971" s="93"/>
      <c r="C971" s="93"/>
      <c r="D971" s="93"/>
      <c r="E971" s="93"/>
      <c r="F971" s="94"/>
      <c r="G971" s="94"/>
      <c r="H971" s="94"/>
      <c r="I971" s="94"/>
      <c r="J971" s="94"/>
      <c r="K971" s="94"/>
      <c r="L971" s="94"/>
      <c r="M971" s="94"/>
      <c r="N971" s="94"/>
      <c r="O971" s="94"/>
      <c r="P971" s="94"/>
      <c r="Q971" s="94"/>
      <c r="R971" s="94"/>
    </row>
    <row r="972" spans="2:18">
      <c r="B972" s="93"/>
      <c r="C972" s="93"/>
      <c r="D972" s="93"/>
      <c r="E972" s="93"/>
      <c r="F972" s="94"/>
      <c r="G972" s="94"/>
      <c r="H972" s="94"/>
      <c r="I972" s="94"/>
      <c r="J972" s="94"/>
      <c r="K972" s="94"/>
      <c r="L972" s="94"/>
      <c r="M972" s="94"/>
      <c r="N972" s="94"/>
      <c r="O972" s="94"/>
      <c r="P972" s="94"/>
      <c r="Q972" s="94"/>
      <c r="R972" s="94"/>
    </row>
    <row r="973" spans="2:18">
      <c r="B973" s="93"/>
      <c r="C973" s="93"/>
      <c r="D973" s="93"/>
      <c r="E973" s="93"/>
      <c r="F973" s="94"/>
      <c r="G973" s="94"/>
      <c r="H973" s="94"/>
      <c r="I973" s="94"/>
      <c r="J973" s="94"/>
      <c r="K973" s="94"/>
      <c r="L973" s="94"/>
      <c r="M973" s="94"/>
      <c r="N973" s="94"/>
      <c r="O973" s="94"/>
      <c r="P973" s="94"/>
      <c r="Q973" s="94"/>
      <c r="R973" s="94"/>
    </row>
    <row r="974" spans="2:18">
      <c r="B974" s="93"/>
      <c r="C974" s="93"/>
      <c r="D974" s="93"/>
      <c r="E974" s="93"/>
      <c r="F974" s="94"/>
      <c r="G974" s="94"/>
      <c r="H974" s="94"/>
      <c r="I974" s="94"/>
      <c r="J974" s="94"/>
      <c r="K974" s="94"/>
      <c r="L974" s="94"/>
      <c r="M974" s="94"/>
      <c r="N974" s="94"/>
      <c r="O974" s="94"/>
      <c r="P974" s="94"/>
      <c r="Q974" s="94"/>
      <c r="R974" s="94"/>
    </row>
    <row r="975" spans="2:18">
      <c r="B975" s="93"/>
      <c r="C975" s="93"/>
      <c r="D975" s="93"/>
      <c r="E975" s="93"/>
      <c r="F975" s="94"/>
      <c r="G975" s="94"/>
      <c r="H975" s="94"/>
      <c r="I975" s="94"/>
      <c r="J975" s="94"/>
      <c r="K975" s="94"/>
      <c r="L975" s="94"/>
      <c r="M975" s="94"/>
      <c r="N975" s="94"/>
      <c r="O975" s="94"/>
      <c r="P975" s="94"/>
      <c r="Q975" s="94"/>
      <c r="R975" s="94"/>
    </row>
    <row r="976" spans="2:18">
      <c r="B976" s="93"/>
      <c r="C976" s="93"/>
      <c r="D976" s="93"/>
      <c r="E976" s="93"/>
      <c r="F976" s="94"/>
      <c r="G976" s="94"/>
      <c r="H976" s="94"/>
      <c r="I976" s="94"/>
      <c r="J976" s="94"/>
      <c r="K976" s="94"/>
      <c r="L976" s="94"/>
      <c r="M976" s="94"/>
      <c r="N976" s="94"/>
      <c r="O976" s="94"/>
      <c r="P976" s="94"/>
      <c r="Q976" s="94"/>
      <c r="R976" s="94"/>
    </row>
    <row r="977" spans="2:18">
      <c r="B977" s="93"/>
      <c r="C977" s="93"/>
      <c r="D977" s="93"/>
      <c r="E977" s="93"/>
      <c r="F977" s="94"/>
      <c r="G977" s="94"/>
      <c r="H977" s="94"/>
      <c r="I977" s="94"/>
      <c r="J977" s="94"/>
      <c r="K977" s="94"/>
      <c r="L977" s="94"/>
      <c r="M977" s="94"/>
      <c r="N977" s="94"/>
      <c r="O977" s="94"/>
      <c r="P977" s="94"/>
      <c r="Q977" s="94"/>
      <c r="R977" s="94"/>
    </row>
    <row r="978" spans="2:18">
      <c r="B978" s="93"/>
      <c r="C978" s="93"/>
      <c r="D978" s="93"/>
      <c r="E978" s="93"/>
      <c r="F978" s="94"/>
      <c r="G978" s="94"/>
      <c r="H978" s="94"/>
      <c r="I978" s="94"/>
      <c r="J978" s="94"/>
      <c r="K978" s="94"/>
      <c r="L978" s="94"/>
      <c r="M978" s="94"/>
      <c r="N978" s="94"/>
      <c r="O978" s="94"/>
      <c r="P978" s="94"/>
      <c r="Q978" s="94"/>
      <c r="R978" s="94"/>
    </row>
    <row r="979" spans="2:18">
      <c r="B979" s="93"/>
      <c r="C979" s="93"/>
      <c r="D979" s="93"/>
      <c r="E979" s="93"/>
      <c r="F979" s="94"/>
      <c r="G979" s="94"/>
      <c r="H979" s="94"/>
      <c r="I979" s="94"/>
      <c r="J979" s="94"/>
      <c r="K979" s="94"/>
      <c r="L979" s="94"/>
      <c r="M979" s="94"/>
      <c r="N979" s="94"/>
      <c r="O979" s="94"/>
      <c r="P979" s="94"/>
      <c r="Q979" s="94"/>
      <c r="R979" s="94"/>
    </row>
    <row r="980" spans="2:18">
      <c r="B980" s="93"/>
      <c r="C980" s="93"/>
      <c r="D980" s="93"/>
      <c r="E980" s="93"/>
      <c r="F980" s="94"/>
      <c r="G980" s="94"/>
      <c r="H980" s="94"/>
      <c r="I980" s="94"/>
      <c r="J980" s="94"/>
      <c r="K980" s="94"/>
      <c r="L980" s="94"/>
      <c r="M980" s="94"/>
      <c r="N980" s="94"/>
      <c r="O980" s="94"/>
      <c r="P980" s="94"/>
      <c r="Q980" s="94"/>
      <c r="R980" s="94"/>
    </row>
    <row r="981" spans="2:18">
      <c r="B981" s="93"/>
      <c r="C981" s="93"/>
      <c r="D981" s="93"/>
      <c r="E981" s="93"/>
      <c r="F981" s="94"/>
      <c r="G981" s="94"/>
      <c r="H981" s="94"/>
      <c r="I981" s="94"/>
      <c r="J981" s="94"/>
      <c r="K981" s="94"/>
      <c r="L981" s="94"/>
      <c r="M981" s="94"/>
      <c r="N981" s="94"/>
      <c r="O981" s="94"/>
      <c r="P981" s="94"/>
      <c r="Q981" s="94"/>
      <c r="R981" s="94"/>
    </row>
    <row r="982" spans="2:18">
      <c r="B982" s="93"/>
      <c r="C982" s="93"/>
      <c r="D982" s="93"/>
      <c r="E982" s="93"/>
      <c r="F982" s="94"/>
      <c r="G982" s="94"/>
      <c r="H982" s="94"/>
      <c r="I982" s="94"/>
      <c r="J982" s="94"/>
      <c r="K982" s="94"/>
      <c r="L982" s="94"/>
      <c r="M982" s="94"/>
      <c r="N982" s="94"/>
      <c r="O982" s="94"/>
      <c r="P982" s="94"/>
      <c r="Q982" s="94"/>
      <c r="R982" s="94"/>
    </row>
    <row r="983" spans="2:18">
      <c r="B983" s="93"/>
      <c r="C983" s="93"/>
      <c r="D983" s="93"/>
      <c r="E983" s="93"/>
      <c r="F983" s="94"/>
      <c r="G983" s="94"/>
      <c r="H983" s="94"/>
      <c r="I983" s="94"/>
      <c r="J983" s="94"/>
      <c r="K983" s="94"/>
      <c r="L983" s="94"/>
      <c r="M983" s="94"/>
      <c r="N983" s="94"/>
      <c r="O983" s="94"/>
      <c r="P983" s="94"/>
      <c r="Q983" s="94"/>
      <c r="R983" s="94"/>
    </row>
    <row r="984" spans="2:18">
      <c r="B984" s="93"/>
      <c r="C984" s="93"/>
      <c r="D984" s="93"/>
      <c r="E984" s="93"/>
      <c r="F984" s="94"/>
      <c r="G984" s="94"/>
      <c r="H984" s="94"/>
      <c r="I984" s="94"/>
      <c r="J984" s="94"/>
      <c r="K984" s="94"/>
      <c r="L984" s="94"/>
      <c r="M984" s="94"/>
      <c r="N984" s="94"/>
      <c r="O984" s="94"/>
      <c r="P984" s="94"/>
      <c r="Q984" s="94"/>
      <c r="R984" s="94"/>
    </row>
    <row r="985" spans="2:18">
      <c r="B985" s="93"/>
      <c r="C985" s="93"/>
      <c r="D985" s="93"/>
      <c r="E985" s="93"/>
      <c r="F985" s="94"/>
      <c r="G985" s="94"/>
      <c r="H985" s="94"/>
      <c r="I985" s="94"/>
      <c r="J985" s="94"/>
      <c r="K985" s="94"/>
      <c r="L985" s="94"/>
      <c r="M985" s="94"/>
      <c r="N985" s="94"/>
      <c r="O985" s="94"/>
      <c r="P985" s="94"/>
      <c r="Q985" s="94"/>
      <c r="R985" s="94"/>
    </row>
    <row r="986" spans="2:18">
      <c r="B986" s="93"/>
      <c r="C986" s="93"/>
      <c r="D986" s="93"/>
      <c r="E986" s="93"/>
      <c r="F986" s="94"/>
      <c r="G986" s="94"/>
      <c r="H986" s="94"/>
      <c r="I986" s="94"/>
      <c r="J986" s="94"/>
      <c r="K986" s="94"/>
      <c r="L986" s="94"/>
      <c r="M986" s="94"/>
      <c r="N986" s="94"/>
      <c r="O986" s="94"/>
      <c r="P986" s="94"/>
      <c r="Q986" s="94"/>
      <c r="R986" s="94"/>
    </row>
    <row r="987" spans="2:18">
      <c r="B987" s="93"/>
      <c r="C987" s="93"/>
      <c r="D987" s="93"/>
      <c r="E987" s="93"/>
      <c r="F987" s="94"/>
      <c r="G987" s="94"/>
      <c r="H987" s="94"/>
      <c r="I987" s="94"/>
      <c r="J987" s="94"/>
      <c r="K987" s="94"/>
      <c r="L987" s="94"/>
      <c r="M987" s="94"/>
      <c r="N987" s="94"/>
      <c r="O987" s="94"/>
      <c r="P987" s="94"/>
      <c r="Q987" s="94"/>
      <c r="R987" s="94"/>
    </row>
    <row r="988" spans="2:18">
      <c r="B988" s="93"/>
      <c r="C988" s="93"/>
      <c r="D988" s="93"/>
      <c r="E988" s="93"/>
      <c r="F988" s="94"/>
      <c r="G988" s="94"/>
      <c r="H988" s="94"/>
      <c r="I988" s="94"/>
      <c r="J988" s="94"/>
      <c r="K988" s="94"/>
      <c r="L988" s="94"/>
      <c r="M988" s="94"/>
      <c r="N988" s="94"/>
      <c r="O988" s="94"/>
      <c r="P988" s="94"/>
      <c r="Q988" s="94"/>
      <c r="R988" s="94"/>
    </row>
    <row r="989" spans="2:18">
      <c r="B989" s="93"/>
      <c r="C989" s="93"/>
      <c r="D989" s="93"/>
      <c r="E989" s="93"/>
      <c r="F989" s="94"/>
      <c r="G989" s="94"/>
      <c r="H989" s="94"/>
      <c r="I989" s="94"/>
      <c r="J989" s="94"/>
      <c r="K989" s="94"/>
      <c r="L989" s="94"/>
      <c r="M989" s="94"/>
      <c r="N989" s="94"/>
      <c r="O989" s="94"/>
      <c r="P989" s="94"/>
      <c r="Q989" s="94"/>
      <c r="R989" s="94"/>
    </row>
    <row r="990" spans="2:18">
      <c r="B990" s="93"/>
      <c r="C990" s="93"/>
      <c r="D990" s="93"/>
      <c r="E990" s="93"/>
      <c r="F990" s="94"/>
      <c r="G990" s="94"/>
      <c r="H990" s="94"/>
      <c r="I990" s="94"/>
      <c r="J990" s="94"/>
      <c r="K990" s="94"/>
      <c r="L990" s="94"/>
      <c r="M990" s="94"/>
      <c r="N990" s="94"/>
      <c r="O990" s="94"/>
      <c r="P990" s="94"/>
      <c r="Q990" s="94"/>
      <c r="R990" s="94"/>
    </row>
    <row r="991" spans="2:18">
      <c r="B991" s="93"/>
      <c r="C991" s="93"/>
      <c r="D991" s="93"/>
      <c r="E991" s="93"/>
      <c r="F991" s="94"/>
      <c r="G991" s="94"/>
      <c r="H991" s="94"/>
      <c r="I991" s="94"/>
      <c r="J991" s="94"/>
      <c r="K991" s="94"/>
      <c r="L991" s="94"/>
      <c r="M991" s="94"/>
      <c r="N991" s="94"/>
      <c r="O991" s="94"/>
      <c r="P991" s="94"/>
      <c r="Q991" s="94"/>
      <c r="R991" s="94"/>
    </row>
    <row r="992" spans="2:18">
      <c r="B992" s="93"/>
      <c r="C992" s="93"/>
      <c r="D992" s="93"/>
      <c r="E992" s="93"/>
      <c r="F992" s="94"/>
      <c r="G992" s="94"/>
      <c r="H992" s="94"/>
      <c r="I992" s="94"/>
      <c r="J992" s="94"/>
      <c r="K992" s="94"/>
      <c r="L992" s="94"/>
      <c r="M992" s="94"/>
      <c r="N992" s="94"/>
      <c r="O992" s="94"/>
      <c r="P992" s="94"/>
      <c r="Q992" s="94"/>
      <c r="R992" s="94"/>
    </row>
    <row r="993" spans="2:18">
      <c r="B993" s="93"/>
      <c r="C993" s="93"/>
      <c r="D993" s="93"/>
      <c r="E993" s="93"/>
      <c r="F993" s="94"/>
      <c r="G993" s="94"/>
      <c r="H993" s="94"/>
      <c r="I993" s="94"/>
      <c r="J993" s="94"/>
      <c r="K993" s="94"/>
      <c r="L993" s="94"/>
      <c r="M993" s="94"/>
      <c r="N993" s="94"/>
      <c r="O993" s="94"/>
      <c r="P993" s="94"/>
      <c r="Q993" s="94"/>
      <c r="R993" s="94"/>
    </row>
    <row r="994" spans="2:18">
      <c r="B994" s="93"/>
      <c r="C994" s="93"/>
      <c r="D994" s="93"/>
      <c r="E994" s="93"/>
      <c r="F994" s="94"/>
      <c r="G994" s="94"/>
      <c r="H994" s="94"/>
      <c r="I994" s="94"/>
      <c r="J994" s="94"/>
      <c r="K994" s="94"/>
      <c r="L994" s="94"/>
      <c r="M994" s="94"/>
      <c r="N994" s="94"/>
      <c r="O994" s="94"/>
      <c r="P994" s="94"/>
      <c r="Q994" s="94"/>
      <c r="R994" s="94"/>
    </row>
    <row r="995" spans="2:18">
      <c r="B995" s="93"/>
      <c r="C995" s="93"/>
      <c r="D995" s="93"/>
      <c r="E995" s="93"/>
      <c r="F995" s="94"/>
      <c r="G995" s="94"/>
      <c r="H995" s="94"/>
      <c r="I995" s="94"/>
      <c r="J995" s="94"/>
      <c r="K995" s="94"/>
      <c r="L995" s="94"/>
      <c r="M995" s="94"/>
      <c r="N995" s="94"/>
      <c r="O995" s="94"/>
      <c r="P995" s="94"/>
      <c r="Q995" s="94"/>
      <c r="R995" s="94"/>
    </row>
    <row r="996" spans="2:18">
      <c r="B996" s="93"/>
      <c r="C996" s="93"/>
      <c r="D996" s="93"/>
      <c r="E996" s="93"/>
      <c r="F996" s="94"/>
      <c r="G996" s="94"/>
      <c r="H996" s="94"/>
      <c r="I996" s="94"/>
      <c r="J996" s="94"/>
      <c r="K996" s="94"/>
      <c r="L996" s="94"/>
      <c r="M996" s="94"/>
      <c r="N996" s="94"/>
      <c r="O996" s="94"/>
      <c r="P996" s="94"/>
      <c r="Q996" s="94"/>
      <c r="R996" s="94"/>
    </row>
    <row r="997" spans="2:18">
      <c r="B997" s="93"/>
      <c r="C997" s="93"/>
      <c r="D997" s="93"/>
      <c r="E997" s="93"/>
      <c r="F997" s="94"/>
      <c r="G997" s="94"/>
      <c r="H997" s="94"/>
      <c r="I997" s="94"/>
      <c r="J997" s="94"/>
      <c r="K997" s="94"/>
      <c r="L997" s="94"/>
      <c r="M997" s="94"/>
      <c r="N997" s="94"/>
      <c r="O997" s="94"/>
      <c r="P997" s="94"/>
      <c r="Q997" s="94"/>
      <c r="R997" s="94"/>
    </row>
    <row r="998" spans="2:18">
      <c r="B998" s="93"/>
      <c r="C998" s="93"/>
      <c r="D998" s="93"/>
      <c r="E998" s="93"/>
      <c r="F998" s="94"/>
      <c r="G998" s="94"/>
      <c r="H998" s="94"/>
      <c r="I998" s="94"/>
      <c r="J998" s="94"/>
      <c r="K998" s="94"/>
      <c r="L998" s="94"/>
      <c r="M998" s="94"/>
      <c r="N998" s="94"/>
      <c r="O998" s="94"/>
      <c r="P998" s="94"/>
      <c r="Q998" s="94"/>
      <c r="R998" s="94"/>
    </row>
    <row r="999" spans="2:18">
      <c r="B999" s="93"/>
      <c r="C999" s="93"/>
      <c r="D999" s="93"/>
      <c r="E999" s="93"/>
      <c r="F999" s="94"/>
      <c r="G999" s="94"/>
      <c r="H999" s="94"/>
      <c r="I999" s="94"/>
      <c r="J999" s="94"/>
      <c r="K999" s="94"/>
      <c r="L999" s="94"/>
      <c r="M999" s="94"/>
      <c r="N999" s="94"/>
      <c r="O999" s="94"/>
      <c r="P999" s="94"/>
      <c r="Q999" s="94"/>
      <c r="R999" s="94"/>
    </row>
    <row r="1000" spans="2:18">
      <c r="B1000" s="93"/>
      <c r="C1000" s="93"/>
      <c r="D1000" s="93"/>
      <c r="E1000" s="93"/>
      <c r="F1000" s="94"/>
      <c r="G1000" s="94"/>
      <c r="H1000" s="94"/>
      <c r="I1000" s="94"/>
      <c r="J1000" s="94"/>
      <c r="K1000" s="94"/>
      <c r="L1000" s="94"/>
      <c r="M1000" s="94"/>
      <c r="N1000" s="94"/>
      <c r="O1000" s="94"/>
      <c r="P1000" s="94"/>
      <c r="Q1000" s="94"/>
      <c r="R1000" s="94"/>
    </row>
    <row r="1001" spans="2:18">
      <c r="B1001" s="93"/>
      <c r="C1001" s="93"/>
      <c r="D1001" s="93"/>
      <c r="E1001" s="93"/>
      <c r="F1001" s="94"/>
      <c r="G1001" s="94"/>
      <c r="H1001" s="94"/>
      <c r="I1001" s="94"/>
      <c r="J1001" s="94"/>
      <c r="K1001" s="94"/>
      <c r="L1001" s="94"/>
      <c r="M1001" s="94"/>
      <c r="N1001" s="94"/>
      <c r="O1001" s="94"/>
      <c r="P1001" s="94"/>
      <c r="Q1001" s="94"/>
      <c r="R1001" s="94"/>
    </row>
    <row r="1002" spans="2:18">
      <c r="B1002" s="93"/>
      <c r="C1002" s="93"/>
      <c r="D1002" s="93"/>
      <c r="E1002" s="93"/>
      <c r="F1002" s="94"/>
      <c r="G1002" s="94"/>
      <c r="H1002" s="94"/>
      <c r="I1002" s="94"/>
      <c r="J1002" s="94"/>
      <c r="K1002" s="94"/>
      <c r="L1002" s="94"/>
      <c r="M1002" s="94"/>
      <c r="N1002" s="94"/>
      <c r="O1002" s="94"/>
      <c r="P1002" s="94"/>
      <c r="Q1002" s="94"/>
      <c r="R1002" s="94"/>
    </row>
    <row r="1003" spans="2:18">
      <c r="B1003" s="93"/>
      <c r="C1003" s="93"/>
      <c r="D1003" s="93"/>
      <c r="E1003" s="93"/>
      <c r="F1003" s="94"/>
      <c r="G1003" s="94"/>
      <c r="H1003" s="94"/>
      <c r="I1003" s="94"/>
      <c r="J1003" s="94"/>
      <c r="K1003" s="94"/>
      <c r="L1003" s="94"/>
      <c r="M1003" s="94"/>
      <c r="N1003" s="94"/>
      <c r="O1003" s="94"/>
      <c r="P1003" s="94"/>
      <c r="Q1003" s="94"/>
      <c r="R1003" s="94"/>
    </row>
    <row r="1004" spans="2:18">
      <c r="B1004" s="93"/>
      <c r="C1004" s="93"/>
      <c r="D1004" s="93"/>
      <c r="E1004" s="93"/>
      <c r="F1004" s="94"/>
      <c r="G1004" s="94"/>
      <c r="H1004" s="94"/>
      <c r="I1004" s="94"/>
      <c r="J1004" s="94"/>
      <c r="K1004" s="94"/>
      <c r="L1004" s="94"/>
      <c r="M1004" s="94"/>
      <c r="N1004" s="94"/>
      <c r="O1004" s="94"/>
      <c r="P1004" s="94"/>
      <c r="Q1004" s="94"/>
      <c r="R1004" s="94"/>
    </row>
    <row r="1005" spans="2:18">
      <c r="B1005" s="93"/>
      <c r="C1005" s="93"/>
      <c r="D1005" s="93"/>
      <c r="E1005" s="93"/>
      <c r="F1005" s="94"/>
      <c r="G1005" s="94"/>
      <c r="H1005" s="94"/>
      <c r="I1005" s="94"/>
      <c r="J1005" s="94"/>
      <c r="K1005" s="94"/>
      <c r="L1005" s="94"/>
      <c r="M1005" s="94"/>
      <c r="N1005" s="94"/>
      <c r="O1005" s="94"/>
      <c r="P1005" s="94"/>
      <c r="Q1005" s="94"/>
      <c r="R1005" s="94"/>
    </row>
    <row r="1006" spans="2:18">
      <c r="B1006" s="93"/>
      <c r="C1006" s="93"/>
      <c r="D1006" s="93"/>
      <c r="E1006" s="93"/>
      <c r="F1006" s="94"/>
      <c r="G1006" s="94"/>
      <c r="H1006" s="94"/>
      <c r="I1006" s="94"/>
      <c r="J1006" s="94"/>
      <c r="K1006" s="94"/>
      <c r="L1006" s="94"/>
      <c r="M1006" s="94"/>
      <c r="N1006" s="94"/>
      <c r="O1006" s="94"/>
      <c r="P1006" s="94"/>
      <c r="Q1006" s="94"/>
      <c r="R1006" s="94"/>
    </row>
    <row r="1007" spans="2:18">
      <c r="B1007" s="93"/>
      <c r="C1007" s="93"/>
      <c r="D1007" s="93"/>
      <c r="E1007" s="93"/>
      <c r="F1007" s="94"/>
      <c r="G1007" s="94"/>
      <c r="H1007" s="94"/>
      <c r="I1007" s="94"/>
      <c r="J1007" s="94"/>
      <c r="K1007" s="94"/>
      <c r="L1007" s="94"/>
      <c r="M1007" s="94"/>
      <c r="N1007" s="94"/>
      <c r="O1007" s="94"/>
      <c r="P1007" s="94"/>
      <c r="Q1007" s="94"/>
      <c r="R1007" s="94"/>
    </row>
    <row r="1008" spans="2:18">
      <c r="B1008" s="93"/>
      <c r="C1008" s="93"/>
      <c r="D1008" s="93"/>
      <c r="E1008" s="93"/>
      <c r="F1008" s="94"/>
      <c r="G1008" s="94"/>
      <c r="H1008" s="94"/>
      <c r="I1008" s="94"/>
      <c r="J1008" s="94"/>
      <c r="K1008" s="94"/>
      <c r="L1008" s="94"/>
      <c r="M1008" s="94"/>
      <c r="N1008" s="94"/>
      <c r="O1008" s="94"/>
      <c r="P1008" s="94"/>
      <c r="Q1008" s="94"/>
      <c r="R1008" s="94"/>
    </row>
    <row r="1009" spans="2:18">
      <c r="B1009" s="93"/>
      <c r="C1009" s="93"/>
      <c r="D1009" s="93"/>
      <c r="E1009" s="93"/>
      <c r="F1009" s="94"/>
      <c r="G1009" s="94"/>
      <c r="H1009" s="94"/>
      <c r="I1009" s="94"/>
      <c r="J1009" s="94"/>
      <c r="K1009" s="94"/>
      <c r="L1009" s="94"/>
      <c r="M1009" s="94"/>
      <c r="N1009" s="94"/>
      <c r="O1009" s="94"/>
      <c r="P1009" s="94"/>
      <c r="Q1009" s="94"/>
      <c r="R1009" s="94"/>
    </row>
    <row r="1010" spans="2:18">
      <c r="B1010" s="93"/>
      <c r="C1010" s="93"/>
      <c r="D1010" s="93"/>
      <c r="E1010" s="93"/>
      <c r="F1010" s="94"/>
      <c r="G1010" s="94"/>
      <c r="H1010" s="94"/>
      <c r="I1010" s="94"/>
      <c r="J1010" s="94"/>
      <c r="K1010" s="94"/>
      <c r="L1010" s="94"/>
      <c r="M1010" s="94"/>
      <c r="N1010" s="94"/>
      <c r="O1010" s="94"/>
      <c r="P1010" s="94"/>
      <c r="Q1010" s="94"/>
      <c r="R1010" s="94"/>
    </row>
    <row r="1011" spans="2:18">
      <c r="B1011" s="93"/>
      <c r="C1011" s="93"/>
      <c r="D1011" s="93"/>
      <c r="E1011" s="93"/>
      <c r="F1011" s="94"/>
      <c r="G1011" s="94"/>
      <c r="H1011" s="94"/>
      <c r="I1011" s="94"/>
      <c r="J1011" s="94"/>
      <c r="K1011" s="94"/>
      <c r="L1011" s="94"/>
      <c r="M1011" s="94"/>
      <c r="N1011" s="94"/>
      <c r="O1011" s="94"/>
      <c r="P1011" s="94"/>
      <c r="Q1011" s="94"/>
      <c r="R1011" s="94"/>
    </row>
    <row r="1012" spans="2:18">
      <c r="B1012" s="93"/>
      <c r="C1012" s="93"/>
      <c r="D1012" s="93"/>
      <c r="E1012" s="93"/>
      <c r="F1012" s="94"/>
      <c r="G1012" s="94"/>
      <c r="H1012" s="94"/>
      <c r="I1012" s="94"/>
      <c r="J1012" s="94"/>
      <c r="K1012" s="94"/>
      <c r="L1012" s="94"/>
      <c r="M1012" s="94"/>
      <c r="N1012" s="94"/>
      <c r="O1012" s="94"/>
      <c r="P1012" s="94"/>
      <c r="Q1012" s="94"/>
      <c r="R1012" s="94"/>
    </row>
    <row r="1013" spans="2:18">
      <c r="B1013" s="93"/>
      <c r="C1013" s="93"/>
      <c r="D1013" s="93"/>
      <c r="E1013" s="93"/>
      <c r="F1013" s="94"/>
      <c r="G1013" s="94"/>
      <c r="H1013" s="94"/>
      <c r="I1013" s="94"/>
      <c r="J1013" s="94"/>
      <c r="K1013" s="94"/>
      <c r="L1013" s="94"/>
      <c r="M1013" s="94"/>
      <c r="N1013" s="94"/>
      <c r="O1013" s="94"/>
      <c r="P1013" s="94"/>
      <c r="Q1013" s="94"/>
      <c r="R1013" s="94"/>
    </row>
    <row r="1014" spans="2:18">
      <c r="B1014" s="93"/>
      <c r="C1014" s="93"/>
      <c r="D1014" s="93"/>
      <c r="E1014" s="93"/>
      <c r="F1014" s="94"/>
      <c r="G1014" s="94"/>
      <c r="H1014" s="94"/>
      <c r="I1014" s="94"/>
      <c r="J1014" s="94"/>
      <c r="K1014" s="94"/>
      <c r="L1014" s="94"/>
      <c r="M1014" s="94"/>
      <c r="N1014" s="94"/>
      <c r="O1014" s="94"/>
      <c r="P1014" s="94"/>
      <c r="Q1014" s="94"/>
      <c r="R1014" s="94"/>
    </row>
    <row r="1015" spans="2:18">
      <c r="B1015" s="93"/>
      <c r="C1015" s="93"/>
      <c r="D1015" s="93"/>
      <c r="E1015" s="93"/>
      <c r="F1015" s="94"/>
      <c r="G1015" s="94"/>
      <c r="H1015" s="94"/>
      <c r="I1015" s="94"/>
      <c r="J1015" s="94"/>
      <c r="K1015" s="94"/>
      <c r="L1015" s="94"/>
      <c r="M1015" s="94"/>
      <c r="N1015" s="94"/>
      <c r="O1015" s="94"/>
      <c r="P1015" s="94"/>
      <c r="Q1015" s="94"/>
      <c r="R1015" s="94"/>
    </row>
    <row r="1016" spans="2:18">
      <c r="B1016" s="93"/>
      <c r="C1016" s="93"/>
      <c r="D1016" s="93"/>
      <c r="E1016" s="93"/>
      <c r="F1016" s="94"/>
      <c r="G1016" s="94"/>
      <c r="H1016" s="94"/>
      <c r="I1016" s="94"/>
      <c r="J1016" s="94"/>
      <c r="K1016" s="94"/>
      <c r="L1016" s="94"/>
      <c r="M1016" s="94"/>
      <c r="N1016" s="94"/>
      <c r="O1016" s="94"/>
      <c r="P1016" s="94"/>
      <c r="Q1016" s="94"/>
      <c r="R1016" s="94"/>
    </row>
    <row r="1017" spans="2:18">
      <c r="B1017" s="93"/>
      <c r="C1017" s="93"/>
      <c r="D1017" s="93"/>
      <c r="E1017" s="93"/>
      <c r="F1017" s="94"/>
      <c r="G1017" s="94"/>
      <c r="H1017" s="94"/>
      <c r="I1017" s="94"/>
      <c r="J1017" s="94"/>
      <c r="K1017" s="94"/>
      <c r="L1017" s="94"/>
      <c r="M1017" s="94"/>
      <c r="N1017" s="94"/>
      <c r="O1017" s="94"/>
      <c r="P1017" s="94"/>
      <c r="Q1017" s="94"/>
      <c r="R1017" s="94"/>
    </row>
    <row r="1018" spans="2:18">
      <c r="B1018" s="93"/>
      <c r="C1018" s="93"/>
      <c r="D1018" s="93"/>
      <c r="E1018" s="93"/>
      <c r="F1018" s="94"/>
      <c r="G1018" s="94"/>
      <c r="H1018" s="94"/>
      <c r="I1018" s="94"/>
      <c r="J1018" s="94"/>
      <c r="K1018" s="94"/>
      <c r="L1018" s="94"/>
      <c r="M1018" s="94"/>
      <c r="N1018" s="94"/>
      <c r="O1018" s="94"/>
      <c r="P1018" s="94"/>
      <c r="Q1018" s="94"/>
      <c r="R1018" s="94"/>
    </row>
    <row r="1019" spans="2:18">
      <c r="B1019" s="93"/>
      <c r="C1019" s="93"/>
      <c r="D1019" s="93"/>
      <c r="E1019" s="93"/>
      <c r="F1019" s="94"/>
      <c r="G1019" s="94"/>
      <c r="H1019" s="94"/>
      <c r="I1019" s="94"/>
      <c r="J1019" s="94"/>
      <c r="K1019" s="94"/>
      <c r="L1019" s="94"/>
      <c r="M1019" s="94"/>
      <c r="N1019" s="94"/>
      <c r="O1019" s="94"/>
      <c r="P1019" s="94"/>
      <c r="Q1019" s="94"/>
      <c r="R1019" s="94"/>
    </row>
    <row r="1020" spans="2:18">
      <c r="B1020" s="93"/>
      <c r="C1020" s="93"/>
      <c r="D1020" s="93"/>
      <c r="E1020" s="93"/>
      <c r="F1020" s="94"/>
      <c r="G1020" s="94"/>
      <c r="H1020" s="94"/>
      <c r="I1020" s="94"/>
      <c r="J1020" s="94"/>
      <c r="K1020" s="94"/>
      <c r="L1020" s="94"/>
      <c r="M1020" s="94"/>
      <c r="N1020" s="94"/>
      <c r="O1020" s="94"/>
      <c r="P1020" s="94"/>
      <c r="Q1020" s="94"/>
      <c r="R1020" s="94"/>
    </row>
    <row r="1021" spans="2:18">
      <c r="B1021" s="93"/>
      <c r="C1021" s="93"/>
      <c r="D1021" s="93"/>
      <c r="E1021" s="93"/>
      <c r="F1021" s="94"/>
      <c r="G1021" s="94"/>
      <c r="H1021" s="94"/>
      <c r="I1021" s="94"/>
      <c r="J1021" s="94"/>
      <c r="K1021" s="94"/>
      <c r="L1021" s="94"/>
      <c r="M1021" s="94"/>
      <c r="N1021" s="94"/>
      <c r="O1021" s="94"/>
      <c r="P1021" s="94"/>
      <c r="Q1021" s="94"/>
      <c r="R1021" s="94"/>
    </row>
    <row r="1022" spans="2:18">
      <c r="B1022" s="93"/>
      <c r="C1022" s="93"/>
      <c r="D1022" s="93"/>
      <c r="E1022" s="93"/>
      <c r="F1022" s="94"/>
      <c r="G1022" s="94"/>
      <c r="H1022" s="94"/>
      <c r="I1022" s="94"/>
      <c r="J1022" s="94"/>
      <c r="K1022" s="94"/>
      <c r="L1022" s="94"/>
      <c r="M1022" s="94"/>
      <c r="N1022" s="94"/>
      <c r="O1022" s="94"/>
      <c r="P1022" s="94"/>
      <c r="Q1022" s="94"/>
      <c r="R1022" s="94"/>
    </row>
    <row r="1023" spans="2:18">
      <c r="B1023" s="93"/>
      <c r="C1023" s="93"/>
      <c r="D1023" s="93"/>
      <c r="E1023" s="93"/>
      <c r="F1023" s="94"/>
      <c r="G1023" s="94"/>
      <c r="H1023" s="94"/>
      <c r="I1023" s="94"/>
      <c r="J1023" s="94"/>
      <c r="K1023" s="94"/>
      <c r="L1023" s="94"/>
      <c r="M1023" s="94"/>
      <c r="N1023" s="94"/>
      <c r="O1023" s="94"/>
      <c r="P1023" s="94"/>
      <c r="Q1023" s="94"/>
      <c r="R1023" s="94"/>
    </row>
    <row r="1024" spans="2:18">
      <c r="B1024" s="93"/>
      <c r="C1024" s="93"/>
      <c r="D1024" s="93"/>
      <c r="E1024" s="93"/>
      <c r="F1024" s="94"/>
      <c r="G1024" s="94"/>
      <c r="H1024" s="94"/>
      <c r="I1024" s="94"/>
      <c r="J1024" s="94"/>
      <c r="K1024" s="94"/>
      <c r="L1024" s="94"/>
      <c r="M1024" s="94"/>
      <c r="N1024" s="94"/>
      <c r="O1024" s="94"/>
      <c r="P1024" s="94"/>
      <c r="Q1024" s="94"/>
      <c r="R1024" s="94"/>
    </row>
    <row r="1025" spans="2:18">
      <c r="B1025" s="93"/>
      <c r="C1025" s="93"/>
      <c r="D1025" s="93"/>
      <c r="E1025" s="93"/>
      <c r="F1025" s="94"/>
      <c r="G1025" s="94"/>
      <c r="H1025" s="94"/>
      <c r="I1025" s="94"/>
      <c r="J1025" s="94"/>
      <c r="K1025" s="94"/>
      <c r="L1025" s="94"/>
      <c r="M1025" s="94"/>
      <c r="N1025" s="94"/>
      <c r="O1025" s="94"/>
      <c r="P1025" s="94"/>
      <c r="Q1025" s="94"/>
      <c r="R1025" s="94"/>
    </row>
    <row r="1026" spans="2:18">
      <c r="B1026" s="93"/>
      <c r="C1026" s="93"/>
      <c r="D1026" s="93"/>
      <c r="E1026" s="93"/>
      <c r="F1026" s="94"/>
      <c r="G1026" s="94"/>
      <c r="H1026" s="94"/>
      <c r="I1026" s="94"/>
      <c r="J1026" s="94"/>
      <c r="K1026" s="94"/>
      <c r="L1026" s="94"/>
      <c r="M1026" s="94"/>
      <c r="N1026" s="94"/>
      <c r="O1026" s="94"/>
      <c r="P1026" s="94"/>
      <c r="Q1026" s="94"/>
      <c r="R1026" s="94"/>
    </row>
    <row r="1027" spans="2:18">
      <c r="B1027" s="93"/>
      <c r="C1027" s="93"/>
      <c r="D1027" s="93"/>
      <c r="E1027" s="93"/>
      <c r="F1027" s="94"/>
      <c r="G1027" s="94"/>
      <c r="H1027" s="94"/>
      <c r="I1027" s="94"/>
      <c r="J1027" s="94"/>
      <c r="K1027" s="94"/>
      <c r="L1027" s="94"/>
      <c r="M1027" s="94"/>
      <c r="N1027" s="94"/>
      <c r="O1027" s="94"/>
      <c r="P1027" s="94"/>
      <c r="Q1027" s="94"/>
      <c r="R1027" s="94"/>
    </row>
    <row r="1028" spans="2:18">
      <c r="B1028" s="93"/>
      <c r="C1028" s="93"/>
      <c r="D1028" s="93"/>
      <c r="E1028" s="93"/>
      <c r="F1028" s="94"/>
      <c r="G1028" s="94"/>
      <c r="H1028" s="94"/>
      <c r="I1028" s="94"/>
      <c r="J1028" s="94"/>
      <c r="K1028" s="94"/>
      <c r="L1028" s="94"/>
      <c r="M1028" s="94"/>
      <c r="N1028" s="94"/>
      <c r="O1028" s="94"/>
      <c r="P1028" s="94"/>
      <c r="Q1028" s="94"/>
      <c r="R1028" s="94"/>
    </row>
    <row r="1029" spans="2:18">
      <c r="B1029" s="93"/>
      <c r="C1029" s="93"/>
      <c r="D1029" s="93"/>
      <c r="E1029" s="93"/>
      <c r="F1029" s="94"/>
      <c r="G1029" s="94"/>
      <c r="H1029" s="94"/>
      <c r="I1029" s="94"/>
      <c r="J1029" s="94"/>
      <c r="K1029" s="94"/>
      <c r="L1029" s="94"/>
      <c r="M1029" s="94"/>
      <c r="N1029" s="94"/>
      <c r="O1029" s="94"/>
      <c r="P1029" s="94"/>
      <c r="Q1029" s="94"/>
      <c r="R1029" s="94"/>
    </row>
    <row r="1030" spans="2:18">
      <c r="B1030" s="93"/>
      <c r="C1030" s="93"/>
      <c r="D1030" s="93"/>
      <c r="E1030" s="93"/>
      <c r="F1030" s="94"/>
      <c r="G1030" s="94"/>
      <c r="H1030" s="94"/>
      <c r="I1030" s="94"/>
      <c r="J1030" s="94"/>
      <c r="K1030" s="94"/>
      <c r="L1030" s="94"/>
      <c r="M1030" s="94"/>
      <c r="N1030" s="94"/>
      <c r="O1030" s="94"/>
      <c r="P1030" s="94"/>
      <c r="Q1030" s="94"/>
      <c r="R1030" s="94"/>
    </row>
    <row r="1031" spans="2:18">
      <c r="B1031" s="93"/>
      <c r="C1031" s="93"/>
      <c r="D1031" s="93"/>
      <c r="E1031" s="93"/>
      <c r="F1031" s="94"/>
      <c r="G1031" s="94"/>
      <c r="H1031" s="94"/>
      <c r="I1031" s="94"/>
      <c r="J1031" s="94"/>
      <c r="K1031" s="94"/>
      <c r="L1031" s="94"/>
      <c r="M1031" s="94"/>
      <c r="N1031" s="94"/>
      <c r="O1031" s="94"/>
      <c r="P1031" s="94"/>
      <c r="Q1031" s="94"/>
      <c r="R1031" s="94"/>
    </row>
    <row r="1032" spans="2:18">
      <c r="B1032" s="93"/>
      <c r="C1032" s="93"/>
      <c r="D1032" s="93"/>
      <c r="E1032" s="93"/>
      <c r="F1032" s="94"/>
      <c r="G1032" s="94"/>
      <c r="H1032" s="94"/>
      <c r="I1032" s="94"/>
      <c r="J1032" s="94"/>
      <c r="K1032" s="94"/>
      <c r="L1032" s="94"/>
      <c r="M1032" s="94"/>
      <c r="N1032" s="94"/>
      <c r="O1032" s="94"/>
      <c r="P1032" s="94"/>
      <c r="Q1032" s="94"/>
      <c r="R1032" s="94"/>
    </row>
    <row r="1033" spans="2:18">
      <c r="B1033" s="93"/>
      <c r="C1033" s="93"/>
      <c r="D1033" s="93"/>
      <c r="E1033" s="93"/>
      <c r="F1033" s="94"/>
      <c r="G1033" s="94"/>
      <c r="H1033" s="94"/>
      <c r="I1033" s="94"/>
      <c r="J1033" s="94"/>
      <c r="K1033" s="94"/>
      <c r="L1033" s="94"/>
      <c r="M1033" s="94"/>
      <c r="N1033" s="94"/>
      <c r="O1033" s="94"/>
      <c r="P1033" s="94"/>
      <c r="Q1033" s="94"/>
      <c r="R1033" s="94"/>
    </row>
    <row r="1034" spans="2:18">
      <c r="B1034" s="93"/>
      <c r="C1034" s="93"/>
      <c r="D1034" s="93"/>
      <c r="E1034" s="93"/>
      <c r="F1034" s="94"/>
      <c r="G1034" s="94"/>
      <c r="H1034" s="94"/>
      <c r="I1034" s="94"/>
      <c r="J1034" s="94"/>
      <c r="K1034" s="94"/>
      <c r="L1034" s="94"/>
      <c r="M1034" s="94"/>
      <c r="N1034" s="94"/>
      <c r="O1034" s="94"/>
      <c r="P1034" s="94"/>
      <c r="Q1034" s="94"/>
      <c r="R1034" s="94"/>
    </row>
    <row r="1035" spans="2:18">
      <c r="B1035" s="93"/>
      <c r="C1035" s="93"/>
      <c r="D1035" s="93"/>
      <c r="E1035" s="93"/>
      <c r="F1035" s="94"/>
      <c r="G1035" s="94"/>
      <c r="H1035" s="94"/>
      <c r="I1035" s="94"/>
      <c r="J1035" s="94"/>
      <c r="K1035" s="94"/>
      <c r="L1035" s="94"/>
      <c r="M1035" s="94"/>
      <c r="N1035" s="94"/>
      <c r="O1035" s="94"/>
      <c r="P1035" s="94"/>
      <c r="Q1035" s="94"/>
      <c r="R1035" s="94"/>
    </row>
    <row r="1036" spans="2:18">
      <c r="B1036" s="93"/>
      <c r="C1036" s="93"/>
      <c r="D1036" s="93"/>
      <c r="E1036" s="93"/>
      <c r="F1036" s="94"/>
      <c r="G1036" s="94"/>
      <c r="H1036" s="94"/>
      <c r="I1036" s="94"/>
      <c r="J1036" s="94"/>
      <c r="K1036" s="94"/>
      <c r="L1036" s="94"/>
      <c r="M1036" s="94"/>
      <c r="N1036" s="94"/>
      <c r="O1036" s="94"/>
      <c r="P1036" s="94"/>
      <c r="Q1036" s="94"/>
      <c r="R1036" s="94"/>
    </row>
    <row r="1037" spans="2:18">
      <c r="B1037" s="93"/>
      <c r="C1037" s="93"/>
      <c r="D1037" s="93"/>
      <c r="E1037" s="93"/>
      <c r="F1037" s="94"/>
      <c r="G1037" s="94"/>
      <c r="H1037" s="94"/>
      <c r="I1037" s="94"/>
      <c r="J1037" s="94"/>
      <c r="K1037" s="94"/>
      <c r="L1037" s="94"/>
      <c r="M1037" s="94"/>
      <c r="N1037" s="94"/>
      <c r="O1037" s="94"/>
      <c r="P1037" s="94"/>
      <c r="Q1037" s="94"/>
      <c r="R1037" s="94"/>
    </row>
    <row r="1038" spans="2:18">
      <c r="B1038" s="93"/>
      <c r="C1038" s="93"/>
      <c r="D1038" s="93"/>
      <c r="E1038" s="93"/>
      <c r="F1038" s="94"/>
      <c r="G1038" s="94"/>
      <c r="H1038" s="94"/>
      <c r="I1038" s="94"/>
      <c r="J1038" s="94"/>
      <c r="K1038" s="94"/>
      <c r="L1038" s="94"/>
      <c r="M1038" s="94"/>
      <c r="N1038" s="94"/>
      <c r="O1038" s="94"/>
      <c r="P1038" s="94"/>
      <c r="Q1038" s="94"/>
      <c r="R1038" s="94"/>
    </row>
    <row r="1039" spans="2:18">
      <c r="B1039" s="93"/>
      <c r="C1039" s="93"/>
      <c r="D1039" s="93"/>
      <c r="E1039" s="93"/>
      <c r="F1039" s="94"/>
      <c r="G1039" s="94"/>
      <c r="H1039" s="94"/>
      <c r="I1039" s="94"/>
      <c r="J1039" s="94"/>
      <c r="K1039" s="94"/>
      <c r="L1039" s="94"/>
      <c r="M1039" s="94"/>
      <c r="N1039" s="94"/>
      <c r="O1039" s="94"/>
      <c r="P1039" s="94"/>
      <c r="Q1039" s="94"/>
      <c r="R1039" s="94"/>
    </row>
    <row r="1040" spans="2:18">
      <c r="B1040" s="93"/>
      <c r="C1040" s="93"/>
      <c r="D1040" s="93"/>
      <c r="E1040" s="93"/>
      <c r="F1040" s="94"/>
      <c r="G1040" s="94"/>
      <c r="H1040" s="94"/>
      <c r="I1040" s="94"/>
      <c r="J1040" s="94"/>
      <c r="K1040" s="94"/>
      <c r="L1040" s="94"/>
      <c r="M1040" s="94"/>
      <c r="N1040" s="94"/>
      <c r="O1040" s="94"/>
      <c r="P1040" s="94"/>
      <c r="Q1040" s="94"/>
      <c r="R1040" s="94"/>
    </row>
    <row r="1041" spans="2:18">
      <c r="B1041" s="93"/>
      <c r="C1041" s="93"/>
      <c r="D1041" s="93"/>
      <c r="E1041" s="93"/>
      <c r="F1041" s="94"/>
      <c r="G1041" s="94"/>
      <c r="H1041" s="94"/>
      <c r="I1041" s="94"/>
      <c r="J1041" s="94"/>
      <c r="K1041" s="94"/>
      <c r="L1041" s="94"/>
      <c r="M1041" s="94"/>
      <c r="N1041" s="94"/>
      <c r="O1041" s="94"/>
      <c r="P1041" s="94"/>
      <c r="Q1041" s="94"/>
      <c r="R1041" s="94"/>
    </row>
    <row r="1042" spans="2:18">
      <c r="B1042" s="93"/>
      <c r="C1042" s="93"/>
      <c r="D1042" s="93"/>
      <c r="E1042" s="93"/>
      <c r="F1042" s="94"/>
      <c r="G1042" s="94"/>
      <c r="H1042" s="94"/>
      <c r="I1042" s="94"/>
      <c r="J1042" s="94"/>
      <c r="K1042" s="94"/>
      <c r="L1042" s="94"/>
      <c r="M1042" s="94"/>
      <c r="N1042" s="94"/>
      <c r="O1042" s="94"/>
      <c r="P1042" s="94"/>
      <c r="Q1042" s="94"/>
      <c r="R1042" s="94"/>
    </row>
    <row r="1043" spans="2:18">
      <c r="B1043" s="93"/>
      <c r="C1043" s="93"/>
      <c r="D1043" s="93"/>
      <c r="E1043" s="93"/>
      <c r="F1043" s="94"/>
      <c r="G1043" s="94"/>
      <c r="H1043" s="94"/>
      <c r="I1043" s="94"/>
      <c r="J1043" s="94"/>
      <c r="K1043" s="94"/>
      <c r="L1043" s="94"/>
      <c r="M1043" s="94"/>
      <c r="N1043" s="94"/>
      <c r="O1043" s="94"/>
      <c r="P1043" s="94"/>
      <c r="Q1043" s="94"/>
      <c r="R1043" s="94"/>
    </row>
    <row r="1044" spans="2:18">
      <c r="B1044" s="93"/>
      <c r="C1044" s="93"/>
      <c r="D1044" s="93"/>
      <c r="E1044" s="93"/>
      <c r="F1044" s="94"/>
      <c r="G1044" s="94"/>
      <c r="H1044" s="94"/>
      <c r="I1044" s="94"/>
      <c r="J1044" s="94"/>
      <c r="K1044" s="94"/>
      <c r="L1044" s="94"/>
      <c r="M1044" s="94"/>
      <c r="N1044" s="94"/>
      <c r="O1044" s="94"/>
      <c r="P1044" s="94"/>
      <c r="Q1044" s="94"/>
      <c r="R1044" s="94"/>
    </row>
    <row r="1045" spans="2:18">
      <c r="B1045" s="93"/>
      <c r="C1045" s="93"/>
      <c r="D1045" s="93"/>
      <c r="E1045" s="93"/>
      <c r="F1045" s="94"/>
      <c r="G1045" s="94"/>
      <c r="H1045" s="94"/>
      <c r="I1045" s="94"/>
      <c r="J1045" s="94"/>
      <c r="K1045" s="94"/>
      <c r="L1045" s="94"/>
      <c r="M1045" s="94"/>
      <c r="N1045" s="94"/>
      <c r="O1045" s="94"/>
      <c r="P1045" s="94"/>
      <c r="Q1045" s="94"/>
      <c r="R1045" s="94"/>
    </row>
    <row r="1046" spans="2:18">
      <c r="B1046" s="93"/>
      <c r="C1046" s="93"/>
      <c r="D1046" s="93"/>
      <c r="E1046" s="93"/>
      <c r="F1046" s="94"/>
      <c r="G1046" s="94"/>
      <c r="H1046" s="94"/>
      <c r="I1046" s="94"/>
      <c r="J1046" s="94"/>
      <c r="K1046" s="94"/>
      <c r="L1046" s="94"/>
      <c r="M1046" s="94"/>
      <c r="N1046" s="94"/>
      <c r="O1046" s="94"/>
      <c r="P1046" s="94"/>
      <c r="Q1046" s="94"/>
      <c r="R1046" s="94"/>
    </row>
    <row r="1047" spans="2:18">
      <c r="B1047" s="93"/>
      <c r="C1047" s="93"/>
      <c r="D1047" s="93"/>
      <c r="E1047" s="93"/>
      <c r="F1047" s="94"/>
      <c r="G1047" s="94"/>
      <c r="H1047" s="94"/>
      <c r="I1047" s="94"/>
      <c r="J1047" s="94"/>
      <c r="K1047" s="94"/>
      <c r="L1047" s="94"/>
      <c r="M1047" s="94"/>
      <c r="N1047" s="94"/>
      <c r="O1047" s="94"/>
      <c r="P1047" s="94"/>
      <c r="Q1047" s="94"/>
      <c r="R1047" s="94"/>
    </row>
    <row r="1048" spans="2:18">
      <c r="B1048" s="93"/>
      <c r="C1048" s="93"/>
      <c r="D1048" s="93"/>
      <c r="E1048" s="93"/>
      <c r="F1048" s="94"/>
      <c r="G1048" s="94"/>
      <c r="H1048" s="94"/>
      <c r="I1048" s="94"/>
      <c r="J1048" s="94"/>
      <c r="K1048" s="94"/>
      <c r="L1048" s="94"/>
      <c r="M1048" s="94"/>
      <c r="N1048" s="94"/>
      <c r="O1048" s="94"/>
      <c r="P1048" s="94"/>
      <c r="Q1048" s="94"/>
      <c r="R1048" s="94"/>
    </row>
    <row r="1049" spans="2:18">
      <c r="B1049" s="93"/>
      <c r="C1049" s="93"/>
      <c r="D1049" s="93"/>
      <c r="E1049" s="93"/>
      <c r="F1049" s="94"/>
      <c r="G1049" s="94"/>
      <c r="H1049" s="94"/>
      <c r="I1049" s="94"/>
      <c r="J1049" s="94"/>
      <c r="K1049" s="94"/>
      <c r="L1049" s="94"/>
      <c r="M1049" s="94"/>
      <c r="N1049" s="94"/>
      <c r="O1049" s="94"/>
      <c r="P1049" s="94"/>
      <c r="Q1049" s="94"/>
      <c r="R1049" s="94"/>
    </row>
    <row r="1050" spans="2:18">
      <c r="B1050" s="93"/>
      <c r="C1050" s="93"/>
      <c r="D1050" s="93"/>
      <c r="E1050" s="93"/>
      <c r="F1050" s="94"/>
      <c r="G1050" s="94"/>
      <c r="H1050" s="94"/>
      <c r="I1050" s="94"/>
      <c r="J1050" s="94"/>
      <c r="K1050" s="94"/>
      <c r="L1050" s="94"/>
      <c r="M1050" s="94"/>
      <c r="N1050" s="94"/>
      <c r="O1050" s="94"/>
      <c r="P1050" s="94"/>
      <c r="Q1050" s="94"/>
      <c r="R1050" s="94"/>
    </row>
    <row r="1051" spans="2:18">
      <c r="B1051" s="93"/>
      <c r="C1051" s="93"/>
      <c r="D1051" s="93"/>
      <c r="E1051" s="93"/>
      <c r="F1051" s="94"/>
      <c r="G1051" s="94"/>
      <c r="H1051" s="94"/>
      <c r="I1051" s="94"/>
      <c r="J1051" s="94"/>
      <c r="K1051" s="94"/>
      <c r="L1051" s="94"/>
      <c r="M1051" s="94"/>
      <c r="N1051" s="94"/>
      <c r="O1051" s="94"/>
      <c r="P1051" s="94"/>
      <c r="Q1051" s="94"/>
      <c r="R1051" s="94"/>
    </row>
    <row r="1052" spans="2:18">
      <c r="B1052" s="93"/>
      <c r="C1052" s="93"/>
      <c r="D1052" s="93"/>
      <c r="E1052" s="93"/>
      <c r="F1052" s="94"/>
      <c r="G1052" s="94"/>
      <c r="H1052" s="94"/>
      <c r="I1052" s="94"/>
      <c r="J1052" s="94"/>
      <c r="K1052" s="94"/>
      <c r="L1052" s="94"/>
      <c r="M1052" s="94"/>
      <c r="N1052" s="94"/>
      <c r="O1052" s="94"/>
      <c r="P1052" s="94"/>
      <c r="Q1052" s="94"/>
      <c r="R1052" s="94"/>
    </row>
    <row r="1053" spans="2:18">
      <c r="B1053" s="93"/>
      <c r="C1053" s="93"/>
      <c r="D1053" s="93"/>
      <c r="E1053" s="93"/>
      <c r="F1053" s="94"/>
      <c r="G1053" s="94"/>
      <c r="H1053" s="94"/>
      <c r="I1053" s="94"/>
      <c r="J1053" s="94"/>
      <c r="K1053" s="94"/>
      <c r="L1053" s="94"/>
      <c r="M1053" s="94"/>
      <c r="N1053" s="94"/>
      <c r="O1053" s="94"/>
      <c r="P1053" s="94"/>
      <c r="Q1053" s="94"/>
      <c r="R1053" s="94"/>
    </row>
    <row r="1054" spans="2:18">
      <c r="B1054" s="93"/>
      <c r="C1054" s="93"/>
      <c r="D1054" s="93"/>
      <c r="E1054" s="93"/>
      <c r="F1054" s="94"/>
      <c r="G1054" s="94"/>
      <c r="H1054" s="94"/>
      <c r="I1054" s="94"/>
      <c r="J1054" s="94"/>
      <c r="K1054" s="94"/>
      <c r="L1054" s="94"/>
      <c r="M1054" s="94"/>
      <c r="N1054" s="94"/>
      <c r="O1054" s="94"/>
      <c r="P1054" s="94"/>
      <c r="Q1054" s="94"/>
      <c r="R1054" s="94"/>
    </row>
    <row r="1055" spans="2:18">
      <c r="B1055" s="93"/>
      <c r="C1055" s="93"/>
      <c r="D1055" s="93"/>
      <c r="E1055" s="93"/>
      <c r="F1055" s="94"/>
      <c r="G1055" s="94"/>
      <c r="H1055" s="94"/>
      <c r="I1055" s="94"/>
      <c r="J1055" s="94"/>
      <c r="K1055" s="94"/>
      <c r="L1055" s="94"/>
      <c r="M1055" s="94"/>
      <c r="N1055" s="94"/>
      <c r="O1055" s="94"/>
      <c r="P1055" s="94"/>
      <c r="Q1055" s="94"/>
      <c r="R1055" s="94"/>
    </row>
    <row r="1056" spans="2:18">
      <c r="B1056" s="93"/>
      <c r="C1056" s="93"/>
      <c r="D1056" s="93"/>
      <c r="E1056" s="93"/>
      <c r="F1056" s="94"/>
      <c r="G1056" s="94"/>
      <c r="H1056" s="94"/>
      <c r="I1056" s="94"/>
      <c r="J1056" s="94"/>
      <c r="K1056" s="94"/>
      <c r="L1056" s="94"/>
      <c r="M1056" s="94"/>
      <c r="N1056" s="94"/>
      <c r="O1056" s="94"/>
      <c r="P1056" s="94"/>
      <c r="Q1056" s="94"/>
      <c r="R1056" s="94"/>
    </row>
    <row r="1057" spans="2:18">
      <c r="B1057" s="93"/>
      <c r="C1057" s="93"/>
      <c r="D1057" s="93"/>
      <c r="E1057" s="93"/>
      <c r="F1057" s="94"/>
      <c r="G1057" s="94"/>
      <c r="H1057" s="94"/>
      <c r="I1057" s="94"/>
      <c r="J1057" s="94"/>
      <c r="K1057" s="94"/>
      <c r="L1057" s="94"/>
      <c r="M1057" s="94"/>
      <c r="N1057" s="94"/>
      <c r="O1057" s="94"/>
      <c r="P1057" s="94"/>
      <c r="Q1057" s="94"/>
      <c r="R1057" s="94"/>
    </row>
    <row r="1058" spans="2:18">
      <c r="B1058" s="93"/>
      <c r="C1058" s="93"/>
      <c r="D1058" s="93"/>
      <c r="E1058" s="93"/>
      <c r="F1058" s="94"/>
      <c r="G1058" s="94"/>
      <c r="H1058" s="94"/>
      <c r="I1058" s="94"/>
      <c r="J1058" s="94"/>
      <c r="K1058" s="94"/>
      <c r="L1058" s="94"/>
      <c r="M1058" s="94"/>
      <c r="N1058" s="94"/>
      <c r="O1058" s="94"/>
      <c r="P1058" s="94"/>
      <c r="Q1058" s="94"/>
      <c r="R1058" s="94"/>
    </row>
    <row r="1059" spans="2:18">
      <c r="B1059" s="93"/>
      <c r="C1059" s="93"/>
      <c r="D1059" s="93"/>
      <c r="E1059" s="93"/>
      <c r="F1059" s="94"/>
      <c r="G1059" s="94"/>
      <c r="H1059" s="94"/>
      <c r="I1059" s="94"/>
      <c r="J1059" s="94"/>
      <c r="K1059" s="94"/>
      <c r="L1059" s="94"/>
      <c r="M1059" s="94"/>
      <c r="N1059" s="94"/>
      <c r="O1059" s="94"/>
      <c r="P1059" s="94"/>
      <c r="Q1059" s="94"/>
      <c r="R1059" s="94"/>
    </row>
    <row r="1060" spans="2:18">
      <c r="B1060" s="93"/>
      <c r="C1060" s="93"/>
      <c r="D1060" s="93"/>
      <c r="E1060" s="93"/>
      <c r="F1060" s="94"/>
      <c r="G1060" s="94"/>
      <c r="H1060" s="94"/>
      <c r="I1060" s="94"/>
      <c r="J1060" s="94"/>
      <c r="K1060" s="94"/>
      <c r="L1060" s="94"/>
      <c r="M1060" s="94"/>
      <c r="N1060" s="94"/>
      <c r="O1060" s="94"/>
      <c r="P1060" s="94"/>
      <c r="Q1060" s="94"/>
      <c r="R1060" s="94"/>
    </row>
    <row r="1061" spans="2:18">
      <c r="B1061" s="93"/>
      <c r="C1061" s="93"/>
      <c r="D1061" s="93"/>
      <c r="E1061" s="93"/>
      <c r="F1061" s="94"/>
      <c r="G1061" s="94"/>
      <c r="H1061" s="94"/>
      <c r="I1061" s="94"/>
      <c r="J1061" s="94"/>
      <c r="K1061" s="94"/>
      <c r="L1061" s="94"/>
      <c r="M1061" s="94"/>
      <c r="N1061" s="94"/>
      <c r="O1061" s="94"/>
      <c r="P1061" s="94"/>
      <c r="Q1061" s="94"/>
      <c r="R1061" s="94"/>
    </row>
    <row r="1062" spans="2:18">
      <c r="B1062" s="93"/>
      <c r="C1062" s="93"/>
      <c r="D1062" s="93"/>
      <c r="E1062" s="93"/>
      <c r="F1062" s="94"/>
      <c r="G1062" s="94"/>
      <c r="H1062" s="94"/>
      <c r="I1062" s="94"/>
      <c r="J1062" s="94"/>
      <c r="K1062" s="94"/>
      <c r="L1062" s="94"/>
      <c r="M1062" s="94"/>
      <c r="N1062" s="94"/>
      <c r="O1062" s="94"/>
      <c r="P1062" s="94"/>
      <c r="Q1062" s="94"/>
      <c r="R1062" s="94"/>
    </row>
    <row r="1063" spans="2:18">
      <c r="B1063" s="93"/>
      <c r="C1063" s="93"/>
      <c r="D1063" s="93"/>
      <c r="E1063" s="93"/>
      <c r="F1063" s="94"/>
      <c r="G1063" s="94"/>
      <c r="H1063" s="94"/>
      <c r="I1063" s="94"/>
      <c r="J1063" s="94"/>
      <c r="K1063" s="94"/>
      <c r="L1063" s="94"/>
      <c r="M1063" s="94"/>
      <c r="N1063" s="94"/>
      <c r="O1063" s="94"/>
      <c r="P1063" s="94"/>
      <c r="Q1063" s="94"/>
      <c r="R1063" s="94"/>
    </row>
    <row r="1064" spans="2:18">
      <c r="B1064" s="93"/>
      <c r="C1064" s="93"/>
      <c r="D1064" s="93"/>
      <c r="E1064" s="93"/>
      <c r="F1064" s="94"/>
      <c r="G1064" s="94"/>
      <c r="H1064" s="94"/>
      <c r="I1064" s="94"/>
      <c r="J1064" s="94"/>
      <c r="K1064" s="94"/>
      <c r="L1064" s="94"/>
      <c r="M1064" s="94"/>
      <c r="N1064" s="94"/>
      <c r="O1064" s="94"/>
      <c r="P1064" s="94"/>
      <c r="Q1064" s="94"/>
      <c r="R1064" s="94"/>
    </row>
    <row r="1065" spans="2:18">
      <c r="B1065" s="93"/>
      <c r="C1065" s="93"/>
      <c r="D1065" s="93"/>
      <c r="E1065" s="93"/>
      <c r="F1065" s="94"/>
      <c r="G1065" s="94"/>
      <c r="H1065" s="94"/>
      <c r="I1065" s="94"/>
      <c r="J1065" s="94"/>
      <c r="K1065" s="94"/>
      <c r="L1065" s="94"/>
      <c r="M1065" s="94"/>
      <c r="N1065" s="94"/>
      <c r="O1065" s="94"/>
      <c r="P1065" s="94"/>
      <c r="Q1065" s="94"/>
      <c r="R1065" s="94"/>
    </row>
    <row r="1066" spans="2:18">
      <c r="B1066" s="93"/>
      <c r="C1066" s="93"/>
      <c r="D1066" s="93"/>
      <c r="E1066" s="93"/>
      <c r="F1066" s="94"/>
      <c r="G1066" s="94"/>
      <c r="H1066" s="94"/>
      <c r="I1066" s="94"/>
      <c r="J1066" s="94"/>
      <c r="K1066" s="94"/>
      <c r="L1066" s="94"/>
      <c r="M1066" s="94"/>
      <c r="N1066" s="94"/>
      <c r="O1066" s="94"/>
      <c r="P1066" s="94"/>
      <c r="Q1066" s="94"/>
      <c r="R1066" s="94"/>
    </row>
  </sheetData>
  <sheetProtection sheet="1" objects="1" scenarios="1"/>
  <mergeCells count="1">
    <mergeCell ref="B6:R6"/>
  </mergeCells>
  <phoneticPr fontId="4" type="noConversion"/>
  <conditionalFormatting sqref="B58:B343">
    <cfRule type="cellIs" dxfId="6" priority="3" operator="equal">
      <formula>2958465</formula>
    </cfRule>
    <cfRule type="cellIs" dxfId="5" priority="4" operator="equal">
      <formula>"NR3"</formula>
    </cfRule>
    <cfRule type="cellIs" dxfId="4" priority="5" operator="equal">
      <formula>"דירוג פנימי"</formula>
    </cfRule>
  </conditionalFormatting>
  <conditionalFormatting sqref="B58:B343">
    <cfRule type="cellIs" dxfId="3" priority="2" operator="equal">
      <formula>2958465</formula>
    </cfRule>
  </conditionalFormatting>
  <conditionalFormatting sqref="B11:B43">
    <cfRule type="cellIs" dxfId="2" priority="1" operator="equal">
      <formula>"NR3"</formula>
    </cfRule>
  </conditionalFormatting>
  <dataValidations count="1">
    <dataValidation allowBlank="1" showInputMessage="1" showErrorMessage="1" sqref="C5 D1:R5 C7:R9 B1:B9 B344:R1048576 A1:A122 A123:A1048576 S1:XFD122 S123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O300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11.7109375" style="2" bestFit="1" customWidth="1"/>
    <col min="5" max="6" width="5.42578125" style="1" bestFit="1" customWidth="1"/>
    <col min="7" max="8" width="6" style="1" bestFit="1" customWidth="1"/>
    <col min="9" max="9" width="7.28515625" style="1" bestFit="1" customWidth="1"/>
    <col min="10" max="10" width="7.42578125" style="1" customWidth="1"/>
    <col min="11" max="11" width="8.140625" style="1" bestFit="1" customWidth="1"/>
    <col min="12" max="12" width="7.42578125" style="1" customWidth="1"/>
    <col min="13" max="13" width="8.28515625" style="1" bestFit="1" customWidth="1"/>
    <col min="14" max="14" width="8.85546875" style="1" bestFit="1" customWidth="1"/>
    <col min="15" max="15" width="10" style="1" bestFit="1" customWidth="1"/>
    <col min="16" max="16384" width="9.140625" style="1"/>
  </cols>
  <sheetData>
    <row r="1" spans="2:15">
      <c r="B1" s="46" t="s">
        <v>135</v>
      </c>
      <c r="C1" s="46" t="s" vm="1">
        <v>215</v>
      </c>
    </row>
    <row r="2" spans="2:15">
      <c r="B2" s="46" t="s">
        <v>134</v>
      </c>
      <c r="C2" s="46" t="s">
        <v>216</v>
      </c>
    </row>
    <row r="3" spans="2:15">
      <c r="B3" s="46" t="s">
        <v>136</v>
      </c>
      <c r="C3" s="46" t="s">
        <v>217</v>
      </c>
    </row>
    <row r="4" spans="2:15">
      <c r="B4" s="46" t="s">
        <v>137</v>
      </c>
      <c r="C4" s="46">
        <v>2208</v>
      </c>
    </row>
    <row r="6" spans="2:15" ht="26.25" customHeight="1">
      <c r="B6" s="141" t="s">
        <v>165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3"/>
    </row>
    <row r="7" spans="2:15" s="3" customFormat="1" ht="63">
      <c r="B7" s="47" t="s">
        <v>106</v>
      </c>
      <c r="C7" s="48" t="s">
        <v>40</v>
      </c>
      <c r="D7" s="48" t="s">
        <v>107</v>
      </c>
      <c r="E7" s="48" t="s">
        <v>14</v>
      </c>
      <c r="F7" s="48" t="s">
        <v>60</v>
      </c>
      <c r="G7" s="48" t="s">
        <v>17</v>
      </c>
      <c r="H7" s="48" t="s">
        <v>93</v>
      </c>
      <c r="I7" s="48" t="s">
        <v>48</v>
      </c>
      <c r="J7" s="48" t="s">
        <v>18</v>
      </c>
      <c r="K7" s="48" t="s">
        <v>192</v>
      </c>
      <c r="L7" s="48" t="s">
        <v>191</v>
      </c>
      <c r="M7" s="48" t="s">
        <v>101</v>
      </c>
      <c r="N7" s="48" t="s">
        <v>138</v>
      </c>
      <c r="O7" s="50" t="s">
        <v>140</v>
      </c>
    </row>
    <row r="8" spans="2:15" s="3" customFormat="1" ht="24.75" customHeight="1">
      <c r="B8" s="14"/>
      <c r="C8" s="31"/>
      <c r="D8" s="31"/>
      <c r="E8" s="31"/>
      <c r="F8" s="31"/>
      <c r="G8" s="31" t="s">
        <v>20</v>
      </c>
      <c r="H8" s="31"/>
      <c r="I8" s="31" t="s">
        <v>19</v>
      </c>
      <c r="J8" s="31" t="s">
        <v>19</v>
      </c>
      <c r="K8" s="31" t="s">
        <v>199</v>
      </c>
      <c r="L8" s="31"/>
      <c r="M8" s="31" t="s">
        <v>195</v>
      </c>
      <c r="N8" s="31" t="s">
        <v>19</v>
      </c>
      <c r="O8" s="16" t="s">
        <v>19</v>
      </c>
    </row>
    <row r="9" spans="2:15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8" t="s">
        <v>8</v>
      </c>
      <c r="L9" s="18" t="s">
        <v>9</v>
      </c>
      <c r="M9" s="18" t="s">
        <v>10</v>
      </c>
      <c r="N9" s="18" t="s">
        <v>11</v>
      </c>
      <c r="O9" s="19" t="s">
        <v>12</v>
      </c>
    </row>
    <row r="10" spans="2:15" s="4" customFormat="1" ht="18" customHeight="1">
      <c r="B10" s="104" t="s">
        <v>2590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105">
        <v>0</v>
      </c>
      <c r="N10" s="106">
        <v>0</v>
      </c>
      <c r="O10" s="106">
        <v>0</v>
      </c>
    </row>
    <row r="11" spans="2:15" ht="20.25" customHeight="1">
      <c r="B11" s="107" t="s">
        <v>207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</row>
    <row r="12" spans="2:15">
      <c r="B12" s="107" t="s">
        <v>102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</row>
    <row r="13" spans="2:15">
      <c r="B13" s="107" t="s">
        <v>190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</row>
    <row r="14" spans="2:15">
      <c r="B14" s="107" t="s">
        <v>198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</row>
    <row r="15" spans="2:15"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</row>
    <row r="16" spans="2:15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</row>
    <row r="17" spans="2:15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</row>
    <row r="18" spans="2:15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</row>
    <row r="19" spans="2:15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</row>
    <row r="20" spans="2:15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</row>
    <row r="21" spans="2:15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</row>
    <row r="22" spans="2:15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</row>
    <row r="23" spans="2:15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</row>
    <row r="24" spans="2:15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</row>
    <row r="25" spans="2:15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</row>
    <row r="26" spans="2:15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</row>
    <row r="27" spans="2:15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</row>
    <row r="28" spans="2:15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</row>
    <row r="29" spans="2:15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</row>
    <row r="30" spans="2:15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</row>
    <row r="31" spans="2:15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</row>
    <row r="32" spans="2:15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</row>
    <row r="33" spans="2:15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</row>
    <row r="34" spans="2:15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</row>
    <row r="35" spans="2:15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</row>
    <row r="36" spans="2:15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</row>
    <row r="37" spans="2:15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</row>
    <row r="38" spans="2:15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</row>
    <row r="39" spans="2:15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</row>
    <row r="40" spans="2:15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</row>
    <row r="41" spans="2:15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</row>
    <row r="42" spans="2:15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</row>
    <row r="43" spans="2:15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</row>
    <row r="44" spans="2:15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</row>
    <row r="45" spans="2:15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</row>
    <row r="46" spans="2:15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</row>
    <row r="47" spans="2:15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</row>
    <row r="48" spans="2:15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</row>
    <row r="49" spans="2:15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</row>
    <row r="50" spans="2:15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</row>
    <row r="51" spans="2:15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</row>
    <row r="52" spans="2:15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</row>
    <row r="53" spans="2:15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</row>
    <row r="54" spans="2:15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</row>
    <row r="55" spans="2:15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</row>
    <row r="56" spans="2:15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</row>
    <row r="57" spans="2:15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</row>
    <row r="58" spans="2:15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</row>
    <row r="59" spans="2:15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</row>
    <row r="60" spans="2:15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</row>
    <row r="61" spans="2:15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</row>
    <row r="62" spans="2:15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</row>
    <row r="63" spans="2:15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</row>
    <row r="64" spans="2:15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</row>
    <row r="65" spans="2:15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</row>
    <row r="66" spans="2:15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</row>
    <row r="67" spans="2:15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</row>
    <row r="68" spans="2:15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</row>
    <row r="69" spans="2:15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</row>
    <row r="70" spans="2:15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</row>
    <row r="71" spans="2:15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</row>
    <row r="72" spans="2:15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</row>
    <row r="73" spans="2:15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</row>
    <row r="74" spans="2:15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</row>
    <row r="75" spans="2:15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</row>
    <row r="76" spans="2:15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</row>
    <row r="77" spans="2:15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</row>
    <row r="78" spans="2:15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</row>
    <row r="79" spans="2:15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</row>
    <row r="80" spans="2:15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</row>
    <row r="81" spans="2:15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</row>
    <row r="82" spans="2:15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</row>
    <row r="83" spans="2:15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</row>
    <row r="84" spans="2:15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</row>
    <row r="85" spans="2:15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</row>
    <row r="86" spans="2:15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</row>
    <row r="87" spans="2:15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</row>
    <row r="88" spans="2:15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</row>
    <row r="89" spans="2:15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</row>
    <row r="90" spans="2:15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</row>
    <row r="91" spans="2:15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</row>
    <row r="92" spans="2:15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</row>
    <row r="93" spans="2:15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</row>
    <row r="94" spans="2:15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</row>
    <row r="95" spans="2:15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</row>
    <row r="96" spans="2:15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</row>
    <row r="97" spans="2:15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</row>
    <row r="98" spans="2:15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</row>
    <row r="99" spans="2:15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</row>
    <row r="100" spans="2:15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</row>
    <row r="101" spans="2:15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</row>
    <row r="102" spans="2:15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</row>
    <row r="103" spans="2:15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</row>
    <row r="104" spans="2:15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</row>
    <row r="105" spans="2:15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</row>
    <row r="106" spans="2:15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</row>
    <row r="107" spans="2:15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</row>
    <row r="108" spans="2:15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</row>
    <row r="109" spans="2:15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</row>
    <row r="110" spans="2:15">
      <c r="B110" s="93"/>
      <c r="C110" s="93"/>
      <c r="D110" s="93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</row>
    <row r="111" spans="2:15">
      <c r="B111" s="93"/>
      <c r="C111" s="93"/>
      <c r="D111" s="93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</row>
    <row r="112" spans="2:15">
      <c r="B112" s="93"/>
      <c r="C112" s="93"/>
      <c r="D112" s="93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</row>
    <row r="113" spans="2:15">
      <c r="B113" s="93"/>
      <c r="C113" s="93"/>
      <c r="D113" s="93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</row>
    <row r="114" spans="2:15">
      <c r="B114" s="93"/>
      <c r="C114" s="93"/>
      <c r="D114" s="93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</row>
    <row r="115" spans="2:15">
      <c r="B115" s="93"/>
      <c r="C115" s="93"/>
      <c r="D115" s="93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</row>
    <row r="116" spans="2:15">
      <c r="B116" s="93"/>
      <c r="C116" s="93"/>
      <c r="D116" s="93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</row>
    <row r="117" spans="2:15">
      <c r="B117" s="93"/>
      <c r="C117" s="93"/>
      <c r="D117" s="93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</row>
    <row r="118" spans="2:15">
      <c r="B118" s="93"/>
      <c r="C118" s="93"/>
      <c r="D118" s="93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</row>
    <row r="119" spans="2:15">
      <c r="B119" s="93"/>
      <c r="C119" s="93"/>
      <c r="D119" s="93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</row>
    <row r="120" spans="2:15">
      <c r="B120" s="93"/>
      <c r="C120" s="93"/>
      <c r="D120" s="93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</row>
    <row r="121" spans="2:15">
      <c r="B121" s="93"/>
      <c r="C121" s="93"/>
      <c r="D121" s="93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</row>
    <row r="122" spans="2:15">
      <c r="B122" s="93"/>
      <c r="C122" s="93"/>
      <c r="D122" s="93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</row>
    <row r="123" spans="2:15">
      <c r="B123" s="93"/>
      <c r="C123" s="93"/>
      <c r="D123" s="93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</row>
    <row r="124" spans="2:15">
      <c r="B124" s="93"/>
      <c r="C124" s="93"/>
      <c r="D124" s="93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</row>
    <row r="125" spans="2:15">
      <c r="B125" s="93"/>
      <c r="C125" s="93"/>
      <c r="D125" s="93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</row>
    <row r="126" spans="2:15">
      <c r="B126" s="93"/>
      <c r="C126" s="93"/>
      <c r="D126" s="93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</row>
    <row r="127" spans="2:15">
      <c r="B127" s="93"/>
      <c r="C127" s="93"/>
      <c r="D127" s="93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</row>
    <row r="128" spans="2:15">
      <c r="B128" s="93"/>
      <c r="C128" s="93"/>
      <c r="D128" s="93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</row>
    <row r="129" spans="2:15">
      <c r="B129" s="93"/>
      <c r="C129" s="93"/>
      <c r="D129" s="93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</row>
    <row r="130" spans="2:15">
      <c r="B130" s="93"/>
      <c r="C130" s="93"/>
      <c r="D130" s="93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</row>
    <row r="131" spans="2:15">
      <c r="B131" s="93"/>
      <c r="C131" s="93"/>
      <c r="D131" s="93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</row>
    <row r="132" spans="2:15">
      <c r="B132" s="93"/>
      <c r="C132" s="93"/>
      <c r="D132" s="93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</row>
    <row r="133" spans="2:15">
      <c r="B133" s="93"/>
      <c r="C133" s="93"/>
      <c r="D133" s="93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</row>
    <row r="134" spans="2:15">
      <c r="B134" s="93"/>
      <c r="C134" s="93"/>
      <c r="D134" s="93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</row>
    <row r="135" spans="2:15">
      <c r="B135" s="93"/>
      <c r="C135" s="93"/>
      <c r="D135" s="93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</row>
    <row r="136" spans="2:15">
      <c r="B136" s="93"/>
      <c r="C136" s="93"/>
      <c r="D136" s="93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</row>
    <row r="137" spans="2:15">
      <c r="B137" s="93"/>
      <c r="C137" s="93"/>
      <c r="D137" s="93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</row>
    <row r="138" spans="2:15">
      <c r="B138" s="93"/>
      <c r="C138" s="93"/>
      <c r="D138" s="93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</row>
    <row r="139" spans="2:15">
      <c r="B139" s="93"/>
      <c r="C139" s="93"/>
      <c r="D139" s="93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</row>
    <row r="140" spans="2:15">
      <c r="B140" s="93"/>
      <c r="C140" s="93"/>
      <c r="D140" s="93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</row>
    <row r="141" spans="2:15">
      <c r="B141" s="93"/>
      <c r="C141" s="93"/>
      <c r="D141" s="93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</row>
    <row r="142" spans="2:15">
      <c r="B142" s="93"/>
      <c r="C142" s="93"/>
      <c r="D142" s="93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</row>
    <row r="143" spans="2:15">
      <c r="B143" s="93"/>
      <c r="C143" s="93"/>
      <c r="D143" s="93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</row>
    <row r="144" spans="2:15">
      <c r="B144" s="93"/>
      <c r="C144" s="93"/>
      <c r="D144" s="93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</row>
    <row r="145" spans="2:15">
      <c r="B145" s="93"/>
      <c r="C145" s="93"/>
      <c r="D145" s="93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</row>
    <row r="146" spans="2:15">
      <c r="B146" s="93"/>
      <c r="C146" s="93"/>
      <c r="D146" s="93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</row>
    <row r="147" spans="2:15">
      <c r="B147" s="93"/>
      <c r="C147" s="93"/>
      <c r="D147" s="93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</row>
    <row r="148" spans="2:15">
      <c r="B148" s="93"/>
      <c r="C148" s="93"/>
      <c r="D148" s="93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</row>
    <row r="149" spans="2:15">
      <c r="B149" s="93"/>
      <c r="C149" s="93"/>
      <c r="D149" s="93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</row>
    <row r="150" spans="2:15">
      <c r="B150" s="93"/>
      <c r="C150" s="93"/>
      <c r="D150" s="93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</row>
    <row r="151" spans="2:15">
      <c r="B151" s="93"/>
      <c r="C151" s="93"/>
      <c r="D151" s="93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</row>
    <row r="152" spans="2:15">
      <c r="B152" s="93"/>
      <c r="C152" s="93"/>
      <c r="D152" s="93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</row>
    <row r="153" spans="2:15">
      <c r="B153" s="93"/>
      <c r="C153" s="93"/>
      <c r="D153" s="93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</row>
    <row r="154" spans="2:15">
      <c r="B154" s="93"/>
      <c r="C154" s="93"/>
      <c r="D154" s="93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</row>
    <row r="155" spans="2:15">
      <c r="B155" s="93"/>
      <c r="C155" s="93"/>
      <c r="D155" s="93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</row>
    <row r="156" spans="2:15">
      <c r="B156" s="93"/>
      <c r="C156" s="93"/>
      <c r="D156" s="93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</row>
    <row r="157" spans="2:15">
      <c r="B157" s="93"/>
      <c r="C157" s="93"/>
      <c r="D157" s="93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</row>
    <row r="158" spans="2:15">
      <c r="B158" s="93"/>
      <c r="C158" s="93"/>
      <c r="D158" s="93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</row>
    <row r="159" spans="2:15">
      <c r="B159" s="93"/>
      <c r="C159" s="93"/>
      <c r="D159" s="93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</row>
    <row r="160" spans="2:15">
      <c r="B160" s="93"/>
      <c r="C160" s="93"/>
      <c r="D160" s="93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</row>
    <row r="161" spans="2:15">
      <c r="B161" s="93"/>
      <c r="C161" s="93"/>
      <c r="D161" s="93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</row>
    <row r="162" spans="2:15">
      <c r="B162" s="93"/>
      <c r="C162" s="93"/>
      <c r="D162" s="93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</row>
    <row r="163" spans="2:15">
      <c r="B163" s="93"/>
      <c r="C163" s="93"/>
      <c r="D163" s="93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</row>
    <row r="164" spans="2:15">
      <c r="B164" s="93"/>
      <c r="C164" s="93"/>
      <c r="D164" s="93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</row>
    <row r="165" spans="2:15">
      <c r="B165" s="93"/>
      <c r="C165" s="93"/>
      <c r="D165" s="93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</row>
    <row r="166" spans="2:15">
      <c r="B166" s="93"/>
      <c r="C166" s="93"/>
      <c r="D166" s="93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</row>
    <row r="167" spans="2:15">
      <c r="B167" s="93"/>
      <c r="C167" s="93"/>
      <c r="D167" s="93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</row>
    <row r="168" spans="2:15">
      <c r="B168" s="93"/>
      <c r="C168" s="93"/>
      <c r="D168" s="93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</row>
    <row r="169" spans="2:15">
      <c r="B169" s="93"/>
      <c r="C169" s="93"/>
      <c r="D169" s="93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</row>
    <row r="170" spans="2:15">
      <c r="B170" s="93"/>
      <c r="C170" s="93"/>
      <c r="D170" s="93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</row>
    <row r="171" spans="2:15">
      <c r="B171" s="93"/>
      <c r="C171" s="93"/>
      <c r="D171" s="93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</row>
    <row r="172" spans="2:15">
      <c r="B172" s="93"/>
      <c r="C172" s="93"/>
      <c r="D172" s="93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</row>
    <row r="173" spans="2:15">
      <c r="B173" s="93"/>
      <c r="C173" s="93"/>
      <c r="D173" s="93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</row>
    <row r="174" spans="2:15">
      <c r="B174" s="93"/>
      <c r="C174" s="93"/>
      <c r="D174" s="93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</row>
    <row r="175" spans="2:15">
      <c r="B175" s="93"/>
      <c r="C175" s="93"/>
      <c r="D175" s="93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</row>
    <row r="176" spans="2:15">
      <c r="B176" s="93"/>
      <c r="C176" s="93"/>
      <c r="D176" s="93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</row>
    <row r="177" spans="2:15">
      <c r="B177" s="93"/>
      <c r="C177" s="93"/>
      <c r="D177" s="93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</row>
    <row r="178" spans="2:15">
      <c r="B178" s="93"/>
      <c r="C178" s="93"/>
      <c r="D178" s="93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</row>
    <row r="179" spans="2:15">
      <c r="B179" s="93"/>
      <c r="C179" s="93"/>
      <c r="D179" s="93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</row>
    <row r="180" spans="2:15">
      <c r="B180" s="93"/>
      <c r="C180" s="93"/>
      <c r="D180" s="93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</row>
    <row r="181" spans="2:15">
      <c r="B181" s="93"/>
      <c r="C181" s="93"/>
      <c r="D181" s="93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</row>
    <row r="182" spans="2:15">
      <c r="B182" s="93"/>
      <c r="C182" s="93"/>
      <c r="D182" s="93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</row>
    <row r="183" spans="2:15">
      <c r="B183" s="93"/>
      <c r="C183" s="93"/>
      <c r="D183" s="93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</row>
    <row r="184" spans="2:15">
      <c r="B184" s="93"/>
      <c r="C184" s="93"/>
      <c r="D184" s="93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</row>
    <row r="185" spans="2:15">
      <c r="B185" s="93"/>
      <c r="C185" s="93"/>
      <c r="D185" s="93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</row>
    <row r="186" spans="2:15">
      <c r="B186" s="93"/>
      <c r="C186" s="93"/>
      <c r="D186" s="93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</row>
    <row r="187" spans="2:15">
      <c r="B187" s="93"/>
      <c r="C187" s="93"/>
      <c r="D187" s="93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</row>
    <row r="188" spans="2:15">
      <c r="B188" s="93"/>
      <c r="C188" s="93"/>
      <c r="D188" s="93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</row>
    <row r="189" spans="2:15">
      <c r="B189" s="93"/>
      <c r="C189" s="93"/>
      <c r="D189" s="93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</row>
    <row r="190" spans="2:15">
      <c r="B190" s="93"/>
      <c r="C190" s="93"/>
      <c r="D190" s="93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</row>
    <row r="191" spans="2:15">
      <c r="B191" s="93"/>
      <c r="C191" s="93"/>
      <c r="D191" s="93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</row>
    <row r="192" spans="2:15">
      <c r="B192" s="93"/>
      <c r="C192" s="93"/>
      <c r="D192" s="93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</row>
    <row r="193" spans="2:15">
      <c r="B193" s="93"/>
      <c r="C193" s="93"/>
      <c r="D193" s="93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</row>
    <row r="194" spans="2:15">
      <c r="B194" s="93"/>
      <c r="C194" s="93"/>
      <c r="D194" s="93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</row>
    <row r="195" spans="2:15">
      <c r="B195" s="93"/>
      <c r="C195" s="93"/>
      <c r="D195" s="93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</row>
    <row r="196" spans="2:15">
      <c r="B196" s="93"/>
      <c r="C196" s="93"/>
      <c r="D196" s="93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</row>
    <row r="197" spans="2:15">
      <c r="B197" s="93"/>
      <c r="C197" s="93"/>
      <c r="D197" s="93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</row>
    <row r="198" spans="2:15">
      <c r="B198" s="93"/>
      <c r="C198" s="93"/>
      <c r="D198" s="93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</row>
    <row r="199" spans="2:15">
      <c r="B199" s="93"/>
      <c r="C199" s="93"/>
      <c r="D199" s="93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</row>
    <row r="200" spans="2:15">
      <c r="B200" s="93"/>
      <c r="C200" s="93"/>
      <c r="D200" s="93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</row>
    <row r="201" spans="2:15">
      <c r="B201" s="93"/>
      <c r="C201" s="93"/>
      <c r="D201" s="93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</row>
    <row r="202" spans="2:15">
      <c r="B202" s="93"/>
      <c r="C202" s="93"/>
      <c r="D202" s="93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</row>
    <row r="203" spans="2:15">
      <c r="B203" s="93"/>
      <c r="C203" s="93"/>
      <c r="D203" s="93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</row>
    <row r="204" spans="2:15">
      <c r="B204" s="93"/>
      <c r="C204" s="93"/>
      <c r="D204" s="93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</row>
    <row r="205" spans="2:15">
      <c r="B205" s="93"/>
      <c r="C205" s="93"/>
      <c r="D205" s="93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</row>
    <row r="206" spans="2:15">
      <c r="B206" s="93"/>
      <c r="C206" s="93"/>
      <c r="D206" s="93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</row>
    <row r="207" spans="2:15">
      <c r="B207" s="93"/>
      <c r="C207" s="93"/>
      <c r="D207" s="93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</row>
    <row r="208" spans="2:15">
      <c r="B208" s="93"/>
      <c r="C208" s="93"/>
      <c r="D208" s="93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</row>
    <row r="209" spans="2:15">
      <c r="B209" s="93"/>
      <c r="C209" s="93"/>
      <c r="D209" s="93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</row>
    <row r="210" spans="2:15">
      <c r="B210" s="93"/>
      <c r="C210" s="93"/>
      <c r="D210" s="93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</row>
    <row r="211" spans="2:15">
      <c r="B211" s="93"/>
      <c r="C211" s="93"/>
      <c r="D211" s="93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</row>
    <row r="212" spans="2:15">
      <c r="B212" s="93"/>
      <c r="C212" s="93"/>
      <c r="D212" s="93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</row>
    <row r="213" spans="2:15">
      <c r="B213" s="93"/>
      <c r="C213" s="93"/>
      <c r="D213" s="93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</row>
    <row r="214" spans="2:15">
      <c r="B214" s="93"/>
      <c r="C214" s="93"/>
      <c r="D214" s="93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</row>
    <row r="215" spans="2:15">
      <c r="B215" s="93"/>
      <c r="C215" s="93"/>
      <c r="D215" s="93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</row>
    <row r="216" spans="2:15">
      <c r="B216" s="93"/>
      <c r="C216" s="93"/>
      <c r="D216" s="93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</row>
    <row r="217" spans="2:15">
      <c r="B217" s="93"/>
      <c r="C217" s="93"/>
      <c r="D217" s="93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</row>
    <row r="218" spans="2:15">
      <c r="B218" s="93"/>
      <c r="C218" s="93"/>
      <c r="D218" s="93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</row>
    <row r="219" spans="2:15">
      <c r="B219" s="93"/>
      <c r="C219" s="93"/>
      <c r="D219" s="93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</row>
    <row r="220" spans="2:15">
      <c r="B220" s="93"/>
      <c r="C220" s="93"/>
      <c r="D220" s="93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</row>
    <row r="221" spans="2:15">
      <c r="B221" s="93"/>
      <c r="C221" s="93"/>
      <c r="D221" s="93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</row>
    <row r="222" spans="2:15">
      <c r="B222" s="93"/>
      <c r="C222" s="93"/>
      <c r="D222" s="93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</row>
    <row r="223" spans="2:15">
      <c r="B223" s="93"/>
      <c r="C223" s="93"/>
      <c r="D223" s="93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</row>
    <row r="224" spans="2:15">
      <c r="B224" s="93"/>
      <c r="C224" s="93"/>
      <c r="D224" s="93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</row>
    <row r="225" spans="2:15">
      <c r="B225" s="93"/>
      <c r="C225" s="93"/>
      <c r="D225" s="93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</row>
    <row r="226" spans="2:15">
      <c r="B226" s="93"/>
      <c r="C226" s="93"/>
      <c r="D226" s="93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</row>
    <row r="227" spans="2:15">
      <c r="B227" s="93"/>
      <c r="C227" s="93"/>
      <c r="D227" s="93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</row>
    <row r="228" spans="2:15">
      <c r="B228" s="93"/>
      <c r="C228" s="93"/>
      <c r="D228" s="93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</row>
    <row r="229" spans="2:15">
      <c r="B229" s="93"/>
      <c r="C229" s="93"/>
      <c r="D229" s="93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</row>
    <row r="230" spans="2:15">
      <c r="B230" s="93"/>
      <c r="C230" s="93"/>
      <c r="D230" s="93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</row>
    <row r="231" spans="2:15">
      <c r="B231" s="93"/>
      <c r="C231" s="93"/>
      <c r="D231" s="93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</row>
    <row r="232" spans="2:15">
      <c r="B232" s="93"/>
      <c r="C232" s="93"/>
      <c r="D232" s="93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</row>
    <row r="233" spans="2:15">
      <c r="B233" s="93"/>
      <c r="C233" s="93"/>
      <c r="D233" s="93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</row>
    <row r="234" spans="2:15">
      <c r="B234" s="93"/>
      <c r="C234" s="93"/>
      <c r="D234" s="93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</row>
    <row r="235" spans="2:15">
      <c r="B235" s="93"/>
      <c r="C235" s="93"/>
      <c r="D235" s="93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</row>
    <row r="236" spans="2:15">
      <c r="B236" s="93"/>
      <c r="C236" s="93"/>
      <c r="D236" s="93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</row>
    <row r="237" spans="2:15">
      <c r="B237" s="93"/>
      <c r="C237" s="93"/>
      <c r="D237" s="93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</row>
    <row r="238" spans="2:15">
      <c r="B238" s="93"/>
      <c r="C238" s="93"/>
      <c r="D238" s="93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</row>
    <row r="239" spans="2:15">
      <c r="B239" s="93"/>
      <c r="C239" s="93"/>
      <c r="D239" s="93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</row>
    <row r="240" spans="2:15">
      <c r="B240" s="93"/>
      <c r="C240" s="93"/>
      <c r="D240" s="93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</row>
    <row r="241" spans="2:15">
      <c r="B241" s="93"/>
      <c r="C241" s="93"/>
      <c r="D241" s="93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</row>
    <row r="242" spans="2:15">
      <c r="B242" s="93"/>
      <c r="C242" s="93"/>
      <c r="D242" s="93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</row>
    <row r="243" spans="2:15">
      <c r="B243" s="93"/>
      <c r="C243" s="93"/>
      <c r="D243" s="93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</row>
    <row r="244" spans="2:15">
      <c r="B244" s="93"/>
      <c r="C244" s="93"/>
      <c r="D244" s="93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</row>
    <row r="245" spans="2:15">
      <c r="B245" s="93"/>
      <c r="C245" s="93"/>
      <c r="D245" s="93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</row>
    <row r="246" spans="2:15">
      <c r="B246" s="93"/>
      <c r="C246" s="93"/>
      <c r="D246" s="93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</row>
    <row r="247" spans="2:15">
      <c r="B247" s="93"/>
      <c r="C247" s="93"/>
      <c r="D247" s="93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</row>
    <row r="248" spans="2:15">
      <c r="B248" s="93"/>
      <c r="C248" s="93"/>
      <c r="D248" s="93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</row>
    <row r="249" spans="2:15">
      <c r="B249" s="93"/>
      <c r="C249" s="93"/>
      <c r="D249" s="93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</row>
    <row r="250" spans="2:15">
      <c r="B250" s="93"/>
      <c r="C250" s="93"/>
      <c r="D250" s="93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</row>
    <row r="251" spans="2:15">
      <c r="B251" s="93"/>
      <c r="C251" s="93"/>
      <c r="D251" s="93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</row>
    <row r="252" spans="2:15">
      <c r="B252" s="93"/>
      <c r="C252" s="93"/>
      <c r="D252" s="93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</row>
    <row r="253" spans="2:15">
      <c r="B253" s="93"/>
      <c r="C253" s="93"/>
      <c r="D253" s="93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</row>
    <row r="254" spans="2:15">
      <c r="B254" s="93"/>
      <c r="C254" s="93"/>
      <c r="D254" s="93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</row>
    <row r="255" spans="2:15">
      <c r="B255" s="93"/>
      <c r="C255" s="93"/>
      <c r="D255" s="93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</row>
    <row r="256" spans="2:15">
      <c r="B256" s="93"/>
      <c r="C256" s="93"/>
      <c r="D256" s="93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</row>
    <row r="257" spans="2:15">
      <c r="B257" s="93"/>
      <c r="C257" s="93"/>
      <c r="D257" s="93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</row>
    <row r="258" spans="2:15">
      <c r="B258" s="93"/>
      <c r="C258" s="93"/>
      <c r="D258" s="93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</row>
    <row r="259" spans="2:15">
      <c r="B259" s="93"/>
      <c r="C259" s="93"/>
      <c r="D259" s="93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</row>
    <row r="260" spans="2:15">
      <c r="B260" s="93"/>
      <c r="C260" s="93"/>
      <c r="D260" s="93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</row>
    <row r="261" spans="2:15">
      <c r="B261" s="93"/>
      <c r="C261" s="93"/>
      <c r="D261" s="93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</row>
    <row r="262" spans="2:15">
      <c r="B262" s="93"/>
      <c r="C262" s="93"/>
      <c r="D262" s="93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</row>
    <row r="263" spans="2:15">
      <c r="B263" s="93"/>
      <c r="C263" s="93"/>
      <c r="D263" s="93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</row>
    <row r="264" spans="2:15">
      <c r="B264" s="93"/>
      <c r="C264" s="93"/>
      <c r="D264" s="93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</row>
    <row r="265" spans="2:15">
      <c r="B265" s="93"/>
      <c r="C265" s="93"/>
      <c r="D265" s="93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</row>
    <row r="266" spans="2:15">
      <c r="B266" s="93"/>
      <c r="C266" s="93"/>
      <c r="D266" s="93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</row>
    <row r="267" spans="2:15">
      <c r="B267" s="93"/>
      <c r="C267" s="93"/>
      <c r="D267" s="93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</row>
    <row r="268" spans="2:15">
      <c r="B268" s="93"/>
      <c r="C268" s="93"/>
      <c r="D268" s="93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</row>
    <row r="269" spans="2:15">
      <c r="B269" s="93"/>
      <c r="C269" s="93"/>
      <c r="D269" s="93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</row>
    <row r="270" spans="2:15">
      <c r="B270" s="93"/>
      <c r="C270" s="93"/>
      <c r="D270" s="93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</row>
    <row r="271" spans="2:15">
      <c r="B271" s="93"/>
      <c r="C271" s="93"/>
      <c r="D271" s="93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</row>
    <row r="272" spans="2:15">
      <c r="B272" s="93"/>
      <c r="C272" s="93"/>
      <c r="D272" s="93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</row>
    <row r="273" spans="2:15">
      <c r="B273" s="93"/>
      <c r="C273" s="93"/>
      <c r="D273" s="93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</row>
    <row r="274" spans="2:15">
      <c r="B274" s="93"/>
      <c r="C274" s="93"/>
      <c r="D274" s="93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</row>
    <row r="275" spans="2:15">
      <c r="B275" s="93"/>
      <c r="C275" s="93"/>
      <c r="D275" s="93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</row>
    <row r="276" spans="2:15">
      <c r="B276" s="93"/>
      <c r="C276" s="93"/>
      <c r="D276" s="93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</row>
    <row r="277" spans="2:15">
      <c r="B277" s="93"/>
      <c r="C277" s="93"/>
      <c r="D277" s="93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</row>
    <row r="278" spans="2:15">
      <c r="B278" s="93"/>
      <c r="C278" s="93"/>
      <c r="D278" s="93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</row>
    <row r="279" spans="2:15">
      <c r="B279" s="93"/>
      <c r="C279" s="93"/>
      <c r="D279" s="93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</row>
    <row r="280" spans="2:15">
      <c r="B280" s="93"/>
      <c r="C280" s="93"/>
      <c r="D280" s="93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</row>
    <row r="281" spans="2:15">
      <c r="B281" s="93"/>
      <c r="C281" s="93"/>
      <c r="D281" s="93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</row>
    <row r="282" spans="2:15">
      <c r="B282" s="93"/>
      <c r="C282" s="93"/>
      <c r="D282" s="93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</row>
    <row r="283" spans="2:15">
      <c r="B283" s="93"/>
      <c r="C283" s="93"/>
      <c r="D283" s="93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</row>
    <row r="284" spans="2:15">
      <c r="B284" s="93"/>
      <c r="C284" s="93"/>
      <c r="D284" s="93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</row>
    <row r="285" spans="2:15">
      <c r="B285" s="93"/>
      <c r="C285" s="93"/>
      <c r="D285" s="93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</row>
    <row r="286" spans="2:15">
      <c r="B286" s="93"/>
      <c r="C286" s="93"/>
      <c r="D286" s="93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</row>
    <row r="287" spans="2:15">
      <c r="B287" s="93"/>
      <c r="C287" s="93"/>
      <c r="D287" s="93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</row>
    <row r="288" spans="2:15">
      <c r="B288" s="93"/>
      <c r="C288" s="93"/>
      <c r="D288" s="93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</row>
    <row r="289" spans="2:15">
      <c r="B289" s="93"/>
      <c r="C289" s="93"/>
      <c r="D289" s="93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</row>
    <row r="290" spans="2:15">
      <c r="B290" s="93"/>
      <c r="C290" s="93"/>
      <c r="D290" s="93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</row>
    <row r="291" spans="2:15">
      <c r="B291" s="93"/>
      <c r="C291" s="93"/>
      <c r="D291" s="93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</row>
    <row r="292" spans="2:15">
      <c r="B292" s="93"/>
      <c r="C292" s="93"/>
      <c r="D292" s="93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</row>
    <row r="293" spans="2:15">
      <c r="B293" s="93"/>
      <c r="C293" s="93"/>
      <c r="D293" s="93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</row>
    <row r="294" spans="2:15">
      <c r="B294" s="93"/>
      <c r="C294" s="93"/>
      <c r="D294" s="93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</row>
    <row r="295" spans="2:15">
      <c r="B295" s="93"/>
      <c r="C295" s="93"/>
      <c r="D295" s="93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</row>
    <row r="296" spans="2:15">
      <c r="B296" s="93"/>
      <c r="C296" s="93"/>
      <c r="D296" s="93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</row>
    <row r="297" spans="2:15">
      <c r="B297" s="93"/>
      <c r="C297" s="93"/>
      <c r="D297" s="93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</row>
    <row r="298" spans="2:15">
      <c r="B298" s="93"/>
      <c r="C298" s="93"/>
      <c r="D298" s="93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</row>
    <row r="299" spans="2:15">
      <c r="B299" s="93"/>
      <c r="C299" s="93"/>
      <c r="D299" s="93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</row>
    <row r="300" spans="2:15">
      <c r="B300" s="93"/>
      <c r="C300" s="93"/>
      <c r="D300" s="93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</row>
  </sheetData>
  <sheetProtection sheet="1" objects="1" scenarios="1"/>
  <mergeCells count="1">
    <mergeCell ref="B6:O6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J862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5.5703125" style="1" bestFit="1" customWidth="1"/>
    <col min="5" max="5" width="7.85546875" style="1" bestFit="1" customWidth="1"/>
    <col min="6" max="6" width="6" style="1" bestFit="1" customWidth="1"/>
    <col min="7" max="7" width="7.85546875" style="1" bestFit="1" customWidth="1"/>
    <col min="8" max="8" width="8.85546875" style="1" bestFit="1" customWidth="1"/>
    <col min="9" max="9" width="7.5703125" style="1" bestFit="1" customWidth="1"/>
    <col min="10" max="10" width="7" style="1" bestFit="1" customWidth="1"/>
    <col min="11" max="16384" width="9.140625" style="1"/>
  </cols>
  <sheetData>
    <row r="1" spans="2:10">
      <c r="B1" s="46" t="s">
        <v>135</v>
      </c>
      <c r="C1" s="46" t="s" vm="1">
        <v>215</v>
      </c>
    </row>
    <row r="2" spans="2:10">
      <c r="B2" s="46" t="s">
        <v>134</v>
      </c>
      <c r="C2" s="46" t="s">
        <v>216</v>
      </c>
    </row>
    <row r="3" spans="2:10">
      <c r="B3" s="46" t="s">
        <v>136</v>
      </c>
      <c r="C3" s="46" t="s">
        <v>217</v>
      </c>
    </row>
    <row r="4" spans="2:10">
      <c r="B4" s="46" t="s">
        <v>137</v>
      </c>
      <c r="C4" s="46">
        <v>2208</v>
      </c>
    </row>
    <row r="6" spans="2:10" ht="26.25" customHeight="1">
      <c r="B6" s="141" t="s">
        <v>166</v>
      </c>
      <c r="C6" s="142"/>
      <c r="D6" s="142"/>
      <c r="E6" s="142"/>
      <c r="F6" s="142"/>
      <c r="G6" s="142"/>
      <c r="H6" s="142"/>
      <c r="I6" s="142"/>
      <c r="J6" s="143"/>
    </row>
    <row r="7" spans="2:10" s="3" customFormat="1" ht="63">
      <c r="B7" s="47" t="s">
        <v>106</v>
      </c>
      <c r="C7" s="49" t="s">
        <v>50</v>
      </c>
      <c r="D7" s="49" t="s">
        <v>78</v>
      </c>
      <c r="E7" s="49" t="s">
        <v>51</v>
      </c>
      <c r="F7" s="49" t="s">
        <v>93</v>
      </c>
      <c r="G7" s="49" t="s">
        <v>177</v>
      </c>
      <c r="H7" s="49" t="s">
        <v>138</v>
      </c>
      <c r="I7" s="49" t="s">
        <v>139</v>
      </c>
      <c r="J7" s="64" t="s">
        <v>202</v>
      </c>
    </row>
    <row r="8" spans="2:10" s="3" customFormat="1" ht="22.5" customHeight="1">
      <c r="B8" s="14"/>
      <c r="C8" s="15" t="s">
        <v>21</v>
      </c>
      <c r="D8" s="15"/>
      <c r="E8" s="15" t="s">
        <v>19</v>
      </c>
      <c r="F8" s="15"/>
      <c r="G8" s="15" t="s">
        <v>196</v>
      </c>
      <c r="H8" s="31" t="s">
        <v>19</v>
      </c>
      <c r="I8" s="31" t="s">
        <v>19</v>
      </c>
      <c r="J8" s="16"/>
    </row>
    <row r="9" spans="2:10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9" t="s">
        <v>7</v>
      </c>
    </row>
    <row r="10" spans="2:10" s="4" customFormat="1" ht="18" customHeight="1">
      <c r="B10" s="104" t="s">
        <v>2591</v>
      </c>
      <c r="C10" s="87"/>
      <c r="D10" s="87"/>
      <c r="E10" s="87"/>
      <c r="F10" s="87"/>
      <c r="G10" s="105">
        <v>0</v>
      </c>
      <c r="H10" s="106">
        <v>0</v>
      </c>
      <c r="I10" s="106">
        <v>0</v>
      </c>
      <c r="J10" s="87"/>
    </row>
    <row r="11" spans="2:10" ht="22.5" customHeight="1">
      <c r="B11" s="123"/>
      <c r="C11" s="87"/>
      <c r="D11" s="87"/>
      <c r="E11" s="87"/>
      <c r="F11" s="87"/>
      <c r="G11" s="87"/>
      <c r="H11" s="87"/>
      <c r="I11" s="87"/>
      <c r="J11" s="87"/>
    </row>
    <row r="12" spans="2:10">
      <c r="B12" s="123"/>
      <c r="C12" s="87"/>
      <c r="D12" s="87"/>
      <c r="E12" s="87"/>
      <c r="F12" s="87"/>
      <c r="G12" s="87"/>
      <c r="H12" s="87"/>
      <c r="I12" s="87"/>
      <c r="J12" s="87"/>
    </row>
    <row r="13" spans="2:10">
      <c r="B13" s="87"/>
      <c r="C13" s="87"/>
      <c r="D13" s="87"/>
      <c r="E13" s="87"/>
      <c r="F13" s="87"/>
      <c r="G13" s="87"/>
      <c r="H13" s="87"/>
      <c r="I13" s="87"/>
      <c r="J13" s="87"/>
    </row>
    <row r="14" spans="2:10">
      <c r="B14" s="87"/>
      <c r="C14" s="87"/>
      <c r="D14" s="87"/>
      <c r="E14" s="87"/>
      <c r="F14" s="87"/>
      <c r="G14" s="87"/>
      <c r="H14" s="87"/>
      <c r="I14" s="87"/>
      <c r="J14" s="87"/>
    </row>
    <row r="15" spans="2:10">
      <c r="B15" s="87"/>
      <c r="C15" s="87"/>
      <c r="D15" s="87"/>
      <c r="E15" s="87"/>
      <c r="F15" s="87"/>
      <c r="G15" s="87"/>
      <c r="H15" s="87"/>
      <c r="I15" s="87"/>
      <c r="J15" s="87"/>
    </row>
    <row r="16" spans="2:10">
      <c r="B16" s="87"/>
      <c r="C16" s="87"/>
      <c r="D16" s="87"/>
      <c r="E16" s="87"/>
      <c r="F16" s="87"/>
      <c r="G16" s="87"/>
      <c r="H16" s="87"/>
      <c r="I16" s="87"/>
      <c r="J16" s="87"/>
    </row>
    <row r="17" spans="2:10">
      <c r="B17" s="87"/>
      <c r="C17" s="87"/>
      <c r="D17" s="87"/>
      <c r="E17" s="87"/>
      <c r="F17" s="87"/>
      <c r="G17" s="87"/>
      <c r="H17" s="87"/>
      <c r="I17" s="87"/>
      <c r="J17" s="87"/>
    </row>
    <row r="18" spans="2:10">
      <c r="B18" s="87"/>
      <c r="C18" s="87"/>
      <c r="D18" s="87"/>
      <c r="E18" s="87"/>
      <c r="F18" s="87"/>
      <c r="G18" s="87"/>
      <c r="H18" s="87"/>
      <c r="I18" s="87"/>
      <c r="J18" s="87"/>
    </row>
    <row r="19" spans="2:10">
      <c r="B19" s="87"/>
      <c r="C19" s="87"/>
      <c r="D19" s="87"/>
      <c r="E19" s="87"/>
      <c r="F19" s="87"/>
      <c r="G19" s="87"/>
      <c r="H19" s="87"/>
      <c r="I19" s="87"/>
      <c r="J19" s="87"/>
    </row>
    <row r="20" spans="2:10">
      <c r="B20" s="87"/>
      <c r="C20" s="87"/>
      <c r="D20" s="87"/>
      <c r="E20" s="87"/>
      <c r="F20" s="87"/>
      <c r="G20" s="87"/>
      <c r="H20" s="87"/>
      <c r="I20" s="87"/>
      <c r="J20" s="87"/>
    </row>
    <row r="21" spans="2:10">
      <c r="B21" s="87"/>
      <c r="C21" s="87"/>
      <c r="D21" s="87"/>
      <c r="E21" s="87"/>
      <c r="F21" s="87"/>
      <c r="G21" s="87"/>
      <c r="H21" s="87"/>
      <c r="I21" s="87"/>
      <c r="J21" s="87"/>
    </row>
    <row r="22" spans="2:10">
      <c r="B22" s="87"/>
      <c r="C22" s="87"/>
      <c r="D22" s="87"/>
      <c r="E22" s="87"/>
      <c r="F22" s="87"/>
      <c r="G22" s="87"/>
      <c r="H22" s="87"/>
      <c r="I22" s="87"/>
      <c r="J22" s="87"/>
    </row>
    <row r="23" spans="2:10">
      <c r="B23" s="87"/>
      <c r="C23" s="87"/>
      <c r="D23" s="87"/>
      <c r="E23" s="87"/>
      <c r="F23" s="87"/>
      <c r="G23" s="87"/>
      <c r="H23" s="87"/>
      <c r="I23" s="87"/>
      <c r="J23" s="87"/>
    </row>
    <row r="24" spans="2:10">
      <c r="B24" s="87"/>
      <c r="C24" s="87"/>
      <c r="D24" s="87"/>
      <c r="E24" s="87"/>
      <c r="F24" s="87"/>
      <c r="G24" s="87"/>
      <c r="H24" s="87"/>
      <c r="I24" s="87"/>
      <c r="J24" s="87"/>
    </row>
    <row r="25" spans="2:10">
      <c r="B25" s="87"/>
      <c r="C25" s="87"/>
      <c r="D25" s="87"/>
      <c r="E25" s="87"/>
      <c r="F25" s="87"/>
      <c r="G25" s="87"/>
      <c r="H25" s="87"/>
      <c r="I25" s="87"/>
      <c r="J25" s="87"/>
    </row>
    <row r="26" spans="2:10">
      <c r="B26" s="87"/>
      <c r="C26" s="87"/>
      <c r="D26" s="87"/>
      <c r="E26" s="87"/>
      <c r="F26" s="87"/>
      <c r="G26" s="87"/>
      <c r="H26" s="87"/>
      <c r="I26" s="87"/>
      <c r="J26" s="87"/>
    </row>
    <row r="27" spans="2:10">
      <c r="B27" s="87"/>
      <c r="C27" s="87"/>
      <c r="D27" s="87"/>
      <c r="E27" s="87"/>
      <c r="F27" s="87"/>
      <c r="G27" s="87"/>
      <c r="H27" s="87"/>
      <c r="I27" s="87"/>
      <c r="J27" s="87"/>
    </row>
    <row r="28" spans="2:10">
      <c r="B28" s="87"/>
      <c r="C28" s="87"/>
      <c r="D28" s="87"/>
      <c r="E28" s="87"/>
      <c r="F28" s="87"/>
      <c r="G28" s="87"/>
      <c r="H28" s="87"/>
      <c r="I28" s="87"/>
      <c r="J28" s="87"/>
    </row>
    <row r="29" spans="2:10">
      <c r="B29" s="87"/>
      <c r="C29" s="87"/>
      <c r="D29" s="87"/>
      <c r="E29" s="87"/>
      <c r="F29" s="87"/>
      <c r="G29" s="87"/>
      <c r="H29" s="87"/>
      <c r="I29" s="87"/>
      <c r="J29" s="87"/>
    </row>
    <row r="30" spans="2:10">
      <c r="B30" s="87"/>
      <c r="C30" s="87"/>
      <c r="D30" s="87"/>
      <c r="E30" s="87"/>
      <c r="F30" s="87"/>
      <c r="G30" s="87"/>
      <c r="H30" s="87"/>
      <c r="I30" s="87"/>
      <c r="J30" s="87"/>
    </row>
    <row r="31" spans="2:10">
      <c r="B31" s="87"/>
      <c r="C31" s="87"/>
      <c r="D31" s="87"/>
      <c r="E31" s="87"/>
      <c r="F31" s="87"/>
      <c r="G31" s="87"/>
      <c r="H31" s="87"/>
      <c r="I31" s="87"/>
      <c r="J31" s="87"/>
    </row>
    <row r="32" spans="2:10">
      <c r="B32" s="87"/>
      <c r="C32" s="87"/>
      <c r="D32" s="87"/>
      <c r="E32" s="87"/>
      <c r="F32" s="87"/>
      <c r="G32" s="87"/>
      <c r="H32" s="87"/>
      <c r="I32" s="87"/>
      <c r="J32" s="87"/>
    </row>
    <row r="33" spans="2:10">
      <c r="B33" s="87"/>
      <c r="C33" s="87"/>
      <c r="D33" s="87"/>
      <c r="E33" s="87"/>
      <c r="F33" s="87"/>
      <c r="G33" s="87"/>
      <c r="H33" s="87"/>
      <c r="I33" s="87"/>
      <c r="J33" s="87"/>
    </row>
    <row r="34" spans="2:10">
      <c r="B34" s="87"/>
      <c r="C34" s="87"/>
      <c r="D34" s="87"/>
      <c r="E34" s="87"/>
      <c r="F34" s="87"/>
      <c r="G34" s="87"/>
      <c r="H34" s="87"/>
      <c r="I34" s="87"/>
      <c r="J34" s="87"/>
    </row>
    <row r="35" spans="2:10">
      <c r="B35" s="87"/>
      <c r="C35" s="87"/>
      <c r="D35" s="87"/>
      <c r="E35" s="87"/>
      <c r="F35" s="87"/>
      <c r="G35" s="87"/>
      <c r="H35" s="87"/>
      <c r="I35" s="87"/>
      <c r="J35" s="87"/>
    </row>
    <row r="36" spans="2:10">
      <c r="B36" s="87"/>
      <c r="C36" s="87"/>
      <c r="D36" s="87"/>
      <c r="E36" s="87"/>
      <c r="F36" s="87"/>
      <c r="G36" s="87"/>
      <c r="H36" s="87"/>
      <c r="I36" s="87"/>
      <c r="J36" s="87"/>
    </row>
    <row r="37" spans="2:10">
      <c r="B37" s="87"/>
      <c r="C37" s="87"/>
      <c r="D37" s="87"/>
      <c r="E37" s="87"/>
      <c r="F37" s="87"/>
      <c r="G37" s="87"/>
      <c r="H37" s="87"/>
      <c r="I37" s="87"/>
      <c r="J37" s="87"/>
    </row>
    <row r="38" spans="2:10">
      <c r="B38" s="87"/>
      <c r="C38" s="87"/>
      <c r="D38" s="87"/>
      <c r="E38" s="87"/>
      <c r="F38" s="87"/>
      <c r="G38" s="87"/>
      <c r="H38" s="87"/>
      <c r="I38" s="87"/>
      <c r="J38" s="87"/>
    </row>
    <row r="39" spans="2:10">
      <c r="B39" s="87"/>
      <c r="C39" s="87"/>
      <c r="D39" s="87"/>
      <c r="E39" s="87"/>
      <c r="F39" s="87"/>
      <c r="G39" s="87"/>
      <c r="H39" s="87"/>
      <c r="I39" s="87"/>
      <c r="J39" s="87"/>
    </row>
    <row r="40" spans="2:10">
      <c r="B40" s="87"/>
      <c r="C40" s="87"/>
      <c r="D40" s="87"/>
      <c r="E40" s="87"/>
      <c r="F40" s="87"/>
      <c r="G40" s="87"/>
      <c r="H40" s="87"/>
      <c r="I40" s="87"/>
      <c r="J40" s="87"/>
    </row>
    <row r="41" spans="2:10">
      <c r="B41" s="87"/>
      <c r="C41" s="87"/>
      <c r="D41" s="87"/>
      <c r="E41" s="87"/>
      <c r="F41" s="87"/>
      <c r="G41" s="87"/>
      <c r="H41" s="87"/>
      <c r="I41" s="87"/>
      <c r="J41" s="87"/>
    </row>
    <row r="42" spans="2:10">
      <c r="B42" s="87"/>
      <c r="C42" s="87"/>
      <c r="D42" s="87"/>
      <c r="E42" s="87"/>
      <c r="F42" s="87"/>
      <c r="G42" s="87"/>
      <c r="H42" s="87"/>
      <c r="I42" s="87"/>
      <c r="J42" s="87"/>
    </row>
    <row r="43" spans="2:10">
      <c r="B43" s="87"/>
      <c r="C43" s="87"/>
      <c r="D43" s="87"/>
      <c r="E43" s="87"/>
      <c r="F43" s="87"/>
      <c r="G43" s="87"/>
      <c r="H43" s="87"/>
      <c r="I43" s="87"/>
      <c r="J43" s="87"/>
    </row>
    <row r="44" spans="2:10">
      <c r="B44" s="87"/>
      <c r="C44" s="87"/>
      <c r="D44" s="87"/>
      <c r="E44" s="87"/>
      <c r="F44" s="87"/>
      <c r="G44" s="87"/>
      <c r="H44" s="87"/>
      <c r="I44" s="87"/>
      <c r="J44" s="87"/>
    </row>
    <row r="45" spans="2:10">
      <c r="B45" s="87"/>
      <c r="C45" s="87"/>
      <c r="D45" s="87"/>
      <c r="E45" s="87"/>
      <c r="F45" s="87"/>
      <c r="G45" s="87"/>
      <c r="H45" s="87"/>
      <c r="I45" s="87"/>
      <c r="J45" s="87"/>
    </row>
    <row r="46" spans="2:10">
      <c r="B46" s="87"/>
      <c r="C46" s="87"/>
      <c r="D46" s="87"/>
      <c r="E46" s="87"/>
      <c r="F46" s="87"/>
      <c r="G46" s="87"/>
      <c r="H46" s="87"/>
      <c r="I46" s="87"/>
      <c r="J46" s="87"/>
    </row>
    <row r="47" spans="2:10">
      <c r="B47" s="87"/>
      <c r="C47" s="87"/>
      <c r="D47" s="87"/>
      <c r="E47" s="87"/>
      <c r="F47" s="87"/>
      <c r="G47" s="87"/>
      <c r="H47" s="87"/>
      <c r="I47" s="87"/>
      <c r="J47" s="87"/>
    </row>
    <row r="48" spans="2:10">
      <c r="B48" s="87"/>
      <c r="C48" s="87"/>
      <c r="D48" s="87"/>
      <c r="E48" s="87"/>
      <c r="F48" s="87"/>
      <c r="G48" s="87"/>
      <c r="H48" s="87"/>
      <c r="I48" s="87"/>
      <c r="J48" s="87"/>
    </row>
    <row r="49" spans="2:10">
      <c r="B49" s="87"/>
      <c r="C49" s="87"/>
      <c r="D49" s="87"/>
      <c r="E49" s="87"/>
      <c r="F49" s="87"/>
      <c r="G49" s="87"/>
      <c r="H49" s="87"/>
      <c r="I49" s="87"/>
      <c r="J49" s="87"/>
    </row>
    <row r="50" spans="2:10">
      <c r="B50" s="87"/>
      <c r="C50" s="87"/>
      <c r="D50" s="87"/>
      <c r="E50" s="87"/>
      <c r="F50" s="87"/>
      <c r="G50" s="87"/>
      <c r="H50" s="87"/>
      <c r="I50" s="87"/>
      <c r="J50" s="87"/>
    </row>
    <row r="51" spans="2:10">
      <c r="B51" s="87"/>
      <c r="C51" s="87"/>
      <c r="D51" s="87"/>
      <c r="E51" s="87"/>
      <c r="F51" s="87"/>
      <c r="G51" s="87"/>
      <c r="H51" s="87"/>
      <c r="I51" s="87"/>
      <c r="J51" s="87"/>
    </row>
    <row r="52" spans="2:10">
      <c r="B52" s="87"/>
      <c r="C52" s="87"/>
      <c r="D52" s="87"/>
      <c r="E52" s="87"/>
      <c r="F52" s="87"/>
      <c r="G52" s="87"/>
      <c r="H52" s="87"/>
      <c r="I52" s="87"/>
      <c r="J52" s="87"/>
    </row>
    <row r="53" spans="2:10">
      <c r="B53" s="87"/>
      <c r="C53" s="87"/>
      <c r="D53" s="87"/>
      <c r="E53" s="87"/>
      <c r="F53" s="87"/>
      <c r="G53" s="87"/>
      <c r="H53" s="87"/>
      <c r="I53" s="87"/>
      <c r="J53" s="87"/>
    </row>
    <row r="54" spans="2:10">
      <c r="B54" s="87"/>
      <c r="C54" s="87"/>
      <c r="D54" s="87"/>
      <c r="E54" s="87"/>
      <c r="F54" s="87"/>
      <c r="G54" s="87"/>
      <c r="H54" s="87"/>
      <c r="I54" s="87"/>
      <c r="J54" s="87"/>
    </row>
    <row r="55" spans="2:10">
      <c r="B55" s="87"/>
      <c r="C55" s="87"/>
      <c r="D55" s="87"/>
      <c r="E55" s="87"/>
      <c r="F55" s="87"/>
      <c r="G55" s="87"/>
      <c r="H55" s="87"/>
      <c r="I55" s="87"/>
      <c r="J55" s="87"/>
    </row>
    <row r="56" spans="2:10">
      <c r="B56" s="87"/>
      <c r="C56" s="87"/>
      <c r="D56" s="87"/>
      <c r="E56" s="87"/>
      <c r="F56" s="87"/>
      <c r="G56" s="87"/>
      <c r="H56" s="87"/>
      <c r="I56" s="87"/>
      <c r="J56" s="87"/>
    </row>
    <row r="57" spans="2:10">
      <c r="B57" s="87"/>
      <c r="C57" s="87"/>
      <c r="D57" s="87"/>
      <c r="E57" s="87"/>
      <c r="F57" s="87"/>
      <c r="G57" s="87"/>
      <c r="H57" s="87"/>
      <c r="I57" s="87"/>
      <c r="J57" s="87"/>
    </row>
    <row r="58" spans="2:10">
      <c r="B58" s="87"/>
      <c r="C58" s="87"/>
      <c r="D58" s="87"/>
      <c r="E58" s="87"/>
      <c r="F58" s="87"/>
      <c r="G58" s="87"/>
      <c r="H58" s="87"/>
      <c r="I58" s="87"/>
      <c r="J58" s="87"/>
    </row>
    <row r="59" spans="2:10">
      <c r="B59" s="87"/>
      <c r="C59" s="87"/>
      <c r="D59" s="87"/>
      <c r="E59" s="87"/>
      <c r="F59" s="87"/>
      <c r="G59" s="87"/>
      <c r="H59" s="87"/>
      <c r="I59" s="87"/>
      <c r="J59" s="87"/>
    </row>
    <row r="60" spans="2:10">
      <c r="B60" s="87"/>
      <c r="C60" s="87"/>
      <c r="D60" s="87"/>
      <c r="E60" s="87"/>
      <c r="F60" s="87"/>
      <c r="G60" s="87"/>
      <c r="H60" s="87"/>
      <c r="I60" s="87"/>
      <c r="J60" s="87"/>
    </row>
    <row r="61" spans="2:10">
      <c r="B61" s="87"/>
      <c r="C61" s="87"/>
      <c r="D61" s="87"/>
      <c r="E61" s="87"/>
      <c r="F61" s="87"/>
      <c r="G61" s="87"/>
      <c r="H61" s="87"/>
      <c r="I61" s="87"/>
      <c r="J61" s="87"/>
    </row>
    <row r="62" spans="2:10">
      <c r="B62" s="87"/>
      <c r="C62" s="87"/>
      <c r="D62" s="87"/>
      <c r="E62" s="87"/>
      <c r="F62" s="87"/>
      <c r="G62" s="87"/>
      <c r="H62" s="87"/>
      <c r="I62" s="87"/>
      <c r="J62" s="87"/>
    </row>
    <row r="63" spans="2:10">
      <c r="B63" s="87"/>
      <c r="C63" s="87"/>
      <c r="D63" s="87"/>
      <c r="E63" s="87"/>
      <c r="F63" s="87"/>
      <c r="G63" s="87"/>
      <c r="H63" s="87"/>
      <c r="I63" s="87"/>
      <c r="J63" s="87"/>
    </row>
    <row r="64" spans="2:10">
      <c r="B64" s="87"/>
      <c r="C64" s="87"/>
      <c r="D64" s="87"/>
      <c r="E64" s="87"/>
      <c r="F64" s="87"/>
      <c r="G64" s="87"/>
      <c r="H64" s="87"/>
      <c r="I64" s="87"/>
      <c r="J64" s="87"/>
    </row>
    <row r="65" spans="2:10">
      <c r="B65" s="87"/>
      <c r="C65" s="87"/>
      <c r="D65" s="87"/>
      <c r="E65" s="87"/>
      <c r="F65" s="87"/>
      <c r="G65" s="87"/>
      <c r="H65" s="87"/>
      <c r="I65" s="87"/>
      <c r="J65" s="87"/>
    </row>
    <row r="66" spans="2:10">
      <c r="B66" s="87"/>
      <c r="C66" s="87"/>
      <c r="D66" s="87"/>
      <c r="E66" s="87"/>
      <c r="F66" s="87"/>
      <c r="G66" s="87"/>
      <c r="H66" s="87"/>
      <c r="I66" s="87"/>
      <c r="J66" s="87"/>
    </row>
    <row r="67" spans="2:10">
      <c r="B67" s="87"/>
      <c r="C67" s="87"/>
      <c r="D67" s="87"/>
      <c r="E67" s="87"/>
      <c r="F67" s="87"/>
      <c r="G67" s="87"/>
      <c r="H67" s="87"/>
      <c r="I67" s="87"/>
      <c r="J67" s="87"/>
    </row>
    <row r="68" spans="2:10">
      <c r="B68" s="87"/>
      <c r="C68" s="87"/>
      <c r="D68" s="87"/>
      <c r="E68" s="87"/>
      <c r="F68" s="87"/>
      <c r="G68" s="87"/>
      <c r="H68" s="87"/>
      <c r="I68" s="87"/>
      <c r="J68" s="87"/>
    </row>
    <row r="69" spans="2:10">
      <c r="B69" s="87"/>
      <c r="C69" s="87"/>
      <c r="D69" s="87"/>
      <c r="E69" s="87"/>
      <c r="F69" s="87"/>
      <c r="G69" s="87"/>
      <c r="H69" s="87"/>
      <c r="I69" s="87"/>
      <c r="J69" s="87"/>
    </row>
    <row r="70" spans="2:10">
      <c r="B70" s="87"/>
      <c r="C70" s="87"/>
      <c r="D70" s="87"/>
      <c r="E70" s="87"/>
      <c r="F70" s="87"/>
      <c r="G70" s="87"/>
      <c r="H70" s="87"/>
      <c r="I70" s="87"/>
      <c r="J70" s="87"/>
    </row>
    <row r="71" spans="2:10">
      <c r="B71" s="87"/>
      <c r="C71" s="87"/>
      <c r="D71" s="87"/>
      <c r="E71" s="87"/>
      <c r="F71" s="87"/>
      <c r="G71" s="87"/>
      <c r="H71" s="87"/>
      <c r="I71" s="87"/>
      <c r="J71" s="87"/>
    </row>
    <row r="72" spans="2:10">
      <c r="B72" s="87"/>
      <c r="C72" s="87"/>
      <c r="D72" s="87"/>
      <c r="E72" s="87"/>
      <c r="F72" s="87"/>
      <c r="G72" s="87"/>
      <c r="H72" s="87"/>
      <c r="I72" s="87"/>
      <c r="J72" s="87"/>
    </row>
    <row r="73" spans="2:10">
      <c r="B73" s="87"/>
      <c r="C73" s="87"/>
      <c r="D73" s="87"/>
      <c r="E73" s="87"/>
      <c r="F73" s="87"/>
      <c r="G73" s="87"/>
      <c r="H73" s="87"/>
      <c r="I73" s="87"/>
      <c r="J73" s="87"/>
    </row>
    <row r="74" spans="2:10">
      <c r="B74" s="87"/>
      <c r="C74" s="87"/>
      <c r="D74" s="87"/>
      <c r="E74" s="87"/>
      <c r="F74" s="87"/>
      <c r="G74" s="87"/>
      <c r="H74" s="87"/>
      <c r="I74" s="87"/>
      <c r="J74" s="87"/>
    </row>
    <row r="75" spans="2:10">
      <c r="B75" s="87"/>
      <c r="C75" s="87"/>
      <c r="D75" s="87"/>
      <c r="E75" s="87"/>
      <c r="F75" s="87"/>
      <c r="G75" s="87"/>
      <c r="H75" s="87"/>
      <c r="I75" s="87"/>
      <c r="J75" s="87"/>
    </row>
    <row r="76" spans="2:10">
      <c r="B76" s="87"/>
      <c r="C76" s="87"/>
      <c r="D76" s="87"/>
      <c r="E76" s="87"/>
      <c r="F76" s="87"/>
      <c r="G76" s="87"/>
      <c r="H76" s="87"/>
      <c r="I76" s="87"/>
      <c r="J76" s="87"/>
    </row>
    <row r="77" spans="2:10">
      <c r="B77" s="87"/>
      <c r="C77" s="87"/>
      <c r="D77" s="87"/>
      <c r="E77" s="87"/>
      <c r="F77" s="87"/>
      <c r="G77" s="87"/>
      <c r="H77" s="87"/>
      <c r="I77" s="87"/>
      <c r="J77" s="87"/>
    </row>
    <row r="78" spans="2:10">
      <c r="B78" s="87"/>
      <c r="C78" s="87"/>
      <c r="D78" s="87"/>
      <c r="E78" s="87"/>
      <c r="F78" s="87"/>
      <c r="G78" s="87"/>
      <c r="H78" s="87"/>
      <c r="I78" s="87"/>
      <c r="J78" s="87"/>
    </row>
    <row r="79" spans="2:10">
      <c r="B79" s="87"/>
      <c r="C79" s="87"/>
      <c r="D79" s="87"/>
      <c r="E79" s="87"/>
      <c r="F79" s="87"/>
      <c r="G79" s="87"/>
      <c r="H79" s="87"/>
      <c r="I79" s="87"/>
      <c r="J79" s="87"/>
    </row>
    <row r="80" spans="2:10">
      <c r="B80" s="87"/>
      <c r="C80" s="87"/>
      <c r="D80" s="87"/>
      <c r="E80" s="87"/>
      <c r="F80" s="87"/>
      <c r="G80" s="87"/>
      <c r="H80" s="87"/>
      <c r="I80" s="87"/>
      <c r="J80" s="87"/>
    </row>
    <row r="81" spans="2:10">
      <c r="B81" s="87"/>
      <c r="C81" s="87"/>
      <c r="D81" s="87"/>
      <c r="E81" s="87"/>
      <c r="F81" s="87"/>
      <c r="G81" s="87"/>
      <c r="H81" s="87"/>
      <c r="I81" s="87"/>
      <c r="J81" s="87"/>
    </row>
    <row r="82" spans="2:10">
      <c r="B82" s="87"/>
      <c r="C82" s="87"/>
      <c r="D82" s="87"/>
      <c r="E82" s="87"/>
      <c r="F82" s="87"/>
      <c r="G82" s="87"/>
      <c r="H82" s="87"/>
      <c r="I82" s="87"/>
      <c r="J82" s="87"/>
    </row>
    <row r="83" spans="2:10">
      <c r="B83" s="87"/>
      <c r="C83" s="87"/>
      <c r="D83" s="87"/>
      <c r="E83" s="87"/>
      <c r="F83" s="87"/>
      <c r="G83" s="87"/>
      <c r="H83" s="87"/>
      <c r="I83" s="87"/>
      <c r="J83" s="87"/>
    </row>
    <row r="84" spans="2:10">
      <c r="B84" s="87"/>
      <c r="C84" s="87"/>
      <c r="D84" s="87"/>
      <c r="E84" s="87"/>
      <c r="F84" s="87"/>
      <c r="G84" s="87"/>
      <c r="H84" s="87"/>
      <c r="I84" s="87"/>
      <c r="J84" s="87"/>
    </row>
    <row r="85" spans="2:10">
      <c r="B85" s="87"/>
      <c r="C85" s="87"/>
      <c r="D85" s="87"/>
      <c r="E85" s="87"/>
      <c r="F85" s="87"/>
      <c r="G85" s="87"/>
      <c r="H85" s="87"/>
      <c r="I85" s="87"/>
      <c r="J85" s="87"/>
    </row>
    <row r="86" spans="2:10">
      <c r="B86" s="87"/>
      <c r="C86" s="87"/>
      <c r="D86" s="87"/>
      <c r="E86" s="87"/>
      <c r="F86" s="87"/>
      <c r="G86" s="87"/>
      <c r="H86" s="87"/>
      <c r="I86" s="87"/>
      <c r="J86" s="87"/>
    </row>
    <row r="87" spans="2:10">
      <c r="B87" s="87"/>
      <c r="C87" s="87"/>
      <c r="D87" s="87"/>
      <c r="E87" s="87"/>
      <c r="F87" s="87"/>
      <c r="G87" s="87"/>
      <c r="H87" s="87"/>
      <c r="I87" s="87"/>
      <c r="J87" s="87"/>
    </row>
    <row r="88" spans="2:10">
      <c r="B88" s="87"/>
      <c r="C88" s="87"/>
      <c r="D88" s="87"/>
      <c r="E88" s="87"/>
      <c r="F88" s="87"/>
      <c r="G88" s="87"/>
      <c r="H88" s="87"/>
      <c r="I88" s="87"/>
      <c r="J88" s="87"/>
    </row>
    <row r="89" spans="2:10">
      <c r="B89" s="87"/>
      <c r="C89" s="87"/>
      <c r="D89" s="87"/>
      <c r="E89" s="87"/>
      <c r="F89" s="87"/>
      <c r="G89" s="87"/>
      <c r="H89" s="87"/>
      <c r="I89" s="87"/>
      <c r="J89" s="87"/>
    </row>
    <row r="90" spans="2:10">
      <c r="B90" s="87"/>
      <c r="C90" s="87"/>
      <c r="D90" s="87"/>
      <c r="E90" s="87"/>
      <c r="F90" s="87"/>
      <c r="G90" s="87"/>
      <c r="H90" s="87"/>
      <c r="I90" s="87"/>
      <c r="J90" s="87"/>
    </row>
    <row r="91" spans="2:10">
      <c r="B91" s="87"/>
      <c r="C91" s="87"/>
      <c r="D91" s="87"/>
      <c r="E91" s="87"/>
      <c r="F91" s="87"/>
      <c r="G91" s="87"/>
      <c r="H91" s="87"/>
      <c r="I91" s="87"/>
      <c r="J91" s="87"/>
    </row>
    <row r="92" spans="2:10">
      <c r="B92" s="87"/>
      <c r="C92" s="87"/>
      <c r="D92" s="87"/>
      <c r="E92" s="87"/>
      <c r="F92" s="87"/>
      <c r="G92" s="87"/>
      <c r="H92" s="87"/>
      <c r="I92" s="87"/>
      <c r="J92" s="87"/>
    </row>
    <row r="93" spans="2:10">
      <c r="B93" s="87"/>
      <c r="C93" s="87"/>
      <c r="D93" s="87"/>
      <c r="E93" s="87"/>
      <c r="F93" s="87"/>
      <c r="G93" s="87"/>
      <c r="H93" s="87"/>
      <c r="I93" s="87"/>
      <c r="J93" s="87"/>
    </row>
    <row r="94" spans="2:10">
      <c r="B94" s="87"/>
      <c r="C94" s="87"/>
      <c r="D94" s="87"/>
      <c r="E94" s="87"/>
      <c r="F94" s="87"/>
      <c r="G94" s="87"/>
      <c r="H94" s="87"/>
      <c r="I94" s="87"/>
      <c r="J94" s="87"/>
    </row>
    <row r="95" spans="2:10">
      <c r="B95" s="87"/>
      <c r="C95" s="87"/>
      <c r="D95" s="87"/>
      <c r="E95" s="87"/>
      <c r="F95" s="87"/>
      <c r="G95" s="87"/>
      <c r="H95" s="87"/>
      <c r="I95" s="87"/>
      <c r="J95" s="87"/>
    </row>
    <row r="96" spans="2:10">
      <c r="B96" s="87"/>
      <c r="C96" s="87"/>
      <c r="D96" s="87"/>
      <c r="E96" s="87"/>
      <c r="F96" s="87"/>
      <c r="G96" s="87"/>
      <c r="H96" s="87"/>
      <c r="I96" s="87"/>
      <c r="J96" s="87"/>
    </row>
    <row r="97" spans="2:10">
      <c r="B97" s="87"/>
      <c r="C97" s="87"/>
      <c r="D97" s="87"/>
      <c r="E97" s="87"/>
      <c r="F97" s="87"/>
      <c r="G97" s="87"/>
      <c r="H97" s="87"/>
      <c r="I97" s="87"/>
      <c r="J97" s="87"/>
    </row>
    <row r="98" spans="2:10">
      <c r="B98" s="87"/>
      <c r="C98" s="87"/>
      <c r="D98" s="87"/>
      <c r="E98" s="87"/>
      <c r="F98" s="87"/>
      <c r="G98" s="87"/>
      <c r="H98" s="87"/>
      <c r="I98" s="87"/>
      <c r="J98" s="87"/>
    </row>
    <row r="99" spans="2:10">
      <c r="B99" s="87"/>
      <c r="C99" s="87"/>
      <c r="D99" s="87"/>
      <c r="E99" s="87"/>
      <c r="F99" s="87"/>
      <c r="G99" s="87"/>
      <c r="H99" s="87"/>
      <c r="I99" s="87"/>
      <c r="J99" s="87"/>
    </row>
    <row r="100" spans="2:10">
      <c r="B100" s="87"/>
      <c r="C100" s="87"/>
      <c r="D100" s="87"/>
      <c r="E100" s="87"/>
      <c r="F100" s="87"/>
      <c r="G100" s="87"/>
      <c r="H100" s="87"/>
      <c r="I100" s="87"/>
      <c r="J100" s="87"/>
    </row>
    <row r="101" spans="2:10">
      <c r="B101" s="87"/>
      <c r="C101" s="87"/>
      <c r="D101" s="87"/>
      <c r="E101" s="87"/>
      <c r="F101" s="87"/>
      <c r="G101" s="87"/>
      <c r="H101" s="87"/>
      <c r="I101" s="87"/>
      <c r="J101" s="87"/>
    </row>
    <row r="102" spans="2:10">
      <c r="B102" s="87"/>
      <c r="C102" s="87"/>
      <c r="D102" s="87"/>
      <c r="E102" s="87"/>
      <c r="F102" s="87"/>
      <c r="G102" s="87"/>
      <c r="H102" s="87"/>
      <c r="I102" s="87"/>
      <c r="J102" s="87"/>
    </row>
    <row r="103" spans="2:10">
      <c r="B103" s="87"/>
      <c r="C103" s="87"/>
      <c r="D103" s="87"/>
      <c r="E103" s="87"/>
      <c r="F103" s="87"/>
      <c r="G103" s="87"/>
      <c r="H103" s="87"/>
      <c r="I103" s="87"/>
      <c r="J103" s="87"/>
    </row>
    <row r="104" spans="2:10">
      <c r="B104" s="87"/>
      <c r="C104" s="87"/>
      <c r="D104" s="87"/>
      <c r="E104" s="87"/>
      <c r="F104" s="87"/>
      <c r="G104" s="87"/>
      <c r="H104" s="87"/>
      <c r="I104" s="87"/>
      <c r="J104" s="87"/>
    </row>
    <row r="105" spans="2:10">
      <c r="B105" s="87"/>
      <c r="C105" s="87"/>
      <c r="D105" s="87"/>
      <c r="E105" s="87"/>
      <c r="F105" s="87"/>
      <c r="G105" s="87"/>
      <c r="H105" s="87"/>
      <c r="I105" s="87"/>
      <c r="J105" s="87"/>
    </row>
    <row r="106" spans="2:10">
      <c r="B106" s="87"/>
      <c r="C106" s="87"/>
      <c r="D106" s="87"/>
      <c r="E106" s="87"/>
      <c r="F106" s="87"/>
      <c r="G106" s="87"/>
      <c r="H106" s="87"/>
      <c r="I106" s="87"/>
      <c r="J106" s="87"/>
    </row>
    <row r="107" spans="2:10">
      <c r="B107" s="87"/>
      <c r="C107" s="87"/>
      <c r="D107" s="87"/>
      <c r="E107" s="87"/>
      <c r="F107" s="87"/>
      <c r="G107" s="87"/>
      <c r="H107" s="87"/>
      <c r="I107" s="87"/>
      <c r="J107" s="87"/>
    </row>
    <row r="108" spans="2:10">
      <c r="B108" s="87"/>
      <c r="C108" s="87"/>
      <c r="D108" s="87"/>
      <c r="E108" s="87"/>
      <c r="F108" s="87"/>
      <c r="G108" s="87"/>
      <c r="H108" s="87"/>
      <c r="I108" s="87"/>
      <c r="J108" s="87"/>
    </row>
    <row r="109" spans="2:10">
      <c r="B109" s="87"/>
      <c r="C109" s="87"/>
      <c r="D109" s="87"/>
      <c r="E109" s="87"/>
      <c r="F109" s="87"/>
      <c r="G109" s="87"/>
      <c r="H109" s="87"/>
      <c r="I109" s="87"/>
      <c r="J109" s="87"/>
    </row>
    <row r="110" spans="2:10">
      <c r="B110" s="93"/>
      <c r="C110" s="93"/>
      <c r="D110" s="94"/>
      <c r="E110" s="94"/>
      <c r="F110" s="113"/>
      <c r="G110" s="113"/>
      <c r="H110" s="113"/>
      <c r="I110" s="113"/>
      <c r="J110" s="94"/>
    </row>
    <row r="111" spans="2:10">
      <c r="B111" s="93"/>
      <c r="C111" s="93"/>
      <c r="D111" s="94"/>
      <c r="E111" s="94"/>
      <c r="F111" s="113"/>
      <c r="G111" s="113"/>
      <c r="H111" s="113"/>
      <c r="I111" s="113"/>
      <c r="J111" s="94"/>
    </row>
    <row r="112" spans="2:10">
      <c r="B112" s="93"/>
      <c r="C112" s="93"/>
      <c r="D112" s="94"/>
      <c r="E112" s="94"/>
      <c r="F112" s="113"/>
      <c r="G112" s="113"/>
      <c r="H112" s="113"/>
      <c r="I112" s="113"/>
      <c r="J112" s="94"/>
    </row>
    <row r="113" spans="2:10">
      <c r="B113" s="93"/>
      <c r="C113" s="93"/>
      <c r="D113" s="94"/>
      <c r="E113" s="94"/>
      <c r="F113" s="113"/>
      <c r="G113" s="113"/>
      <c r="H113" s="113"/>
      <c r="I113" s="113"/>
      <c r="J113" s="94"/>
    </row>
    <row r="114" spans="2:10">
      <c r="B114" s="93"/>
      <c r="C114" s="93"/>
      <c r="D114" s="94"/>
      <c r="E114" s="94"/>
      <c r="F114" s="113"/>
      <c r="G114" s="113"/>
      <c r="H114" s="113"/>
      <c r="I114" s="113"/>
      <c r="J114" s="94"/>
    </row>
    <row r="115" spans="2:10">
      <c r="B115" s="93"/>
      <c r="C115" s="93"/>
      <c r="D115" s="94"/>
      <c r="E115" s="94"/>
      <c r="F115" s="113"/>
      <c r="G115" s="113"/>
      <c r="H115" s="113"/>
      <c r="I115" s="113"/>
      <c r="J115" s="94"/>
    </row>
    <row r="116" spans="2:10">
      <c r="B116" s="93"/>
      <c r="C116" s="93"/>
      <c r="D116" s="94"/>
      <c r="E116" s="94"/>
      <c r="F116" s="113"/>
      <c r="G116" s="113"/>
      <c r="H116" s="113"/>
      <c r="I116" s="113"/>
      <c r="J116" s="94"/>
    </row>
    <row r="117" spans="2:10">
      <c r="B117" s="93"/>
      <c r="C117" s="93"/>
      <c r="D117" s="94"/>
      <c r="E117" s="94"/>
      <c r="F117" s="113"/>
      <c r="G117" s="113"/>
      <c r="H117" s="113"/>
      <c r="I117" s="113"/>
      <c r="J117" s="94"/>
    </row>
    <row r="118" spans="2:10">
      <c r="B118" s="93"/>
      <c r="C118" s="93"/>
      <c r="D118" s="94"/>
      <c r="E118" s="94"/>
      <c r="F118" s="113"/>
      <c r="G118" s="113"/>
      <c r="H118" s="113"/>
      <c r="I118" s="113"/>
      <c r="J118" s="94"/>
    </row>
    <row r="119" spans="2:10">
      <c r="B119" s="93"/>
      <c r="C119" s="93"/>
      <c r="D119" s="94"/>
      <c r="E119" s="94"/>
      <c r="F119" s="113"/>
      <c r="G119" s="113"/>
      <c r="H119" s="113"/>
      <c r="I119" s="113"/>
      <c r="J119" s="94"/>
    </row>
    <row r="120" spans="2:10">
      <c r="B120" s="93"/>
      <c r="C120" s="93"/>
      <c r="D120" s="94"/>
      <c r="E120" s="94"/>
      <c r="F120" s="113"/>
      <c r="G120" s="113"/>
      <c r="H120" s="113"/>
      <c r="I120" s="113"/>
      <c r="J120" s="94"/>
    </row>
    <row r="121" spans="2:10">
      <c r="B121" s="93"/>
      <c r="C121" s="93"/>
      <c r="D121" s="94"/>
      <c r="E121" s="94"/>
      <c r="F121" s="113"/>
      <c r="G121" s="113"/>
      <c r="H121" s="113"/>
      <c r="I121" s="113"/>
      <c r="J121" s="94"/>
    </row>
    <row r="122" spans="2:10">
      <c r="B122" s="93"/>
      <c r="C122" s="93"/>
      <c r="D122" s="94"/>
      <c r="E122" s="94"/>
      <c r="F122" s="113"/>
      <c r="G122" s="113"/>
      <c r="H122" s="113"/>
      <c r="I122" s="113"/>
      <c r="J122" s="94"/>
    </row>
    <row r="123" spans="2:10">
      <c r="B123" s="93"/>
      <c r="C123" s="93"/>
      <c r="D123" s="94"/>
      <c r="E123" s="94"/>
      <c r="F123" s="113"/>
      <c r="G123" s="113"/>
      <c r="H123" s="113"/>
      <c r="I123" s="113"/>
      <c r="J123" s="94"/>
    </row>
    <row r="124" spans="2:10">
      <c r="B124" s="93"/>
      <c r="C124" s="93"/>
      <c r="D124" s="94"/>
      <c r="E124" s="94"/>
      <c r="F124" s="113"/>
      <c r="G124" s="113"/>
      <c r="H124" s="113"/>
      <c r="I124" s="113"/>
      <c r="J124" s="94"/>
    </row>
    <row r="125" spans="2:10">
      <c r="B125" s="93"/>
      <c r="C125" s="93"/>
      <c r="D125" s="94"/>
      <c r="E125" s="94"/>
      <c r="F125" s="113"/>
      <c r="G125" s="113"/>
      <c r="H125" s="113"/>
      <c r="I125" s="113"/>
      <c r="J125" s="94"/>
    </row>
    <row r="126" spans="2:10">
      <c r="B126" s="93"/>
      <c r="C126" s="93"/>
      <c r="D126" s="94"/>
      <c r="E126" s="94"/>
      <c r="F126" s="113"/>
      <c r="G126" s="113"/>
      <c r="H126" s="113"/>
      <c r="I126" s="113"/>
      <c r="J126" s="94"/>
    </row>
    <row r="127" spans="2:10">
      <c r="B127" s="93"/>
      <c r="C127" s="93"/>
      <c r="D127" s="94"/>
      <c r="E127" s="94"/>
      <c r="F127" s="113"/>
      <c r="G127" s="113"/>
      <c r="H127" s="113"/>
      <c r="I127" s="113"/>
      <c r="J127" s="94"/>
    </row>
    <row r="128" spans="2:10">
      <c r="B128" s="93"/>
      <c r="C128" s="93"/>
      <c r="D128" s="94"/>
      <c r="E128" s="94"/>
      <c r="F128" s="113"/>
      <c r="G128" s="113"/>
      <c r="H128" s="113"/>
      <c r="I128" s="113"/>
      <c r="J128" s="94"/>
    </row>
    <row r="129" spans="2:10">
      <c r="B129" s="93"/>
      <c r="C129" s="93"/>
      <c r="D129" s="94"/>
      <c r="E129" s="94"/>
      <c r="F129" s="113"/>
      <c r="G129" s="113"/>
      <c r="H129" s="113"/>
      <c r="I129" s="113"/>
      <c r="J129" s="94"/>
    </row>
    <row r="130" spans="2:10">
      <c r="B130" s="93"/>
      <c r="C130" s="93"/>
      <c r="D130" s="94"/>
      <c r="E130" s="94"/>
      <c r="F130" s="113"/>
      <c r="G130" s="113"/>
      <c r="H130" s="113"/>
      <c r="I130" s="113"/>
      <c r="J130" s="94"/>
    </row>
    <row r="131" spans="2:10">
      <c r="B131" s="93"/>
      <c r="C131" s="93"/>
      <c r="D131" s="94"/>
      <c r="E131" s="94"/>
      <c r="F131" s="113"/>
      <c r="G131" s="113"/>
      <c r="H131" s="113"/>
      <c r="I131" s="113"/>
      <c r="J131" s="94"/>
    </row>
    <row r="132" spans="2:10">
      <c r="B132" s="93"/>
      <c r="C132" s="93"/>
      <c r="D132" s="94"/>
      <c r="E132" s="94"/>
      <c r="F132" s="113"/>
      <c r="G132" s="113"/>
      <c r="H132" s="113"/>
      <c r="I132" s="113"/>
      <c r="J132" s="94"/>
    </row>
    <row r="133" spans="2:10">
      <c r="B133" s="93"/>
      <c r="C133" s="93"/>
      <c r="D133" s="94"/>
      <c r="E133" s="94"/>
      <c r="F133" s="113"/>
      <c r="G133" s="113"/>
      <c r="H133" s="113"/>
      <c r="I133" s="113"/>
      <c r="J133" s="94"/>
    </row>
    <row r="134" spans="2:10">
      <c r="B134" s="93"/>
      <c r="C134" s="93"/>
      <c r="D134" s="94"/>
      <c r="E134" s="94"/>
      <c r="F134" s="113"/>
      <c r="G134" s="113"/>
      <c r="H134" s="113"/>
      <c r="I134" s="113"/>
      <c r="J134" s="94"/>
    </row>
    <row r="135" spans="2:10">
      <c r="B135" s="93"/>
      <c r="C135" s="93"/>
      <c r="D135" s="94"/>
      <c r="E135" s="94"/>
      <c r="F135" s="113"/>
      <c r="G135" s="113"/>
      <c r="H135" s="113"/>
      <c r="I135" s="113"/>
      <c r="J135" s="94"/>
    </row>
    <row r="136" spans="2:10">
      <c r="B136" s="93"/>
      <c r="C136" s="93"/>
      <c r="D136" s="94"/>
      <c r="E136" s="94"/>
      <c r="F136" s="113"/>
      <c r="G136" s="113"/>
      <c r="H136" s="113"/>
      <c r="I136" s="113"/>
      <c r="J136" s="94"/>
    </row>
    <row r="137" spans="2:10">
      <c r="B137" s="93"/>
      <c r="C137" s="93"/>
      <c r="D137" s="94"/>
      <c r="E137" s="94"/>
      <c r="F137" s="113"/>
      <c r="G137" s="113"/>
      <c r="H137" s="113"/>
      <c r="I137" s="113"/>
      <c r="J137" s="94"/>
    </row>
    <row r="138" spans="2:10">
      <c r="B138" s="93"/>
      <c r="C138" s="93"/>
      <c r="D138" s="94"/>
      <c r="E138" s="94"/>
      <c r="F138" s="113"/>
      <c r="G138" s="113"/>
      <c r="H138" s="113"/>
      <c r="I138" s="113"/>
      <c r="J138" s="94"/>
    </row>
    <row r="139" spans="2:10">
      <c r="B139" s="93"/>
      <c r="C139" s="93"/>
      <c r="D139" s="94"/>
      <c r="E139" s="94"/>
      <c r="F139" s="113"/>
      <c r="G139" s="113"/>
      <c r="H139" s="113"/>
      <c r="I139" s="113"/>
      <c r="J139" s="94"/>
    </row>
    <row r="140" spans="2:10">
      <c r="B140" s="93"/>
      <c r="C140" s="93"/>
      <c r="D140" s="94"/>
      <c r="E140" s="94"/>
      <c r="F140" s="113"/>
      <c r="G140" s="113"/>
      <c r="H140" s="113"/>
      <c r="I140" s="113"/>
      <c r="J140" s="94"/>
    </row>
    <row r="141" spans="2:10">
      <c r="B141" s="93"/>
      <c r="C141" s="93"/>
      <c r="D141" s="94"/>
      <c r="E141" s="94"/>
      <c r="F141" s="113"/>
      <c r="G141" s="113"/>
      <c r="H141" s="113"/>
      <c r="I141" s="113"/>
      <c r="J141" s="94"/>
    </row>
    <row r="142" spans="2:10">
      <c r="B142" s="93"/>
      <c r="C142" s="93"/>
      <c r="D142" s="94"/>
      <c r="E142" s="94"/>
      <c r="F142" s="113"/>
      <c r="G142" s="113"/>
      <c r="H142" s="113"/>
      <c r="I142" s="113"/>
      <c r="J142" s="94"/>
    </row>
    <row r="143" spans="2:10">
      <c r="B143" s="93"/>
      <c r="C143" s="93"/>
      <c r="D143" s="94"/>
      <c r="E143" s="94"/>
      <c r="F143" s="113"/>
      <c r="G143" s="113"/>
      <c r="H143" s="113"/>
      <c r="I143" s="113"/>
      <c r="J143" s="94"/>
    </row>
    <row r="144" spans="2:10">
      <c r="B144" s="93"/>
      <c r="C144" s="93"/>
      <c r="D144" s="94"/>
      <c r="E144" s="94"/>
      <c r="F144" s="113"/>
      <c r="G144" s="113"/>
      <c r="H144" s="113"/>
      <c r="I144" s="113"/>
      <c r="J144" s="94"/>
    </row>
    <row r="145" spans="2:10">
      <c r="B145" s="93"/>
      <c r="C145" s="93"/>
      <c r="D145" s="94"/>
      <c r="E145" s="94"/>
      <c r="F145" s="113"/>
      <c r="G145" s="113"/>
      <c r="H145" s="113"/>
      <c r="I145" s="113"/>
      <c r="J145" s="94"/>
    </row>
    <row r="146" spans="2:10">
      <c r="B146" s="93"/>
      <c r="C146" s="93"/>
      <c r="D146" s="94"/>
      <c r="E146" s="94"/>
      <c r="F146" s="113"/>
      <c r="G146" s="113"/>
      <c r="H146" s="113"/>
      <c r="I146" s="113"/>
      <c r="J146" s="94"/>
    </row>
    <row r="147" spans="2:10">
      <c r="B147" s="93"/>
      <c r="C147" s="93"/>
      <c r="D147" s="94"/>
      <c r="E147" s="94"/>
      <c r="F147" s="113"/>
      <c r="G147" s="113"/>
      <c r="H147" s="113"/>
      <c r="I147" s="113"/>
      <c r="J147" s="94"/>
    </row>
    <row r="148" spans="2:10">
      <c r="B148" s="93"/>
      <c r="C148" s="93"/>
      <c r="D148" s="94"/>
      <c r="E148" s="94"/>
      <c r="F148" s="113"/>
      <c r="G148" s="113"/>
      <c r="H148" s="113"/>
      <c r="I148" s="113"/>
      <c r="J148" s="94"/>
    </row>
    <row r="149" spans="2:10">
      <c r="B149" s="93"/>
      <c r="C149" s="93"/>
      <c r="D149" s="94"/>
      <c r="E149" s="94"/>
      <c r="F149" s="113"/>
      <c r="G149" s="113"/>
      <c r="H149" s="113"/>
      <c r="I149" s="113"/>
      <c r="J149" s="94"/>
    </row>
    <row r="150" spans="2:10">
      <c r="B150" s="93"/>
      <c r="C150" s="93"/>
      <c r="D150" s="94"/>
      <c r="E150" s="94"/>
      <c r="F150" s="113"/>
      <c r="G150" s="113"/>
      <c r="H150" s="113"/>
      <c r="I150" s="113"/>
      <c r="J150" s="94"/>
    </row>
    <row r="151" spans="2:10">
      <c r="B151" s="93"/>
      <c r="C151" s="93"/>
      <c r="D151" s="94"/>
      <c r="E151" s="94"/>
      <c r="F151" s="113"/>
      <c r="G151" s="113"/>
      <c r="H151" s="113"/>
      <c r="I151" s="113"/>
      <c r="J151" s="94"/>
    </row>
    <row r="152" spans="2:10">
      <c r="B152" s="93"/>
      <c r="C152" s="93"/>
      <c r="D152" s="94"/>
      <c r="E152" s="94"/>
      <c r="F152" s="113"/>
      <c r="G152" s="113"/>
      <c r="H152" s="113"/>
      <c r="I152" s="113"/>
      <c r="J152" s="94"/>
    </row>
    <row r="153" spans="2:10">
      <c r="B153" s="93"/>
      <c r="C153" s="93"/>
      <c r="D153" s="94"/>
      <c r="E153" s="94"/>
      <c r="F153" s="113"/>
      <c r="G153" s="113"/>
      <c r="H153" s="113"/>
      <c r="I153" s="113"/>
      <c r="J153" s="94"/>
    </row>
    <row r="154" spans="2:10">
      <c r="B154" s="93"/>
      <c r="C154" s="93"/>
      <c r="D154" s="94"/>
      <c r="E154" s="94"/>
      <c r="F154" s="113"/>
      <c r="G154" s="113"/>
      <c r="H154" s="113"/>
      <c r="I154" s="113"/>
      <c r="J154" s="94"/>
    </row>
    <row r="155" spans="2:10">
      <c r="B155" s="93"/>
      <c r="C155" s="93"/>
      <c r="D155" s="94"/>
      <c r="E155" s="94"/>
      <c r="F155" s="113"/>
      <c r="G155" s="113"/>
      <c r="H155" s="113"/>
      <c r="I155" s="113"/>
      <c r="J155" s="94"/>
    </row>
    <row r="156" spans="2:10">
      <c r="B156" s="93"/>
      <c r="C156" s="93"/>
      <c r="D156" s="94"/>
      <c r="E156" s="94"/>
      <c r="F156" s="113"/>
      <c r="G156" s="113"/>
      <c r="H156" s="113"/>
      <c r="I156" s="113"/>
      <c r="J156" s="94"/>
    </row>
    <row r="157" spans="2:10">
      <c r="B157" s="93"/>
      <c r="C157" s="93"/>
      <c r="D157" s="94"/>
      <c r="E157" s="94"/>
      <c r="F157" s="113"/>
      <c r="G157" s="113"/>
      <c r="H157" s="113"/>
      <c r="I157" s="113"/>
      <c r="J157" s="94"/>
    </row>
    <row r="158" spans="2:10">
      <c r="B158" s="93"/>
      <c r="C158" s="93"/>
      <c r="D158" s="94"/>
      <c r="E158" s="94"/>
      <c r="F158" s="113"/>
      <c r="G158" s="113"/>
      <c r="H158" s="113"/>
      <c r="I158" s="113"/>
      <c r="J158" s="94"/>
    </row>
    <row r="159" spans="2:10">
      <c r="B159" s="93"/>
      <c r="C159" s="93"/>
      <c r="D159" s="94"/>
      <c r="E159" s="94"/>
      <c r="F159" s="113"/>
      <c r="G159" s="113"/>
      <c r="H159" s="113"/>
      <c r="I159" s="113"/>
      <c r="J159" s="94"/>
    </row>
    <row r="160" spans="2:10">
      <c r="B160" s="93"/>
      <c r="C160" s="93"/>
      <c r="D160" s="94"/>
      <c r="E160" s="94"/>
      <c r="F160" s="113"/>
      <c r="G160" s="113"/>
      <c r="H160" s="113"/>
      <c r="I160" s="113"/>
      <c r="J160" s="94"/>
    </row>
    <row r="161" spans="2:10">
      <c r="B161" s="93"/>
      <c r="C161" s="93"/>
      <c r="D161" s="94"/>
      <c r="E161" s="94"/>
      <c r="F161" s="113"/>
      <c r="G161" s="113"/>
      <c r="H161" s="113"/>
      <c r="I161" s="113"/>
      <c r="J161" s="94"/>
    </row>
    <row r="162" spans="2:10">
      <c r="B162" s="93"/>
      <c r="C162" s="93"/>
      <c r="D162" s="94"/>
      <c r="E162" s="94"/>
      <c r="F162" s="113"/>
      <c r="G162" s="113"/>
      <c r="H162" s="113"/>
      <c r="I162" s="113"/>
      <c r="J162" s="94"/>
    </row>
    <row r="163" spans="2:10">
      <c r="B163" s="93"/>
      <c r="C163" s="93"/>
      <c r="D163" s="94"/>
      <c r="E163" s="94"/>
      <c r="F163" s="113"/>
      <c r="G163" s="113"/>
      <c r="H163" s="113"/>
      <c r="I163" s="113"/>
      <c r="J163" s="94"/>
    </row>
    <row r="164" spans="2:10">
      <c r="B164" s="93"/>
      <c r="C164" s="93"/>
      <c r="D164" s="94"/>
      <c r="E164" s="94"/>
      <c r="F164" s="113"/>
      <c r="G164" s="113"/>
      <c r="H164" s="113"/>
      <c r="I164" s="113"/>
      <c r="J164" s="94"/>
    </row>
    <row r="165" spans="2:10">
      <c r="B165" s="93"/>
      <c r="C165" s="93"/>
      <c r="D165" s="94"/>
      <c r="E165" s="94"/>
      <c r="F165" s="113"/>
      <c r="G165" s="113"/>
      <c r="H165" s="113"/>
      <c r="I165" s="113"/>
      <c r="J165" s="94"/>
    </row>
    <row r="166" spans="2:10">
      <c r="B166" s="93"/>
      <c r="C166" s="93"/>
      <c r="D166" s="94"/>
      <c r="E166" s="94"/>
      <c r="F166" s="113"/>
      <c r="G166" s="113"/>
      <c r="H166" s="113"/>
      <c r="I166" s="113"/>
      <c r="J166" s="94"/>
    </row>
    <row r="167" spans="2:10">
      <c r="B167" s="93"/>
      <c r="C167" s="93"/>
      <c r="D167" s="94"/>
      <c r="E167" s="94"/>
      <c r="F167" s="113"/>
      <c r="G167" s="113"/>
      <c r="H167" s="113"/>
      <c r="I167" s="113"/>
      <c r="J167" s="94"/>
    </row>
    <row r="168" spans="2:10">
      <c r="B168" s="93"/>
      <c r="C168" s="93"/>
      <c r="D168" s="94"/>
      <c r="E168" s="94"/>
      <c r="F168" s="113"/>
      <c r="G168" s="113"/>
      <c r="H168" s="113"/>
      <c r="I168" s="113"/>
      <c r="J168" s="94"/>
    </row>
    <row r="169" spans="2:10">
      <c r="B169" s="93"/>
      <c r="C169" s="93"/>
      <c r="D169" s="94"/>
      <c r="E169" s="94"/>
      <c r="F169" s="113"/>
      <c r="G169" s="113"/>
      <c r="H169" s="113"/>
      <c r="I169" s="113"/>
      <c r="J169" s="94"/>
    </row>
    <row r="170" spans="2:10">
      <c r="B170" s="93"/>
      <c r="C170" s="93"/>
      <c r="D170" s="94"/>
      <c r="E170" s="94"/>
      <c r="F170" s="113"/>
      <c r="G170" s="113"/>
      <c r="H170" s="113"/>
      <c r="I170" s="113"/>
      <c r="J170" s="94"/>
    </row>
    <row r="171" spans="2:10">
      <c r="B171" s="93"/>
      <c r="C171" s="93"/>
      <c r="D171" s="94"/>
      <c r="E171" s="94"/>
      <c r="F171" s="113"/>
      <c r="G171" s="113"/>
      <c r="H171" s="113"/>
      <c r="I171" s="113"/>
      <c r="J171" s="94"/>
    </row>
    <row r="172" spans="2:10">
      <c r="B172" s="93"/>
      <c r="C172" s="93"/>
      <c r="D172" s="94"/>
      <c r="E172" s="94"/>
      <c r="F172" s="113"/>
      <c r="G172" s="113"/>
      <c r="H172" s="113"/>
      <c r="I172" s="113"/>
      <c r="J172" s="94"/>
    </row>
    <row r="173" spans="2:10">
      <c r="B173" s="93"/>
      <c r="C173" s="93"/>
      <c r="D173" s="94"/>
      <c r="E173" s="94"/>
      <c r="F173" s="113"/>
      <c r="G173" s="113"/>
      <c r="H173" s="113"/>
      <c r="I173" s="113"/>
      <c r="J173" s="94"/>
    </row>
    <row r="174" spans="2:10">
      <c r="B174" s="93"/>
      <c r="C174" s="93"/>
      <c r="D174" s="94"/>
      <c r="E174" s="94"/>
      <c r="F174" s="113"/>
      <c r="G174" s="113"/>
      <c r="H174" s="113"/>
      <c r="I174" s="113"/>
      <c r="J174" s="94"/>
    </row>
    <row r="175" spans="2:10">
      <c r="B175" s="93"/>
      <c r="C175" s="93"/>
      <c r="D175" s="94"/>
      <c r="E175" s="94"/>
      <c r="F175" s="113"/>
      <c r="G175" s="113"/>
      <c r="H175" s="113"/>
      <c r="I175" s="113"/>
      <c r="J175" s="94"/>
    </row>
    <row r="176" spans="2:10">
      <c r="B176" s="93"/>
      <c r="C176" s="93"/>
      <c r="D176" s="94"/>
      <c r="E176" s="94"/>
      <c r="F176" s="113"/>
      <c r="G176" s="113"/>
      <c r="H176" s="113"/>
      <c r="I176" s="113"/>
      <c r="J176" s="94"/>
    </row>
    <row r="177" spans="2:10">
      <c r="B177" s="93"/>
      <c r="C177" s="93"/>
      <c r="D177" s="94"/>
      <c r="E177" s="94"/>
      <c r="F177" s="113"/>
      <c r="G177" s="113"/>
      <c r="H177" s="113"/>
      <c r="I177" s="113"/>
      <c r="J177" s="94"/>
    </row>
    <row r="178" spans="2:10">
      <c r="B178" s="93"/>
      <c r="C178" s="93"/>
      <c r="D178" s="94"/>
      <c r="E178" s="94"/>
      <c r="F178" s="113"/>
      <c r="G178" s="113"/>
      <c r="H178" s="113"/>
      <c r="I178" s="113"/>
      <c r="J178" s="94"/>
    </row>
    <row r="179" spans="2:10">
      <c r="B179" s="93"/>
      <c r="C179" s="93"/>
      <c r="D179" s="94"/>
      <c r="E179" s="94"/>
      <c r="F179" s="113"/>
      <c r="G179" s="113"/>
      <c r="H179" s="113"/>
      <c r="I179" s="113"/>
      <c r="J179" s="94"/>
    </row>
    <row r="180" spans="2:10">
      <c r="B180" s="93"/>
      <c r="C180" s="93"/>
      <c r="D180" s="94"/>
      <c r="E180" s="94"/>
      <c r="F180" s="113"/>
      <c r="G180" s="113"/>
      <c r="H180" s="113"/>
      <c r="I180" s="113"/>
      <c r="J180" s="94"/>
    </row>
    <row r="181" spans="2:10">
      <c r="B181" s="93"/>
      <c r="C181" s="93"/>
      <c r="D181" s="94"/>
      <c r="E181" s="94"/>
      <c r="F181" s="113"/>
      <c r="G181" s="113"/>
      <c r="H181" s="113"/>
      <c r="I181" s="113"/>
      <c r="J181" s="94"/>
    </row>
    <row r="182" spans="2:10">
      <c r="B182" s="93"/>
      <c r="C182" s="93"/>
      <c r="D182" s="94"/>
      <c r="E182" s="94"/>
      <c r="F182" s="113"/>
      <c r="G182" s="113"/>
      <c r="H182" s="113"/>
      <c r="I182" s="113"/>
      <c r="J182" s="94"/>
    </row>
    <row r="183" spans="2:10">
      <c r="B183" s="93"/>
      <c r="C183" s="93"/>
      <c r="D183" s="94"/>
      <c r="E183" s="94"/>
      <c r="F183" s="113"/>
      <c r="G183" s="113"/>
      <c r="H183" s="113"/>
      <c r="I183" s="113"/>
      <c r="J183" s="94"/>
    </row>
    <row r="184" spans="2:10">
      <c r="B184" s="93"/>
      <c r="C184" s="93"/>
      <c r="D184" s="94"/>
      <c r="E184" s="94"/>
      <c r="F184" s="113"/>
      <c r="G184" s="113"/>
      <c r="H184" s="113"/>
      <c r="I184" s="113"/>
      <c r="J184" s="94"/>
    </row>
    <row r="185" spans="2:10">
      <c r="B185" s="93"/>
      <c r="C185" s="93"/>
      <c r="D185" s="94"/>
      <c r="E185" s="94"/>
      <c r="F185" s="113"/>
      <c r="G185" s="113"/>
      <c r="H185" s="113"/>
      <c r="I185" s="113"/>
      <c r="J185" s="94"/>
    </row>
    <row r="186" spans="2:10">
      <c r="B186" s="93"/>
      <c r="C186" s="93"/>
      <c r="D186" s="94"/>
      <c r="E186" s="94"/>
      <c r="F186" s="113"/>
      <c r="G186" s="113"/>
      <c r="H186" s="113"/>
      <c r="I186" s="113"/>
      <c r="J186" s="94"/>
    </row>
    <row r="187" spans="2:10">
      <c r="B187" s="93"/>
      <c r="C187" s="93"/>
      <c r="D187" s="94"/>
      <c r="E187" s="94"/>
      <c r="F187" s="113"/>
      <c r="G187" s="113"/>
      <c r="H187" s="113"/>
      <c r="I187" s="113"/>
      <c r="J187" s="94"/>
    </row>
    <row r="188" spans="2:10">
      <c r="B188" s="93"/>
      <c r="C188" s="93"/>
      <c r="D188" s="94"/>
      <c r="E188" s="94"/>
      <c r="F188" s="113"/>
      <c r="G188" s="113"/>
      <c r="H188" s="113"/>
      <c r="I188" s="113"/>
      <c r="J188" s="94"/>
    </row>
    <row r="189" spans="2:10">
      <c r="B189" s="93"/>
      <c r="C189" s="93"/>
      <c r="D189" s="94"/>
      <c r="E189" s="94"/>
      <c r="F189" s="113"/>
      <c r="G189" s="113"/>
      <c r="H189" s="113"/>
      <c r="I189" s="113"/>
      <c r="J189" s="94"/>
    </row>
    <row r="190" spans="2:10">
      <c r="B190" s="93"/>
      <c r="C190" s="93"/>
      <c r="D190" s="94"/>
      <c r="E190" s="94"/>
      <c r="F190" s="113"/>
      <c r="G190" s="113"/>
      <c r="H190" s="113"/>
      <c r="I190" s="113"/>
      <c r="J190" s="94"/>
    </row>
    <row r="191" spans="2:10">
      <c r="B191" s="93"/>
      <c r="C191" s="93"/>
      <c r="D191" s="94"/>
      <c r="E191" s="94"/>
      <c r="F191" s="113"/>
      <c r="G191" s="113"/>
      <c r="H191" s="113"/>
      <c r="I191" s="113"/>
      <c r="J191" s="94"/>
    </row>
    <row r="192" spans="2:10">
      <c r="B192" s="93"/>
      <c r="C192" s="93"/>
      <c r="D192" s="94"/>
      <c r="E192" s="94"/>
      <c r="F192" s="113"/>
      <c r="G192" s="113"/>
      <c r="H192" s="113"/>
      <c r="I192" s="113"/>
      <c r="J192" s="94"/>
    </row>
    <row r="193" spans="2:10">
      <c r="B193" s="93"/>
      <c r="C193" s="93"/>
      <c r="D193" s="94"/>
      <c r="E193" s="94"/>
      <c r="F193" s="113"/>
      <c r="G193" s="113"/>
      <c r="H193" s="113"/>
      <c r="I193" s="113"/>
      <c r="J193" s="94"/>
    </row>
    <row r="194" spans="2:10">
      <c r="B194" s="93"/>
      <c r="C194" s="93"/>
      <c r="D194" s="94"/>
      <c r="E194" s="94"/>
      <c r="F194" s="113"/>
      <c r="G194" s="113"/>
      <c r="H194" s="113"/>
      <c r="I194" s="113"/>
      <c r="J194" s="94"/>
    </row>
    <row r="195" spans="2:10">
      <c r="B195" s="93"/>
      <c r="C195" s="93"/>
      <c r="D195" s="94"/>
      <c r="E195" s="94"/>
      <c r="F195" s="113"/>
      <c r="G195" s="113"/>
      <c r="H195" s="113"/>
      <c r="I195" s="113"/>
      <c r="J195" s="94"/>
    </row>
    <row r="196" spans="2:10">
      <c r="B196" s="93"/>
      <c r="C196" s="93"/>
      <c r="D196" s="94"/>
      <c r="E196" s="94"/>
      <c r="F196" s="113"/>
      <c r="G196" s="113"/>
      <c r="H196" s="113"/>
      <c r="I196" s="113"/>
      <c r="J196" s="94"/>
    </row>
    <row r="197" spans="2:10">
      <c r="B197" s="93"/>
      <c r="C197" s="93"/>
      <c r="D197" s="94"/>
      <c r="E197" s="94"/>
      <c r="F197" s="113"/>
      <c r="G197" s="113"/>
      <c r="H197" s="113"/>
      <c r="I197" s="113"/>
      <c r="J197" s="94"/>
    </row>
    <row r="198" spans="2:10">
      <c r="B198" s="93"/>
      <c r="C198" s="93"/>
      <c r="D198" s="94"/>
      <c r="E198" s="94"/>
      <c r="F198" s="113"/>
      <c r="G198" s="113"/>
      <c r="H198" s="113"/>
      <c r="I198" s="113"/>
      <c r="J198" s="94"/>
    </row>
    <row r="199" spans="2:10">
      <c r="B199" s="93"/>
      <c r="C199" s="93"/>
      <c r="D199" s="94"/>
      <c r="E199" s="94"/>
      <c r="F199" s="113"/>
      <c r="G199" s="113"/>
      <c r="H199" s="113"/>
      <c r="I199" s="113"/>
      <c r="J199" s="94"/>
    </row>
    <row r="200" spans="2:10">
      <c r="B200" s="93"/>
      <c r="C200" s="93"/>
      <c r="D200" s="94"/>
      <c r="E200" s="94"/>
      <c r="F200" s="113"/>
      <c r="G200" s="113"/>
      <c r="H200" s="113"/>
      <c r="I200" s="113"/>
      <c r="J200" s="94"/>
    </row>
    <row r="201" spans="2:10">
      <c r="F201" s="3"/>
      <c r="G201" s="3"/>
      <c r="H201" s="3"/>
      <c r="I201" s="3"/>
    </row>
    <row r="202" spans="2:10">
      <c r="F202" s="3"/>
      <c r="G202" s="3"/>
      <c r="H202" s="3"/>
      <c r="I202" s="3"/>
    </row>
    <row r="203" spans="2:10">
      <c r="F203" s="3"/>
      <c r="G203" s="3"/>
      <c r="H203" s="3"/>
      <c r="I203" s="3"/>
    </row>
    <row r="204" spans="2:10">
      <c r="F204" s="3"/>
      <c r="G204" s="3"/>
      <c r="H204" s="3"/>
      <c r="I204" s="3"/>
    </row>
    <row r="205" spans="2:10">
      <c r="F205" s="3"/>
      <c r="G205" s="3"/>
      <c r="H205" s="3"/>
      <c r="I205" s="3"/>
    </row>
    <row r="206" spans="2:10">
      <c r="F206" s="3"/>
      <c r="G206" s="3"/>
      <c r="H206" s="3"/>
      <c r="I206" s="3"/>
    </row>
    <row r="207" spans="2:10">
      <c r="F207" s="3"/>
      <c r="G207" s="3"/>
      <c r="H207" s="3"/>
      <c r="I207" s="3"/>
    </row>
    <row r="208" spans="2:10">
      <c r="F208" s="3"/>
      <c r="G208" s="3"/>
      <c r="H208" s="3"/>
      <c r="I208" s="3"/>
    </row>
    <row r="209" spans="6:9">
      <c r="F209" s="3"/>
      <c r="G209" s="3"/>
      <c r="H209" s="3"/>
      <c r="I209" s="3"/>
    </row>
    <row r="210" spans="6:9">
      <c r="F210" s="3"/>
      <c r="G210" s="3"/>
      <c r="H210" s="3"/>
      <c r="I210" s="3"/>
    </row>
    <row r="211" spans="6:9">
      <c r="F211" s="3"/>
      <c r="G211" s="3"/>
      <c r="H211" s="3"/>
      <c r="I211" s="3"/>
    </row>
    <row r="212" spans="6:9">
      <c r="F212" s="3"/>
      <c r="G212" s="3"/>
      <c r="H212" s="3"/>
      <c r="I212" s="3"/>
    </row>
    <row r="213" spans="6:9">
      <c r="F213" s="3"/>
      <c r="G213" s="3"/>
      <c r="H213" s="3"/>
      <c r="I213" s="3"/>
    </row>
    <row r="214" spans="6:9">
      <c r="F214" s="3"/>
      <c r="G214" s="3"/>
      <c r="H214" s="3"/>
      <c r="I214" s="3"/>
    </row>
    <row r="215" spans="6:9">
      <c r="F215" s="3"/>
      <c r="G215" s="3"/>
      <c r="H215" s="3"/>
      <c r="I215" s="3"/>
    </row>
    <row r="216" spans="6:9">
      <c r="F216" s="3"/>
      <c r="G216" s="3"/>
      <c r="H216" s="3"/>
      <c r="I216" s="3"/>
    </row>
    <row r="217" spans="6:9">
      <c r="F217" s="3"/>
      <c r="G217" s="3"/>
      <c r="H217" s="3"/>
      <c r="I217" s="3"/>
    </row>
    <row r="218" spans="6:9">
      <c r="F218" s="3"/>
      <c r="G218" s="3"/>
      <c r="H218" s="3"/>
      <c r="I218" s="3"/>
    </row>
    <row r="219" spans="6:9">
      <c r="F219" s="3"/>
      <c r="G219" s="3"/>
      <c r="H219" s="3"/>
      <c r="I219" s="3"/>
    </row>
    <row r="220" spans="6:9">
      <c r="F220" s="3"/>
      <c r="G220" s="3"/>
      <c r="H220" s="3"/>
      <c r="I220" s="3"/>
    </row>
    <row r="221" spans="6:9">
      <c r="F221" s="3"/>
      <c r="G221" s="3"/>
      <c r="H221" s="3"/>
      <c r="I221" s="3"/>
    </row>
    <row r="222" spans="6:9">
      <c r="F222" s="3"/>
      <c r="G222" s="3"/>
      <c r="H222" s="3"/>
      <c r="I222" s="3"/>
    </row>
    <row r="223" spans="6:9">
      <c r="F223" s="3"/>
      <c r="G223" s="3"/>
      <c r="H223" s="3"/>
      <c r="I223" s="3"/>
    </row>
    <row r="224" spans="6:9">
      <c r="F224" s="3"/>
      <c r="G224" s="3"/>
      <c r="H224" s="3"/>
      <c r="I224" s="3"/>
    </row>
    <row r="225" spans="6:9">
      <c r="F225" s="3"/>
      <c r="G225" s="3"/>
      <c r="H225" s="3"/>
      <c r="I225" s="3"/>
    </row>
    <row r="226" spans="6:9">
      <c r="F226" s="3"/>
      <c r="G226" s="3"/>
      <c r="H226" s="3"/>
      <c r="I226" s="3"/>
    </row>
    <row r="227" spans="6:9">
      <c r="F227" s="3"/>
      <c r="G227" s="3"/>
      <c r="H227" s="3"/>
      <c r="I227" s="3"/>
    </row>
    <row r="228" spans="6:9">
      <c r="F228" s="3"/>
      <c r="G228" s="3"/>
      <c r="H228" s="3"/>
      <c r="I228" s="3"/>
    </row>
    <row r="229" spans="6:9">
      <c r="F229" s="3"/>
      <c r="G229" s="3"/>
      <c r="H229" s="3"/>
      <c r="I229" s="3"/>
    </row>
    <row r="230" spans="6:9">
      <c r="F230" s="3"/>
      <c r="G230" s="3"/>
      <c r="H230" s="3"/>
      <c r="I230" s="3"/>
    </row>
    <row r="231" spans="6:9">
      <c r="F231" s="3"/>
      <c r="G231" s="3"/>
      <c r="H231" s="3"/>
      <c r="I231" s="3"/>
    </row>
    <row r="232" spans="6:9">
      <c r="F232" s="3"/>
      <c r="G232" s="3"/>
      <c r="H232" s="3"/>
      <c r="I232" s="3"/>
    </row>
    <row r="233" spans="6:9">
      <c r="F233" s="3"/>
      <c r="G233" s="3"/>
      <c r="H233" s="3"/>
      <c r="I233" s="3"/>
    </row>
    <row r="234" spans="6:9">
      <c r="F234" s="3"/>
      <c r="G234" s="3"/>
      <c r="H234" s="3"/>
      <c r="I234" s="3"/>
    </row>
    <row r="235" spans="6:9">
      <c r="F235" s="3"/>
      <c r="G235" s="3"/>
      <c r="H235" s="3"/>
      <c r="I235" s="3"/>
    </row>
    <row r="236" spans="6:9">
      <c r="F236" s="3"/>
      <c r="G236" s="3"/>
      <c r="H236" s="3"/>
      <c r="I236" s="3"/>
    </row>
    <row r="237" spans="6:9">
      <c r="F237" s="3"/>
      <c r="G237" s="3"/>
      <c r="H237" s="3"/>
      <c r="I237" s="3"/>
    </row>
    <row r="238" spans="6:9">
      <c r="F238" s="3"/>
      <c r="G238" s="3"/>
      <c r="H238" s="3"/>
      <c r="I238" s="3"/>
    </row>
    <row r="239" spans="6:9">
      <c r="F239" s="3"/>
      <c r="G239" s="3"/>
      <c r="H239" s="3"/>
      <c r="I239" s="3"/>
    </row>
    <row r="240" spans="6:9">
      <c r="F240" s="3"/>
      <c r="G240" s="3"/>
      <c r="H240" s="3"/>
      <c r="I240" s="3"/>
    </row>
    <row r="241" spans="6:9">
      <c r="F241" s="3"/>
      <c r="G241" s="3"/>
      <c r="H241" s="3"/>
      <c r="I241" s="3"/>
    </row>
    <row r="242" spans="6:9">
      <c r="F242" s="3"/>
      <c r="G242" s="3"/>
      <c r="H242" s="3"/>
      <c r="I242" s="3"/>
    </row>
    <row r="243" spans="6:9">
      <c r="F243" s="3"/>
      <c r="G243" s="3"/>
      <c r="H243" s="3"/>
      <c r="I243" s="3"/>
    </row>
    <row r="244" spans="6:9">
      <c r="F244" s="3"/>
      <c r="G244" s="3"/>
      <c r="H244" s="3"/>
      <c r="I244" s="3"/>
    </row>
    <row r="245" spans="6:9">
      <c r="F245" s="3"/>
      <c r="G245" s="3"/>
      <c r="H245" s="3"/>
      <c r="I245" s="3"/>
    </row>
    <row r="246" spans="6:9">
      <c r="F246" s="3"/>
      <c r="G246" s="3"/>
      <c r="H246" s="3"/>
      <c r="I246" s="3"/>
    </row>
    <row r="247" spans="6:9">
      <c r="F247" s="3"/>
      <c r="G247" s="3"/>
      <c r="H247" s="3"/>
      <c r="I247" s="3"/>
    </row>
    <row r="248" spans="6:9">
      <c r="F248" s="3"/>
      <c r="G248" s="3"/>
      <c r="H248" s="3"/>
      <c r="I248" s="3"/>
    </row>
    <row r="249" spans="6:9">
      <c r="F249" s="3"/>
      <c r="G249" s="3"/>
      <c r="H249" s="3"/>
      <c r="I249" s="3"/>
    </row>
    <row r="250" spans="6:9">
      <c r="F250" s="3"/>
      <c r="G250" s="3"/>
      <c r="H250" s="3"/>
      <c r="I250" s="3"/>
    </row>
    <row r="251" spans="6:9">
      <c r="F251" s="3"/>
      <c r="G251" s="3"/>
      <c r="H251" s="3"/>
      <c r="I251" s="3"/>
    </row>
    <row r="252" spans="6:9">
      <c r="F252" s="3"/>
      <c r="G252" s="3"/>
      <c r="H252" s="3"/>
      <c r="I252" s="3"/>
    </row>
    <row r="253" spans="6:9">
      <c r="F253" s="3"/>
      <c r="G253" s="3"/>
      <c r="H253" s="3"/>
      <c r="I253" s="3"/>
    </row>
    <row r="254" spans="6:9">
      <c r="F254" s="3"/>
      <c r="G254" s="3"/>
      <c r="H254" s="3"/>
      <c r="I254" s="3"/>
    </row>
    <row r="255" spans="6:9">
      <c r="F255" s="3"/>
      <c r="G255" s="3"/>
      <c r="H255" s="3"/>
      <c r="I255" s="3"/>
    </row>
    <row r="256" spans="6:9">
      <c r="F256" s="3"/>
      <c r="G256" s="3"/>
      <c r="H256" s="3"/>
      <c r="I256" s="3"/>
    </row>
    <row r="257" spans="6:9">
      <c r="F257" s="3"/>
      <c r="G257" s="3"/>
      <c r="H257" s="3"/>
      <c r="I257" s="3"/>
    </row>
    <row r="258" spans="6:9">
      <c r="F258" s="3"/>
      <c r="G258" s="3"/>
      <c r="H258" s="3"/>
      <c r="I258" s="3"/>
    </row>
    <row r="259" spans="6:9">
      <c r="F259" s="3"/>
      <c r="G259" s="3"/>
      <c r="H259" s="3"/>
      <c r="I259" s="3"/>
    </row>
    <row r="260" spans="6:9">
      <c r="F260" s="3"/>
      <c r="G260" s="3"/>
      <c r="H260" s="3"/>
      <c r="I260" s="3"/>
    </row>
    <row r="261" spans="6:9">
      <c r="F261" s="3"/>
      <c r="G261" s="3"/>
      <c r="H261" s="3"/>
      <c r="I261" s="3"/>
    </row>
    <row r="262" spans="6:9">
      <c r="F262" s="3"/>
      <c r="G262" s="3"/>
      <c r="H262" s="3"/>
      <c r="I262" s="3"/>
    </row>
    <row r="263" spans="6:9">
      <c r="F263" s="3"/>
      <c r="G263" s="3"/>
      <c r="H263" s="3"/>
      <c r="I263" s="3"/>
    </row>
    <row r="264" spans="6:9">
      <c r="F264" s="3"/>
      <c r="G264" s="3"/>
      <c r="H264" s="3"/>
      <c r="I264" s="3"/>
    </row>
    <row r="265" spans="6:9">
      <c r="F265" s="3"/>
      <c r="G265" s="3"/>
      <c r="H265" s="3"/>
      <c r="I265" s="3"/>
    </row>
    <row r="266" spans="6:9">
      <c r="F266" s="3"/>
      <c r="G266" s="3"/>
      <c r="H266" s="3"/>
      <c r="I266" s="3"/>
    </row>
    <row r="267" spans="6:9">
      <c r="F267" s="3"/>
      <c r="G267" s="3"/>
      <c r="H267" s="3"/>
      <c r="I267" s="3"/>
    </row>
    <row r="268" spans="6:9">
      <c r="F268" s="3"/>
      <c r="G268" s="3"/>
      <c r="H268" s="3"/>
      <c r="I268" s="3"/>
    </row>
    <row r="269" spans="6:9">
      <c r="F269" s="3"/>
      <c r="G269" s="3"/>
      <c r="H269" s="3"/>
      <c r="I269" s="3"/>
    </row>
    <row r="270" spans="6:9">
      <c r="F270" s="3"/>
      <c r="G270" s="3"/>
      <c r="H270" s="3"/>
      <c r="I270" s="3"/>
    </row>
    <row r="271" spans="6:9">
      <c r="F271" s="3"/>
      <c r="G271" s="3"/>
      <c r="H271" s="3"/>
      <c r="I271" s="3"/>
    </row>
    <row r="272" spans="6:9">
      <c r="F272" s="3"/>
      <c r="G272" s="3"/>
      <c r="H272" s="3"/>
      <c r="I272" s="3"/>
    </row>
    <row r="273" spans="6:9">
      <c r="F273" s="3"/>
      <c r="G273" s="3"/>
      <c r="H273" s="3"/>
      <c r="I273" s="3"/>
    </row>
    <row r="274" spans="6:9">
      <c r="F274" s="3"/>
      <c r="G274" s="3"/>
      <c r="H274" s="3"/>
      <c r="I274" s="3"/>
    </row>
    <row r="275" spans="6:9">
      <c r="F275" s="3"/>
      <c r="G275" s="3"/>
      <c r="H275" s="3"/>
      <c r="I275" s="3"/>
    </row>
    <row r="276" spans="6:9">
      <c r="F276" s="3"/>
      <c r="G276" s="3"/>
      <c r="H276" s="3"/>
      <c r="I276" s="3"/>
    </row>
    <row r="277" spans="6:9">
      <c r="F277" s="3"/>
      <c r="G277" s="3"/>
      <c r="H277" s="3"/>
      <c r="I277" s="3"/>
    </row>
    <row r="278" spans="6:9">
      <c r="F278" s="3"/>
      <c r="G278" s="3"/>
      <c r="H278" s="3"/>
      <c r="I278" s="3"/>
    </row>
    <row r="279" spans="6:9">
      <c r="F279" s="3"/>
      <c r="G279" s="3"/>
      <c r="H279" s="3"/>
      <c r="I279" s="3"/>
    </row>
    <row r="280" spans="6:9">
      <c r="F280" s="3"/>
      <c r="G280" s="3"/>
      <c r="H280" s="3"/>
      <c r="I280" s="3"/>
    </row>
    <row r="281" spans="6:9">
      <c r="F281" s="3"/>
      <c r="G281" s="3"/>
      <c r="H281" s="3"/>
      <c r="I281" s="3"/>
    </row>
    <row r="282" spans="6:9">
      <c r="F282" s="3"/>
      <c r="G282" s="3"/>
      <c r="H282" s="3"/>
      <c r="I282" s="3"/>
    </row>
    <row r="283" spans="6:9">
      <c r="F283" s="3"/>
      <c r="G283" s="3"/>
      <c r="H283" s="3"/>
      <c r="I283" s="3"/>
    </row>
    <row r="284" spans="6:9">
      <c r="F284" s="3"/>
      <c r="G284" s="3"/>
      <c r="H284" s="3"/>
      <c r="I284" s="3"/>
    </row>
    <row r="285" spans="6:9">
      <c r="F285" s="3"/>
      <c r="G285" s="3"/>
      <c r="H285" s="3"/>
      <c r="I285" s="3"/>
    </row>
    <row r="286" spans="6:9">
      <c r="F286" s="3"/>
      <c r="G286" s="3"/>
      <c r="H286" s="3"/>
      <c r="I286" s="3"/>
    </row>
    <row r="287" spans="6:9">
      <c r="F287" s="3"/>
      <c r="G287" s="3"/>
      <c r="H287" s="3"/>
      <c r="I287" s="3"/>
    </row>
    <row r="288" spans="6:9">
      <c r="F288" s="3"/>
      <c r="G288" s="3"/>
      <c r="H288" s="3"/>
      <c r="I288" s="3"/>
    </row>
    <row r="289" spans="6:9">
      <c r="F289" s="3"/>
      <c r="G289" s="3"/>
      <c r="H289" s="3"/>
      <c r="I289" s="3"/>
    </row>
    <row r="290" spans="6:9">
      <c r="F290" s="3"/>
      <c r="G290" s="3"/>
      <c r="H290" s="3"/>
      <c r="I290" s="3"/>
    </row>
    <row r="291" spans="6:9">
      <c r="F291" s="3"/>
      <c r="G291" s="3"/>
      <c r="H291" s="3"/>
      <c r="I291" s="3"/>
    </row>
    <row r="292" spans="6:9">
      <c r="F292" s="3"/>
      <c r="G292" s="3"/>
      <c r="H292" s="3"/>
      <c r="I292" s="3"/>
    </row>
    <row r="293" spans="6:9">
      <c r="F293" s="3"/>
      <c r="G293" s="3"/>
      <c r="H293" s="3"/>
      <c r="I293" s="3"/>
    </row>
    <row r="294" spans="6:9">
      <c r="F294" s="3"/>
      <c r="G294" s="3"/>
      <c r="H294" s="3"/>
      <c r="I294" s="3"/>
    </row>
    <row r="295" spans="6:9">
      <c r="F295" s="3"/>
      <c r="G295" s="3"/>
      <c r="H295" s="3"/>
      <c r="I295" s="3"/>
    </row>
    <row r="296" spans="6:9">
      <c r="F296" s="3"/>
      <c r="G296" s="3"/>
      <c r="H296" s="3"/>
      <c r="I296" s="3"/>
    </row>
    <row r="297" spans="6:9">
      <c r="F297" s="3"/>
      <c r="G297" s="3"/>
      <c r="H297" s="3"/>
      <c r="I297" s="3"/>
    </row>
    <row r="298" spans="6:9">
      <c r="F298" s="3"/>
      <c r="G298" s="3"/>
      <c r="H298" s="3"/>
      <c r="I298" s="3"/>
    </row>
    <row r="299" spans="6:9">
      <c r="F299" s="3"/>
      <c r="G299" s="3"/>
      <c r="H299" s="3"/>
      <c r="I299" s="3"/>
    </row>
    <row r="300" spans="6:9">
      <c r="F300" s="3"/>
      <c r="G300" s="3"/>
      <c r="H300" s="3"/>
      <c r="I300" s="3"/>
    </row>
    <row r="301" spans="6:9">
      <c r="F301" s="3"/>
      <c r="G301" s="3"/>
      <c r="H301" s="3"/>
      <c r="I301" s="3"/>
    </row>
    <row r="302" spans="6:9">
      <c r="F302" s="3"/>
      <c r="G302" s="3"/>
      <c r="H302" s="3"/>
      <c r="I302" s="3"/>
    </row>
    <row r="303" spans="6:9">
      <c r="F303" s="3"/>
      <c r="G303" s="3"/>
      <c r="H303" s="3"/>
      <c r="I303" s="3"/>
    </row>
    <row r="304" spans="6:9">
      <c r="F304" s="3"/>
      <c r="G304" s="3"/>
      <c r="H304" s="3"/>
      <c r="I304" s="3"/>
    </row>
    <row r="305" spans="6:9">
      <c r="F305" s="3"/>
      <c r="G305" s="3"/>
      <c r="H305" s="3"/>
      <c r="I305" s="3"/>
    </row>
    <row r="306" spans="6:9">
      <c r="F306" s="3"/>
      <c r="G306" s="3"/>
      <c r="H306" s="3"/>
      <c r="I306" s="3"/>
    </row>
    <row r="307" spans="6:9">
      <c r="F307" s="3"/>
      <c r="G307" s="3"/>
      <c r="H307" s="3"/>
      <c r="I307" s="3"/>
    </row>
    <row r="308" spans="6:9">
      <c r="F308" s="3"/>
      <c r="G308" s="3"/>
      <c r="H308" s="3"/>
      <c r="I308" s="3"/>
    </row>
    <row r="309" spans="6:9">
      <c r="F309" s="3"/>
      <c r="G309" s="3"/>
      <c r="H309" s="3"/>
      <c r="I309" s="3"/>
    </row>
    <row r="310" spans="6:9">
      <c r="F310" s="3"/>
      <c r="G310" s="3"/>
      <c r="H310" s="3"/>
      <c r="I310" s="3"/>
    </row>
    <row r="311" spans="6:9">
      <c r="F311" s="3"/>
      <c r="G311" s="3"/>
      <c r="H311" s="3"/>
      <c r="I311" s="3"/>
    </row>
    <row r="312" spans="6:9">
      <c r="F312" s="3"/>
      <c r="G312" s="3"/>
      <c r="H312" s="3"/>
      <c r="I312" s="3"/>
    </row>
    <row r="313" spans="6:9">
      <c r="F313" s="3"/>
      <c r="G313" s="3"/>
      <c r="H313" s="3"/>
      <c r="I313" s="3"/>
    </row>
    <row r="314" spans="6:9">
      <c r="F314" s="3"/>
      <c r="G314" s="3"/>
      <c r="H314" s="3"/>
      <c r="I314" s="3"/>
    </row>
    <row r="315" spans="6:9">
      <c r="F315" s="3"/>
      <c r="G315" s="3"/>
      <c r="H315" s="3"/>
      <c r="I315" s="3"/>
    </row>
    <row r="316" spans="6:9">
      <c r="F316" s="3"/>
      <c r="G316" s="3"/>
      <c r="H316" s="3"/>
      <c r="I316" s="3"/>
    </row>
    <row r="317" spans="6:9">
      <c r="F317" s="3"/>
      <c r="G317" s="3"/>
      <c r="H317" s="3"/>
      <c r="I317" s="3"/>
    </row>
    <row r="318" spans="6:9">
      <c r="F318" s="3"/>
      <c r="G318" s="3"/>
      <c r="H318" s="3"/>
      <c r="I318" s="3"/>
    </row>
    <row r="319" spans="6:9">
      <c r="F319" s="3"/>
      <c r="G319" s="3"/>
      <c r="H319" s="3"/>
      <c r="I319" s="3"/>
    </row>
    <row r="320" spans="6:9">
      <c r="F320" s="3"/>
      <c r="G320" s="3"/>
      <c r="H320" s="3"/>
      <c r="I320" s="3"/>
    </row>
    <row r="321" spans="6:9">
      <c r="F321" s="3"/>
      <c r="G321" s="3"/>
      <c r="H321" s="3"/>
      <c r="I321" s="3"/>
    </row>
    <row r="322" spans="6:9">
      <c r="F322" s="3"/>
      <c r="G322" s="3"/>
      <c r="H322" s="3"/>
      <c r="I322" s="3"/>
    </row>
    <row r="323" spans="6:9">
      <c r="F323" s="3"/>
      <c r="G323" s="3"/>
      <c r="H323" s="3"/>
      <c r="I323" s="3"/>
    </row>
    <row r="324" spans="6:9">
      <c r="F324" s="3"/>
      <c r="G324" s="3"/>
      <c r="H324" s="3"/>
      <c r="I324" s="3"/>
    </row>
    <row r="325" spans="6:9">
      <c r="F325" s="3"/>
      <c r="G325" s="3"/>
      <c r="H325" s="3"/>
      <c r="I325" s="3"/>
    </row>
    <row r="326" spans="6:9">
      <c r="F326" s="3"/>
      <c r="G326" s="3"/>
      <c r="H326" s="3"/>
      <c r="I326" s="3"/>
    </row>
    <row r="327" spans="6:9">
      <c r="F327" s="3"/>
      <c r="G327" s="3"/>
      <c r="H327" s="3"/>
      <c r="I327" s="3"/>
    </row>
    <row r="328" spans="6:9">
      <c r="F328" s="3"/>
      <c r="G328" s="3"/>
      <c r="H328" s="3"/>
      <c r="I328" s="3"/>
    </row>
    <row r="329" spans="6:9">
      <c r="F329" s="3"/>
      <c r="G329" s="3"/>
      <c r="H329" s="3"/>
      <c r="I329" s="3"/>
    </row>
    <row r="330" spans="6:9">
      <c r="F330" s="3"/>
      <c r="G330" s="3"/>
      <c r="H330" s="3"/>
      <c r="I330" s="3"/>
    </row>
    <row r="331" spans="6:9">
      <c r="F331" s="3"/>
      <c r="G331" s="3"/>
      <c r="H331" s="3"/>
      <c r="I331" s="3"/>
    </row>
    <row r="332" spans="6:9">
      <c r="F332" s="3"/>
      <c r="G332" s="3"/>
      <c r="H332" s="3"/>
      <c r="I332" s="3"/>
    </row>
    <row r="333" spans="6:9">
      <c r="F333" s="3"/>
      <c r="G333" s="3"/>
      <c r="H333" s="3"/>
      <c r="I333" s="3"/>
    </row>
    <row r="334" spans="6:9">
      <c r="F334" s="3"/>
      <c r="G334" s="3"/>
      <c r="H334" s="3"/>
      <c r="I334" s="3"/>
    </row>
    <row r="335" spans="6:9">
      <c r="F335" s="3"/>
      <c r="G335" s="3"/>
      <c r="H335" s="3"/>
      <c r="I335" s="3"/>
    </row>
    <row r="336" spans="6:9">
      <c r="F336" s="3"/>
      <c r="G336" s="3"/>
      <c r="H336" s="3"/>
      <c r="I336" s="3"/>
    </row>
    <row r="337" spans="6:9">
      <c r="F337" s="3"/>
      <c r="G337" s="3"/>
      <c r="H337" s="3"/>
      <c r="I337" s="3"/>
    </row>
    <row r="338" spans="6:9">
      <c r="F338" s="3"/>
      <c r="G338" s="3"/>
      <c r="H338" s="3"/>
      <c r="I338" s="3"/>
    </row>
    <row r="339" spans="6:9">
      <c r="F339" s="3"/>
      <c r="G339" s="3"/>
      <c r="H339" s="3"/>
      <c r="I339" s="3"/>
    </row>
    <row r="340" spans="6:9">
      <c r="F340" s="3"/>
      <c r="G340" s="3"/>
      <c r="H340" s="3"/>
      <c r="I340" s="3"/>
    </row>
    <row r="341" spans="6:9">
      <c r="F341" s="3"/>
      <c r="G341" s="3"/>
      <c r="H341" s="3"/>
      <c r="I341" s="3"/>
    </row>
    <row r="342" spans="6:9">
      <c r="F342" s="3"/>
      <c r="G342" s="3"/>
      <c r="H342" s="3"/>
      <c r="I342" s="3"/>
    </row>
    <row r="343" spans="6:9">
      <c r="F343" s="3"/>
      <c r="G343" s="3"/>
      <c r="H343" s="3"/>
      <c r="I343" s="3"/>
    </row>
    <row r="344" spans="6:9">
      <c r="F344" s="3"/>
      <c r="G344" s="3"/>
      <c r="H344" s="3"/>
      <c r="I344" s="3"/>
    </row>
    <row r="345" spans="6:9">
      <c r="F345" s="3"/>
      <c r="G345" s="3"/>
      <c r="H345" s="3"/>
      <c r="I345" s="3"/>
    </row>
    <row r="346" spans="6:9">
      <c r="F346" s="3"/>
      <c r="G346" s="3"/>
      <c r="H346" s="3"/>
      <c r="I346" s="3"/>
    </row>
    <row r="347" spans="6:9">
      <c r="F347" s="3"/>
      <c r="G347" s="3"/>
      <c r="H347" s="3"/>
      <c r="I347" s="3"/>
    </row>
    <row r="348" spans="6:9">
      <c r="F348" s="3"/>
      <c r="G348" s="3"/>
      <c r="H348" s="3"/>
      <c r="I348" s="3"/>
    </row>
    <row r="349" spans="6:9">
      <c r="F349" s="3"/>
      <c r="G349" s="3"/>
      <c r="H349" s="3"/>
      <c r="I349" s="3"/>
    </row>
    <row r="350" spans="6:9">
      <c r="F350" s="3"/>
      <c r="G350" s="3"/>
      <c r="H350" s="3"/>
      <c r="I350" s="3"/>
    </row>
    <row r="351" spans="6:9">
      <c r="F351" s="3"/>
      <c r="G351" s="3"/>
      <c r="H351" s="3"/>
      <c r="I351" s="3"/>
    </row>
    <row r="352" spans="6:9">
      <c r="F352" s="3"/>
      <c r="G352" s="3"/>
      <c r="H352" s="3"/>
      <c r="I352" s="3"/>
    </row>
    <row r="353" spans="6:9">
      <c r="F353" s="3"/>
      <c r="G353" s="3"/>
      <c r="H353" s="3"/>
      <c r="I353" s="3"/>
    </row>
    <row r="354" spans="6:9">
      <c r="F354" s="3"/>
      <c r="G354" s="3"/>
      <c r="H354" s="3"/>
      <c r="I354" s="3"/>
    </row>
    <row r="355" spans="6:9">
      <c r="F355" s="3"/>
      <c r="G355" s="3"/>
      <c r="H355" s="3"/>
      <c r="I355" s="3"/>
    </row>
    <row r="356" spans="6:9">
      <c r="F356" s="3"/>
      <c r="G356" s="3"/>
      <c r="H356" s="3"/>
      <c r="I356" s="3"/>
    </row>
    <row r="357" spans="6:9">
      <c r="F357" s="3"/>
      <c r="G357" s="3"/>
      <c r="H357" s="3"/>
      <c r="I357" s="3"/>
    </row>
    <row r="358" spans="6:9">
      <c r="F358" s="3"/>
      <c r="G358" s="3"/>
      <c r="H358" s="3"/>
      <c r="I358" s="3"/>
    </row>
    <row r="359" spans="6:9">
      <c r="F359" s="3"/>
      <c r="G359" s="3"/>
      <c r="H359" s="3"/>
      <c r="I359" s="3"/>
    </row>
    <row r="360" spans="6:9">
      <c r="F360" s="3"/>
      <c r="G360" s="3"/>
      <c r="H360" s="3"/>
      <c r="I360" s="3"/>
    </row>
    <row r="361" spans="6:9">
      <c r="F361" s="3"/>
      <c r="G361" s="3"/>
      <c r="H361" s="3"/>
      <c r="I361" s="3"/>
    </row>
    <row r="362" spans="6:9">
      <c r="F362" s="3"/>
      <c r="G362" s="3"/>
      <c r="H362" s="3"/>
      <c r="I362" s="3"/>
    </row>
    <row r="363" spans="6:9">
      <c r="F363" s="3"/>
      <c r="G363" s="3"/>
      <c r="H363" s="3"/>
      <c r="I363" s="3"/>
    </row>
    <row r="364" spans="6:9">
      <c r="F364" s="3"/>
      <c r="G364" s="3"/>
      <c r="H364" s="3"/>
      <c r="I364" s="3"/>
    </row>
    <row r="365" spans="6:9">
      <c r="F365" s="3"/>
      <c r="G365" s="3"/>
      <c r="H365" s="3"/>
      <c r="I365" s="3"/>
    </row>
    <row r="366" spans="6:9">
      <c r="F366" s="3"/>
      <c r="G366" s="3"/>
      <c r="H366" s="3"/>
      <c r="I366" s="3"/>
    </row>
    <row r="367" spans="6:9">
      <c r="F367" s="3"/>
      <c r="G367" s="3"/>
      <c r="H367" s="3"/>
      <c r="I367" s="3"/>
    </row>
    <row r="368" spans="6:9">
      <c r="F368" s="3"/>
      <c r="G368" s="3"/>
      <c r="H368" s="3"/>
      <c r="I368" s="3"/>
    </row>
    <row r="369" spans="6:9">
      <c r="F369" s="3"/>
      <c r="G369" s="3"/>
      <c r="H369" s="3"/>
      <c r="I369" s="3"/>
    </row>
    <row r="370" spans="6:9">
      <c r="F370" s="3"/>
      <c r="G370" s="3"/>
      <c r="H370" s="3"/>
      <c r="I370" s="3"/>
    </row>
    <row r="371" spans="6:9">
      <c r="F371" s="3"/>
      <c r="G371" s="3"/>
      <c r="H371" s="3"/>
      <c r="I371" s="3"/>
    </row>
    <row r="372" spans="6:9">
      <c r="F372" s="3"/>
      <c r="G372" s="3"/>
      <c r="H372" s="3"/>
      <c r="I372" s="3"/>
    </row>
    <row r="373" spans="6:9">
      <c r="F373" s="3"/>
      <c r="G373" s="3"/>
      <c r="H373" s="3"/>
      <c r="I373" s="3"/>
    </row>
    <row r="374" spans="6:9">
      <c r="F374" s="3"/>
      <c r="G374" s="3"/>
      <c r="H374" s="3"/>
      <c r="I374" s="3"/>
    </row>
    <row r="375" spans="6:9">
      <c r="F375" s="3"/>
      <c r="G375" s="3"/>
      <c r="H375" s="3"/>
      <c r="I375" s="3"/>
    </row>
    <row r="376" spans="6:9">
      <c r="F376" s="3"/>
      <c r="G376" s="3"/>
      <c r="H376" s="3"/>
      <c r="I376" s="3"/>
    </row>
    <row r="377" spans="6:9">
      <c r="F377" s="3"/>
      <c r="G377" s="3"/>
      <c r="H377" s="3"/>
      <c r="I377" s="3"/>
    </row>
    <row r="378" spans="6:9">
      <c r="F378" s="3"/>
      <c r="G378" s="3"/>
      <c r="H378" s="3"/>
      <c r="I378" s="3"/>
    </row>
    <row r="379" spans="6:9">
      <c r="F379" s="3"/>
      <c r="G379" s="3"/>
      <c r="H379" s="3"/>
      <c r="I379" s="3"/>
    </row>
    <row r="380" spans="6:9">
      <c r="F380" s="3"/>
      <c r="G380" s="3"/>
      <c r="H380" s="3"/>
      <c r="I380" s="3"/>
    </row>
    <row r="381" spans="6:9">
      <c r="F381" s="3"/>
      <c r="G381" s="3"/>
      <c r="H381" s="3"/>
      <c r="I381" s="3"/>
    </row>
    <row r="382" spans="6:9">
      <c r="F382" s="3"/>
      <c r="G382" s="3"/>
      <c r="H382" s="3"/>
      <c r="I382" s="3"/>
    </row>
    <row r="383" spans="6:9">
      <c r="F383" s="3"/>
      <c r="G383" s="3"/>
      <c r="H383" s="3"/>
      <c r="I383" s="3"/>
    </row>
    <row r="384" spans="6:9">
      <c r="F384" s="3"/>
      <c r="G384" s="3"/>
      <c r="H384" s="3"/>
      <c r="I384" s="3"/>
    </row>
    <row r="385" spans="6:9">
      <c r="F385" s="3"/>
      <c r="G385" s="3"/>
      <c r="H385" s="3"/>
      <c r="I385" s="3"/>
    </row>
    <row r="386" spans="6:9">
      <c r="F386" s="3"/>
      <c r="G386" s="3"/>
      <c r="H386" s="3"/>
      <c r="I386" s="3"/>
    </row>
    <row r="387" spans="6:9">
      <c r="F387" s="3"/>
      <c r="G387" s="3"/>
      <c r="H387" s="3"/>
      <c r="I387" s="3"/>
    </row>
    <row r="388" spans="6:9">
      <c r="F388" s="3"/>
      <c r="G388" s="3"/>
      <c r="H388" s="3"/>
      <c r="I388" s="3"/>
    </row>
    <row r="389" spans="6:9">
      <c r="F389" s="3"/>
      <c r="G389" s="3"/>
      <c r="H389" s="3"/>
      <c r="I389" s="3"/>
    </row>
    <row r="390" spans="6:9">
      <c r="F390" s="3"/>
      <c r="G390" s="3"/>
      <c r="H390" s="3"/>
      <c r="I390" s="3"/>
    </row>
    <row r="391" spans="6:9">
      <c r="F391" s="3"/>
      <c r="G391" s="3"/>
      <c r="H391" s="3"/>
      <c r="I391" s="3"/>
    </row>
    <row r="392" spans="6:9">
      <c r="F392" s="3"/>
      <c r="G392" s="3"/>
      <c r="H392" s="3"/>
      <c r="I392" s="3"/>
    </row>
    <row r="393" spans="6:9">
      <c r="F393" s="3"/>
      <c r="G393" s="3"/>
      <c r="H393" s="3"/>
      <c r="I393" s="3"/>
    </row>
    <row r="394" spans="6:9">
      <c r="F394" s="3"/>
      <c r="G394" s="3"/>
      <c r="H394" s="3"/>
      <c r="I394" s="3"/>
    </row>
    <row r="395" spans="6:9">
      <c r="F395" s="3"/>
      <c r="G395" s="3"/>
      <c r="H395" s="3"/>
      <c r="I395" s="3"/>
    </row>
    <row r="396" spans="6:9">
      <c r="F396" s="3"/>
      <c r="G396" s="3"/>
      <c r="H396" s="3"/>
      <c r="I396" s="3"/>
    </row>
    <row r="397" spans="6:9">
      <c r="F397" s="3"/>
      <c r="G397" s="3"/>
      <c r="H397" s="3"/>
      <c r="I397" s="3"/>
    </row>
    <row r="398" spans="6:9">
      <c r="F398" s="3"/>
      <c r="G398" s="3"/>
      <c r="H398" s="3"/>
      <c r="I398" s="3"/>
    </row>
    <row r="399" spans="6:9">
      <c r="F399" s="3"/>
      <c r="G399" s="3"/>
      <c r="H399" s="3"/>
      <c r="I399" s="3"/>
    </row>
    <row r="400" spans="6:9">
      <c r="F400" s="3"/>
      <c r="G400" s="3"/>
      <c r="H400" s="3"/>
      <c r="I400" s="3"/>
    </row>
    <row r="401" spans="6:9">
      <c r="F401" s="3"/>
      <c r="G401" s="3"/>
      <c r="H401" s="3"/>
      <c r="I401" s="3"/>
    </row>
    <row r="402" spans="6:9">
      <c r="F402" s="3"/>
      <c r="G402" s="3"/>
      <c r="H402" s="3"/>
      <c r="I402" s="3"/>
    </row>
    <row r="403" spans="6:9">
      <c r="F403" s="3"/>
      <c r="G403" s="3"/>
      <c r="H403" s="3"/>
      <c r="I403" s="3"/>
    </row>
    <row r="404" spans="6:9">
      <c r="F404" s="3"/>
      <c r="G404" s="3"/>
      <c r="H404" s="3"/>
      <c r="I404" s="3"/>
    </row>
    <row r="405" spans="6:9">
      <c r="F405" s="3"/>
      <c r="G405" s="3"/>
      <c r="H405" s="3"/>
      <c r="I405" s="3"/>
    </row>
    <row r="406" spans="6:9">
      <c r="F406" s="3"/>
      <c r="G406" s="3"/>
      <c r="H406" s="3"/>
      <c r="I406" s="3"/>
    </row>
    <row r="407" spans="6:9">
      <c r="F407" s="3"/>
      <c r="G407" s="3"/>
      <c r="H407" s="3"/>
      <c r="I407" s="3"/>
    </row>
    <row r="408" spans="6:9">
      <c r="F408" s="3"/>
      <c r="G408" s="3"/>
      <c r="H408" s="3"/>
      <c r="I408" s="3"/>
    </row>
    <row r="409" spans="6:9">
      <c r="F409" s="3"/>
      <c r="G409" s="3"/>
      <c r="H409" s="3"/>
      <c r="I409" s="3"/>
    </row>
    <row r="410" spans="6:9">
      <c r="F410" s="3"/>
      <c r="G410" s="3"/>
      <c r="H410" s="3"/>
      <c r="I410" s="3"/>
    </row>
    <row r="411" spans="6:9">
      <c r="F411" s="3"/>
      <c r="G411" s="3"/>
      <c r="H411" s="3"/>
      <c r="I411" s="3"/>
    </row>
    <row r="412" spans="6:9">
      <c r="F412" s="3"/>
      <c r="G412" s="3"/>
      <c r="H412" s="3"/>
      <c r="I412" s="3"/>
    </row>
    <row r="413" spans="6:9">
      <c r="F413" s="3"/>
      <c r="G413" s="3"/>
      <c r="H413" s="3"/>
      <c r="I413" s="3"/>
    </row>
    <row r="414" spans="6:9">
      <c r="F414" s="3"/>
      <c r="G414" s="3"/>
      <c r="H414" s="3"/>
      <c r="I414" s="3"/>
    </row>
    <row r="415" spans="6:9">
      <c r="F415" s="3"/>
      <c r="G415" s="3"/>
      <c r="H415" s="3"/>
      <c r="I415" s="3"/>
    </row>
    <row r="416" spans="6:9">
      <c r="F416" s="3"/>
      <c r="G416" s="3"/>
      <c r="H416" s="3"/>
      <c r="I416" s="3"/>
    </row>
    <row r="417" spans="6:9">
      <c r="F417" s="3"/>
      <c r="G417" s="3"/>
      <c r="H417" s="3"/>
      <c r="I417" s="3"/>
    </row>
    <row r="418" spans="6:9">
      <c r="F418" s="3"/>
      <c r="G418" s="3"/>
      <c r="H418" s="3"/>
      <c r="I418" s="3"/>
    </row>
    <row r="419" spans="6:9">
      <c r="F419" s="3"/>
      <c r="G419" s="3"/>
      <c r="H419" s="3"/>
      <c r="I419" s="3"/>
    </row>
    <row r="420" spans="6:9">
      <c r="F420" s="3"/>
      <c r="G420" s="3"/>
      <c r="H420" s="3"/>
      <c r="I420" s="3"/>
    </row>
    <row r="421" spans="6:9">
      <c r="F421" s="3"/>
      <c r="G421" s="3"/>
      <c r="H421" s="3"/>
      <c r="I421" s="3"/>
    </row>
    <row r="422" spans="6:9">
      <c r="F422" s="3"/>
      <c r="G422" s="3"/>
      <c r="H422" s="3"/>
      <c r="I422" s="3"/>
    </row>
    <row r="423" spans="6:9">
      <c r="F423" s="3"/>
      <c r="G423" s="3"/>
      <c r="H423" s="3"/>
      <c r="I423" s="3"/>
    </row>
    <row r="424" spans="6:9">
      <c r="F424" s="3"/>
      <c r="G424" s="3"/>
      <c r="H424" s="3"/>
      <c r="I424" s="3"/>
    </row>
    <row r="425" spans="6:9">
      <c r="F425" s="3"/>
      <c r="G425" s="3"/>
      <c r="H425" s="3"/>
      <c r="I425" s="3"/>
    </row>
    <row r="426" spans="6:9">
      <c r="F426" s="3"/>
      <c r="G426" s="3"/>
      <c r="H426" s="3"/>
      <c r="I426" s="3"/>
    </row>
    <row r="427" spans="6:9">
      <c r="F427" s="3"/>
      <c r="G427" s="3"/>
      <c r="H427" s="3"/>
      <c r="I427" s="3"/>
    </row>
    <row r="428" spans="6:9">
      <c r="F428" s="3"/>
      <c r="G428" s="3"/>
      <c r="H428" s="3"/>
      <c r="I428" s="3"/>
    </row>
    <row r="429" spans="6:9">
      <c r="F429" s="3"/>
      <c r="G429" s="3"/>
      <c r="H429" s="3"/>
      <c r="I429" s="3"/>
    </row>
    <row r="430" spans="6:9">
      <c r="F430" s="3"/>
      <c r="G430" s="3"/>
      <c r="H430" s="3"/>
      <c r="I430" s="3"/>
    </row>
    <row r="431" spans="6:9">
      <c r="F431" s="3"/>
      <c r="G431" s="3"/>
      <c r="H431" s="3"/>
      <c r="I431" s="3"/>
    </row>
    <row r="432" spans="6:9">
      <c r="F432" s="3"/>
      <c r="G432" s="3"/>
      <c r="H432" s="3"/>
      <c r="I432" s="3"/>
    </row>
    <row r="433" spans="6:9">
      <c r="F433" s="3"/>
      <c r="G433" s="3"/>
      <c r="H433" s="3"/>
      <c r="I433" s="3"/>
    </row>
    <row r="434" spans="6:9">
      <c r="F434" s="3"/>
      <c r="G434" s="3"/>
      <c r="H434" s="3"/>
      <c r="I434" s="3"/>
    </row>
    <row r="435" spans="6:9">
      <c r="F435" s="3"/>
      <c r="G435" s="3"/>
      <c r="H435" s="3"/>
      <c r="I435" s="3"/>
    </row>
    <row r="436" spans="6:9">
      <c r="F436" s="3"/>
      <c r="G436" s="3"/>
      <c r="H436" s="3"/>
      <c r="I436" s="3"/>
    </row>
    <row r="437" spans="6:9">
      <c r="F437" s="3"/>
      <c r="G437" s="3"/>
      <c r="H437" s="3"/>
      <c r="I437" s="3"/>
    </row>
    <row r="438" spans="6:9">
      <c r="F438" s="3"/>
      <c r="G438" s="3"/>
      <c r="H438" s="3"/>
      <c r="I438" s="3"/>
    </row>
    <row r="439" spans="6:9">
      <c r="F439" s="3"/>
      <c r="G439" s="3"/>
      <c r="H439" s="3"/>
      <c r="I439" s="3"/>
    </row>
    <row r="440" spans="6:9">
      <c r="F440" s="3"/>
      <c r="G440" s="3"/>
      <c r="H440" s="3"/>
      <c r="I440" s="3"/>
    </row>
    <row r="441" spans="6:9">
      <c r="F441" s="3"/>
      <c r="G441" s="3"/>
      <c r="H441" s="3"/>
      <c r="I441" s="3"/>
    </row>
    <row r="442" spans="6:9">
      <c r="F442" s="3"/>
      <c r="G442" s="3"/>
      <c r="H442" s="3"/>
      <c r="I442" s="3"/>
    </row>
    <row r="443" spans="6:9">
      <c r="F443" s="3"/>
      <c r="G443" s="3"/>
      <c r="H443" s="3"/>
      <c r="I443" s="3"/>
    </row>
    <row r="444" spans="6:9">
      <c r="F444" s="3"/>
      <c r="G444" s="3"/>
      <c r="H444" s="3"/>
      <c r="I444" s="3"/>
    </row>
    <row r="445" spans="6:9">
      <c r="F445" s="3"/>
      <c r="G445" s="3"/>
      <c r="H445" s="3"/>
      <c r="I445" s="3"/>
    </row>
    <row r="446" spans="6:9">
      <c r="F446" s="3"/>
      <c r="G446" s="3"/>
      <c r="H446" s="3"/>
      <c r="I446" s="3"/>
    </row>
    <row r="447" spans="6:9">
      <c r="F447" s="3"/>
      <c r="G447" s="3"/>
      <c r="H447" s="3"/>
      <c r="I447" s="3"/>
    </row>
    <row r="448" spans="6:9">
      <c r="F448" s="3"/>
      <c r="G448" s="3"/>
      <c r="H448" s="3"/>
      <c r="I448" s="3"/>
    </row>
    <row r="449" spans="6:9">
      <c r="F449" s="3"/>
      <c r="G449" s="3"/>
      <c r="H449" s="3"/>
      <c r="I449" s="3"/>
    </row>
    <row r="450" spans="6:9">
      <c r="F450" s="3"/>
      <c r="G450" s="3"/>
      <c r="H450" s="3"/>
      <c r="I450" s="3"/>
    </row>
    <row r="451" spans="6:9">
      <c r="F451" s="3"/>
      <c r="G451" s="3"/>
      <c r="H451" s="3"/>
      <c r="I451" s="3"/>
    </row>
    <row r="452" spans="6:9">
      <c r="F452" s="3"/>
      <c r="G452" s="3"/>
      <c r="H452" s="3"/>
      <c r="I452" s="3"/>
    </row>
    <row r="453" spans="6:9">
      <c r="F453" s="3"/>
      <c r="G453" s="3"/>
      <c r="H453" s="3"/>
      <c r="I453" s="3"/>
    </row>
    <row r="454" spans="6:9">
      <c r="F454" s="3"/>
      <c r="G454" s="3"/>
      <c r="H454" s="3"/>
      <c r="I454" s="3"/>
    </row>
    <row r="455" spans="6:9">
      <c r="F455" s="3"/>
      <c r="G455" s="3"/>
      <c r="H455" s="3"/>
      <c r="I455" s="3"/>
    </row>
    <row r="456" spans="6:9">
      <c r="F456" s="3"/>
      <c r="G456" s="3"/>
      <c r="H456" s="3"/>
      <c r="I456" s="3"/>
    </row>
    <row r="457" spans="6:9">
      <c r="F457" s="3"/>
      <c r="G457" s="3"/>
      <c r="H457" s="3"/>
      <c r="I457" s="3"/>
    </row>
    <row r="458" spans="6:9">
      <c r="F458" s="3"/>
      <c r="G458" s="3"/>
      <c r="H458" s="3"/>
      <c r="I458" s="3"/>
    </row>
    <row r="459" spans="6:9">
      <c r="F459" s="3"/>
      <c r="G459" s="3"/>
      <c r="H459" s="3"/>
      <c r="I459" s="3"/>
    </row>
    <row r="460" spans="6:9">
      <c r="F460" s="3"/>
      <c r="G460" s="3"/>
      <c r="H460" s="3"/>
      <c r="I460" s="3"/>
    </row>
    <row r="461" spans="6:9">
      <c r="F461" s="3"/>
      <c r="G461" s="3"/>
      <c r="H461" s="3"/>
      <c r="I461" s="3"/>
    </row>
    <row r="462" spans="6:9">
      <c r="F462" s="3"/>
      <c r="G462" s="3"/>
      <c r="H462" s="3"/>
      <c r="I462" s="3"/>
    </row>
    <row r="463" spans="6:9">
      <c r="F463" s="3"/>
      <c r="G463" s="3"/>
      <c r="H463" s="3"/>
      <c r="I463" s="3"/>
    </row>
    <row r="464" spans="6:9">
      <c r="F464" s="3"/>
      <c r="G464" s="3"/>
      <c r="H464" s="3"/>
      <c r="I464" s="3"/>
    </row>
    <row r="465" spans="6:9">
      <c r="F465" s="3"/>
      <c r="G465" s="3"/>
      <c r="H465" s="3"/>
      <c r="I465" s="3"/>
    </row>
    <row r="466" spans="6:9">
      <c r="F466" s="3"/>
      <c r="G466" s="3"/>
      <c r="H466" s="3"/>
      <c r="I466" s="3"/>
    </row>
    <row r="467" spans="6:9">
      <c r="F467" s="3"/>
      <c r="G467" s="3"/>
      <c r="H467" s="3"/>
      <c r="I467" s="3"/>
    </row>
    <row r="468" spans="6:9">
      <c r="F468" s="3"/>
      <c r="G468" s="3"/>
      <c r="H468" s="3"/>
      <c r="I468" s="3"/>
    </row>
    <row r="469" spans="6:9">
      <c r="F469" s="3"/>
      <c r="G469" s="3"/>
      <c r="H469" s="3"/>
      <c r="I469" s="3"/>
    </row>
    <row r="470" spans="6:9">
      <c r="F470" s="3"/>
      <c r="G470" s="3"/>
      <c r="H470" s="3"/>
      <c r="I470" s="3"/>
    </row>
    <row r="471" spans="6:9">
      <c r="F471" s="3"/>
      <c r="G471" s="3"/>
      <c r="H471" s="3"/>
      <c r="I471" s="3"/>
    </row>
    <row r="472" spans="6:9">
      <c r="F472" s="3"/>
      <c r="G472" s="3"/>
      <c r="H472" s="3"/>
      <c r="I472" s="3"/>
    </row>
    <row r="473" spans="6:9">
      <c r="F473" s="3"/>
      <c r="G473" s="3"/>
      <c r="H473" s="3"/>
      <c r="I473" s="3"/>
    </row>
    <row r="474" spans="6:9">
      <c r="F474" s="3"/>
      <c r="G474" s="3"/>
      <c r="H474" s="3"/>
      <c r="I474" s="3"/>
    </row>
    <row r="475" spans="6:9">
      <c r="F475" s="3"/>
      <c r="G475" s="3"/>
      <c r="H475" s="3"/>
      <c r="I475" s="3"/>
    </row>
    <row r="476" spans="6:9">
      <c r="F476" s="3"/>
      <c r="G476" s="3"/>
      <c r="H476" s="3"/>
      <c r="I476" s="3"/>
    </row>
    <row r="477" spans="6:9">
      <c r="F477" s="3"/>
      <c r="G477" s="3"/>
      <c r="H477" s="3"/>
      <c r="I477" s="3"/>
    </row>
    <row r="478" spans="6:9">
      <c r="F478" s="3"/>
      <c r="G478" s="3"/>
      <c r="H478" s="3"/>
      <c r="I478" s="3"/>
    </row>
    <row r="479" spans="6:9">
      <c r="F479" s="3"/>
      <c r="G479" s="3"/>
      <c r="H479" s="3"/>
      <c r="I479" s="3"/>
    </row>
    <row r="480" spans="6:9">
      <c r="F480" s="3"/>
      <c r="G480" s="3"/>
      <c r="H480" s="3"/>
      <c r="I480" s="3"/>
    </row>
    <row r="481" spans="6:9">
      <c r="F481" s="3"/>
      <c r="G481" s="3"/>
      <c r="H481" s="3"/>
      <c r="I481" s="3"/>
    </row>
    <row r="482" spans="6:9">
      <c r="F482" s="3"/>
      <c r="G482" s="3"/>
      <c r="H482" s="3"/>
      <c r="I482" s="3"/>
    </row>
    <row r="483" spans="6:9">
      <c r="F483" s="3"/>
      <c r="G483" s="3"/>
      <c r="H483" s="3"/>
      <c r="I483" s="3"/>
    </row>
    <row r="484" spans="6:9">
      <c r="F484" s="3"/>
      <c r="G484" s="3"/>
      <c r="H484" s="3"/>
      <c r="I484" s="3"/>
    </row>
    <row r="485" spans="6:9">
      <c r="F485" s="3"/>
      <c r="G485" s="3"/>
      <c r="H485" s="3"/>
      <c r="I485" s="3"/>
    </row>
    <row r="486" spans="6:9">
      <c r="F486" s="3"/>
      <c r="G486" s="3"/>
      <c r="H486" s="3"/>
      <c r="I486" s="3"/>
    </row>
    <row r="487" spans="6:9">
      <c r="F487" s="3"/>
      <c r="G487" s="3"/>
      <c r="H487" s="3"/>
      <c r="I487" s="3"/>
    </row>
    <row r="488" spans="6:9">
      <c r="F488" s="3"/>
      <c r="G488" s="3"/>
      <c r="H488" s="3"/>
      <c r="I488" s="3"/>
    </row>
    <row r="489" spans="6:9">
      <c r="F489" s="3"/>
      <c r="G489" s="3"/>
      <c r="H489" s="3"/>
      <c r="I489" s="3"/>
    </row>
    <row r="490" spans="6:9">
      <c r="F490" s="3"/>
      <c r="G490" s="3"/>
      <c r="H490" s="3"/>
      <c r="I490" s="3"/>
    </row>
    <row r="491" spans="6:9">
      <c r="F491" s="3"/>
      <c r="G491" s="3"/>
      <c r="H491" s="3"/>
      <c r="I491" s="3"/>
    </row>
    <row r="492" spans="6:9">
      <c r="F492" s="3"/>
      <c r="G492" s="3"/>
      <c r="H492" s="3"/>
      <c r="I492" s="3"/>
    </row>
    <row r="493" spans="6:9">
      <c r="F493" s="3"/>
      <c r="G493" s="3"/>
      <c r="H493" s="3"/>
      <c r="I493" s="3"/>
    </row>
    <row r="494" spans="6:9">
      <c r="F494" s="3"/>
      <c r="G494" s="3"/>
      <c r="H494" s="3"/>
      <c r="I494" s="3"/>
    </row>
    <row r="495" spans="6:9">
      <c r="F495" s="3"/>
      <c r="G495" s="3"/>
      <c r="H495" s="3"/>
      <c r="I495" s="3"/>
    </row>
    <row r="496" spans="6:9">
      <c r="F496" s="3"/>
      <c r="G496" s="3"/>
      <c r="H496" s="3"/>
      <c r="I496" s="3"/>
    </row>
    <row r="497" spans="6:9">
      <c r="F497" s="3"/>
      <c r="G497" s="3"/>
      <c r="H497" s="3"/>
      <c r="I497" s="3"/>
    </row>
    <row r="498" spans="6:9">
      <c r="F498" s="3"/>
      <c r="G498" s="3"/>
      <c r="H498" s="3"/>
      <c r="I498" s="3"/>
    </row>
    <row r="499" spans="6:9">
      <c r="F499" s="3"/>
      <c r="G499" s="3"/>
      <c r="H499" s="3"/>
      <c r="I499" s="3"/>
    </row>
    <row r="500" spans="6:9">
      <c r="F500" s="3"/>
      <c r="G500" s="3"/>
      <c r="H500" s="3"/>
      <c r="I500" s="3"/>
    </row>
    <row r="501" spans="6:9">
      <c r="F501" s="3"/>
      <c r="G501" s="3"/>
      <c r="H501" s="3"/>
      <c r="I501" s="3"/>
    </row>
    <row r="502" spans="6:9">
      <c r="F502" s="3"/>
      <c r="G502" s="3"/>
      <c r="H502" s="3"/>
      <c r="I502" s="3"/>
    </row>
    <row r="503" spans="6:9">
      <c r="F503" s="3"/>
      <c r="G503" s="3"/>
      <c r="H503" s="3"/>
      <c r="I503" s="3"/>
    </row>
    <row r="504" spans="6:9">
      <c r="F504" s="3"/>
      <c r="G504" s="3"/>
      <c r="H504" s="3"/>
      <c r="I504" s="3"/>
    </row>
    <row r="505" spans="6:9">
      <c r="F505" s="3"/>
      <c r="G505" s="3"/>
      <c r="H505" s="3"/>
      <c r="I505" s="3"/>
    </row>
    <row r="506" spans="6:9">
      <c r="F506" s="3"/>
      <c r="G506" s="3"/>
      <c r="H506" s="3"/>
      <c r="I506" s="3"/>
    </row>
    <row r="507" spans="6:9">
      <c r="F507" s="3"/>
      <c r="G507" s="3"/>
      <c r="H507" s="3"/>
      <c r="I507" s="3"/>
    </row>
    <row r="508" spans="6:9">
      <c r="F508" s="3"/>
      <c r="G508" s="3"/>
      <c r="H508" s="3"/>
      <c r="I508" s="3"/>
    </row>
    <row r="509" spans="6:9">
      <c r="F509" s="3"/>
      <c r="G509" s="3"/>
      <c r="H509" s="3"/>
      <c r="I509" s="3"/>
    </row>
    <row r="510" spans="6:9">
      <c r="F510" s="3"/>
      <c r="G510" s="3"/>
      <c r="H510" s="3"/>
      <c r="I510" s="3"/>
    </row>
    <row r="511" spans="6:9">
      <c r="F511" s="3"/>
      <c r="G511" s="3"/>
      <c r="H511" s="3"/>
      <c r="I511" s="3"/>
    </row>
    <row r="512" spans="6:9">
      <c r="F512" s="3"/>
      <c r="G512" s="3"/>
      <c r="H512" s="3"/>
      <c r="I512" s="3"/>
    </row>
    <row r="513" spans="6:9">
      <c r="F513" s="3"/>
      <c r="G513" s="3"/>
      <c r="H513" s="3"/>
      <c r="I513" s="3"/>
    </row>
    <row r="514" spans="6:9">
      <c r="F514" s="3"/>
      <c r="G514" s="3"/>
      <c r="H514" s="3"/>
      <c r="I514" s="3"/>
    </row>
    <row r="515" spans="6:9">
      <c r="F515" s="3"/>
      <c r="G515" s="3"/>
      <c r="H515" s="3"/>
      <c r="I515" s="3"/>
    </row>
    <row r="516" spans="6:9">
      <c r="F516" s="3"/>
      <c r="G516" s="3"/>
      <c r="H516" s="3"/>
      <c r="I516" s="3"/>
    </row>
    <row r="517" spans="6:9">
      <c r="F517" s="3"/>
      <c r="G517" s="3"/>
      <c r="H517" s="3"/>
      <c r="I517" s="3"/>
    </row>
    <row r="518" spans="6:9">
      <c r="F518" s="3"/>
      <c r="G518" s="3"/>
      <c r="H518" s="3"/>
      <c r="I518" s="3"/>
    </row>
    <row r="519" spans="6:9">
      <c r="F519" s="3"/>
      <c r="G519" s="3"/>
      <c r="H519" s="3"/>
      <c r="I519" s="3"/>
    </row>
    <row r="520" spans="6:9">
      <c r="F520" s="3"/>
      <c r="G520" s="3"/>
      <c r="H520" s="3"/>
      <c r="I520" s="3"/>
    </row>
    <row r="521" spans="6:9">
      <c r="F521" s="3"/>
      <c r="G521" s="3"/>
      <c r="H521" s="3"/>
      <c r="I521" s="3"/>
    </row>
    <row r="522" spans="6:9">
      <c r="F522" s="3"/>
      <c r="G522" s="3"/>
      <c r="H522" s="3"/>
      <c r="I522" s="3"/>
    </row>
    <row r="523" spans="6:9">
      <c r="F523" s="3"/>
      <c r="G523" s="3"/>
      <c r="H523" s="3"/>
      <c r="I523" s="3"/>
    </row>
    <row r="524" spans="6:9">
      <c r="F524" s="3"/>
      <c r="G524" s="3"/>
      <c r="H524" s="3"/>
      <c r="I524" s="3"/>
    </row>
    <row r="525" spans="6:9">
      <c r="F525" s="3"/>
      <c r="G525" s="3"/>
      <c r="H525" s="3"/>
      <c r="I525" s="3"/>
    </row>
    <row r="526" spans="6:9">
      <c r="F526" s="3"/>
      <c r="G526" s="3"/>
      <c r="H526" s="3"/>
      <c r="I526" s="3"/>
    </row>
    <row r="527" spans="6:9">
      <c r="F527" s="3"/>
      <c r="G527" s="3"/>
      <c r="H527" s="3"/>
      <c r="I527" s="3"/>
    </row>
    <row r="528" spans="6:9">
      <c r="F528" s="3"/>
      <c r="G528" s="3"/>
      <c r="H528" s="3"/>
      <c r="I528" s="3"/>
    </row>
    <row r="529" spans="6:9">
      <c r="F529" s="3"/>
      <c r="G529" s="3"/>
      <c r="H529" s="3"/>
      <c r="I529" s="3"/>
    </row>
    <row r="530" spans="6:9">
      <c r="F530" s="3"/>
      <c r="G530" s="3"/>
      <c r="H530" s="3"/>
      <c r="I530" s="3"/>
    </row>
    <row r="531" spans="6:9">
      <c r="F531" s="3"/>
      <c r="G531" s="3"/>
      <c r="H531" s="3"/>
      <c r="I531" s="3"/>
    </row>
    <row r="532" spans="6:9">
      <c r="F532" s="3"/>
      <c r="G532" s="3"/>
      <c r="H532" s="3"/>
      <c r="I532" s="3"/>
    </row>
    <row r="533" spans="6:9">
      <c r="F533" s="3"/>
      <c r="G533" s="3"/>
      <c r="H533" s="3"/>
      <c r="I533" s="3"/>
    </row>
    <row r="534" spans="6:9">
      <c r="F534" s="3"/>
      <c r="G534" s="3"/>
      <c r="H534" s="3"/>
      <c r="I534" s="3"/>
    </row>
    <row r="535" spans="6:9">
      <c r="F535" s="3"/>
      <c r="G535" s="3"/>
      <c r="H535" s="3"/>
      <c r="I535" s="3"/>
    </row>
    <row r="536" spans="6:9">
      <c r="F536" s="3"/>
      <c r="G536" s="3"/>
      <c r="H536" s="3"/>
      <c r="I536" s="3"/>
    </row>
    <row r="537" spans="6:9">
      <c r="F537" s="3"/>
      <c r="G537" s="3"/>
      <c r="H537" s="3"/>
      <c r="I537" s="3"/>
    </row>
    <row r="538" spans="6:9">
      <c r="F538" s="3"/>
      <c r="G538" s="3"/>
      <c r="H538" s="3"/>
      <c r="I538" s="3"/>
    </row>
    <row r="539" spans="6:9">
      <c r="F539" s="3"/>
      <c r="G539" s="3"/>
      <c r="H539" s="3"/>
      <c r="I539" s="3"/>
    </row>
    <row r="540" spans="6:9">
      <c r="F540" s="3"/>
      <c r="G540" s="3"/>
      <c r="H540" s="3"/>
      <c r="I540" s="3"/>
    </row>
    <row r="541" spans="6:9">
      <c r="F541" s="3"/>
      <c r="G541" s="3"/>
      <c r="H541" s="3"/>
      <c r="I541" s="3"/>
    </row>
    <row r="542" spans="6:9">
      <c r="F542" s="3"/>
      <c r="G542" s="3"/>
      <c r="H542" s="3"/>
      <c r="I542" s="3"/>
    </row>
    <row r="543" spans="6:9">
      <c r="F543" s="3"/>
      <c r="G543" s="3"/>
      <c r="H543" s="3"/>
      <c r="I543" s="3"/>
    </row>
    <row r="544" spans="6:9">
      <c r="F544" s="3"/>
      <c r="G544" s="3"/>
      <c r="H544" s="3"/>
      <c r="I544" s="3"/>
    </row>
    <row r="545" spans="6:9">
      <c r="F545" s="3"/>
      <c r="G545" s="3"/>
      <c r="H545" s="3"/>
      <c r="I545" s="3"/>
    </row>
    <row r="546" spans="6:9">
      <c r="F546" s="3"/>
      <c r="G546" s="3"/>
      <c r="H546" s="3"/>
      <c r="I546" s="3"/>
    </row>
    <row r="547" spans="6:9">
      <c r="F547" s="3"/>
      <c r="G547" s="3"/>
      <c r="H547" s="3"/>
      <c r="I547" s="3"/>
    </row>
    <row r="548" spans="6:9">
      <c r="F548" s="3"/>
      <c r="G548" s="3"/>
      <c r="H548" s="3"/>
      <c r="I548" s="3"/>
    </row>
    <row r="549" spans="6:9">
      <c r="F549" s="3"/>
      <c r="G549" s="3"/>
      <c r="H549" s="3"/>
      <c r="I549" s="3"/>
    </row>
    <row r="550" spans="6:9">
      <c r="F550" s="3"/>
      <c r="G550" s="3"/>
      <c r="H550" s="3"/>
      <c r="I550" s="3"/>
    </row>
    <row r="551" spans="6:9">
      <c r="F551" s="3"/>
      <c r="G551" s="3"/>
      <c r="H551" s="3"/>
      <c r="I551" s="3"/>
    </row>
    <row r="552" spans="6:9">
      <c r="F552" s="3"/>
      <c r="G552" s="3"/>
      <c r="H552" s="3"/>
      <c r="I552" s="3"/>
    </row>
    <row r="553" spans="6:9">
      <c r="F553" s="3"/>
      <c r="G553" s="3"/>
      <c r="H553" s="3"/>
      <c r="I553" s="3"/>
    </row>
    <row r="554" spans="6:9">
      <c r="F554" s="3"/>
      <c r="G554" s="3"/>
      <c r="H554" s="3"/>
      <c r="I554" s="3"/>
    </row>
    <row r="555" spans="6:9">
      <c r="F555" s="3"/>
      <c r="G555" s="3"/>
      <c r="H555" s="3"/>
      <c r="I555" s="3"/>
    </row>
    <row r="556" spans="6:9">
      <c r="F556" s="3"/>
      <c r="G556" s="3"/>
      <c r="H556" s="3"/>
      <c r="I556" s="3"/>
    </row>
    <row r="557" spans="6:9">
      <c r="F557" s="3"/>
      <c r="G557" s="3"/>
      <c r="H557" s="3"/>
      <c r="I557" s="3"/>
    </row>
    <row r="558" spans="6:9">
      <c r="F558" s="3"/>
      <c r="G558" s="3"/>
      <c r="H558" s="3"/>
      <c r="I558" s="3"/>
    </row>
    <row r="559" spans="6:9">
      <c r="F559" s="3"/>
      <c r="G559" s="3"/>
      <c r="H559" s="3"/>
      <c r="I559" s="3"/>
    </row>
    <row r="560" spans="6:9">
      <c r="F560" s="3"/>
      <c r="G560" s="3"/>
      <c r="H560" s="3"/>
      <c r="I560" s="3"/>
    </row>
    <row r="561" spans="6:9">
      <c r="F561" s="3"/>
      <c r="G561" s="3"/>
      <c r="H561" s="3"/>
      <c r="I561" s="3"/>
    </row>
    <row r="562" spans="6:9">
      <c r="F562" s="3"/>
      <c r="G562" s="3"/>
      <c r="H562" s="3"/>
      <c r="I562" s="3"/>
    </row>
    <row r="563" spans="6:9">
      <c r="F563" s="3"/>
      <c r="G563" s="3"/>
      <c r="H563" s="3"/>
      <c r="I563" s="3"/>
    </row>
    <row r="564" spans="6:9">
      <c r="F564" s="3"/>
      <c r="G564" s="3"/>
      <c r="H564" s="3"/>
      <c r="I564" s="3"/>
    </row>
    <row r="565" spans="6:9">
      <c r="F565" s="3"/>
      <c r="G565" s="3"/>
      <c r="H565" s="3"/>
      <c r="I565" s="3"/>
    </row>
    <row r="566" spans="6:9">
      <c r="F566" s="3"/>
      <c r="G566" s="3"/>
      <c r="H566" s="3"/>
      <c r="I566" s="3"/>
    </row>
    <row r="567" spans="6:9">
      <c r="F567" s="3"/>
      <c r="G567" s="3"/>
      <c r="H567" s="3"/>
      <c r="I567" s="3"/>
    </row>
    <row r="568" spans="6:9">
      <c r="F568" s="3"/>
      <c r="G568" s="3"/>
      <c r="H568" s="3"/>
      <c r="I568" s="3"/>
    </row>
    <row r="569" spans="6:9">
      <c r="F569" s="3"/>
      <c r="G569" s="3"/>
      <c r="H569" s="3"/>
      <c r="I569" s="3"/>
    </row>
    <row r="570" spans="6:9">
      <c r="F570" s="3"/>
      <c r="G570" s="3"/>
      <c r="H570" s="3"/>
      <c r="I570" s="3"/>
    </row>
    <row r="571" spans="6:9">
      <c r="F571" s="3"/>
      <c r="G571" s="3"/>
      <c r="H571" s="3"/>
      <c r="I571" s="3"/>
    </row>
    <row r="572" spans="6:9">
      <c r="F572" s="3"/>
      <c r="G572" s="3"/>
      <c r="H572" s="3"/>
      <c r="I572" s="3"/>
    </row>
    <row r="573" spans="6:9">
      <c r="F573" s="3"/>
      <c r="G573" s="3"/>
      <c r="H573" s="3"/>
      <c r="I573" s="3"/>
    </row>
    <row r="574" spans="6:9">
      <c r="F574" s="3"/>
      <c r="G574" s="3"/>
      <c r="H574" s="3"/>
      <c r="I574" s="3"/>
    </row>
    <row r="575" spans="6:9">
      <c r="F575" s="3"/>
      <c r="G575" s="3"/>
      <c r="H575" s="3"/>
      <c r="I575" s="3"/>
    </row>
    <row r="576" spans="6:9">
      <c r="F576" s="3"/>
      <c r="G576" s="3"/>
      <c r="H576" s="3"/>
      <c r="I576" s="3"/>
    </row>
    <row r="577" spans="6:9">
      <c r="F577" s="3"/>
      <c r="G577" s="3"/>
      <c r="H577" s="3"/>
      <c r="I577" s="3"/>
    </row>
    <row r="578" spans="6:9">
      <c r="F578" s="3"/>
      <c r="G578" s="3"/>
      <c r="H578" s="3"/>
      <c r="I578" s="3"/>
    </row>
    <row r="579" spans="6:9">
      <c r="F579" s="3"/>
      <c r="G579" s="3"/>
      <c r="H579" s="3"/>
      <c r="I579" s="3"/>
    </row>
    <row r="580" spans="6:9">
      <c r="F580" s="3"/>
      <c r="G580" s="3"/>
      <c r="H580" s="3"/>
      <c r="I580" s="3"/>
    </row>
    <row r="581" spans="6:9">
      <c r="F581" s="3"/>
      <c r="G581" s="3"/>
      <c r="H581" s="3"/>
      <c r="I581" s="3"/>
    </row>
    <row r="582" spans="6:9">
      <c r="F582" s="3"/>
      <c r="G582" s="3"/>
      <c r="H582" s="3"/>
      <c r="I582" s="3"/>
    </row>
    <row r="583" spans="6:9">
      <c r="F583" s="3"/>
      <c r="G583" s="3"/>
      <c r="H583" s="3"/>
      <c r="I583" s="3"/>
    </row>
    <row r="584" spans="6:9">
      <c r="F584" s="3"/>
      <c r="G584" s="3"/>
      <c r="H584" s="3"/>
      <c r="I584" s="3"/>
    </row>
    <row r="585" spans="6:9">
      <c r="F585" s="3"/>
      <c r="G585" s="3"/>
      <c r="H585" s="3"/>
      <c r="I585" s="3"/>
    </row>
    <row r="586" spans="6:9">
      <c r="F586" s="3"/>
      <c r="G586" s="3"/>
      <c r="H586" s="3"/>
      <c r="I586" s="3"/>
    </row>
    <row r="587" spans="6:9">
      <c r="F587" s="3"/>
      <c r="G587" s="3"/>
      <c r="H587" s="3"/>
      <c r="I587" s="3"/>
    </row>
    <row r="588" spans="6:9">
      <c r="F588" s="3"/>
      <c r="G588" s="3"/>
      <c r="H588" s="3"/>
      <c r="I588" s="3"/>
    </row>
    <row r="589" spans="6:9">
      <c r="F589" s="3"/>
      <c r="G589" s="3"/>
      <c r="H589" s="3"/>
      <c r="I589" s="3"/>
    </row>
    <row r="590" spans="6:9">
      <c r="F590" s="3"/>
      <c r="G590" s="3"/>
      <c r="H590" s="3"/>
      <c r="I590" s="3"/>
    </row>
    <row r="591" spans="6:9">
      <c r="F591" s="3"/>
      <c r="G591" s="3"/>
      <c r="H591" s="3"/>
      <c r="I591" s="3"/>
    </row>
    <row r="592" spans="6:9">
      <c r="F592" s="3"/>
      <c r="G592" s="3"/>
      <c r="H592" s="3"/>
      <c r="I592" s="3"/>
    </row>
    <row r="593" spans="6:9">
      <c r="F593" s="3"/>
      <c r="G593" s="3"/>
      <c r="H593" s="3"/>
      <c r="I593" s="3"/>
    </row>
    <row r="594" spans="6:9">
      <c r="F594" s="3"/>
      <c r="G594" s="3"/>
      <c r="H594" s="3"/>
      <c r="I594" s="3"/>
    </row>
    <row r="595" spans="6:9">
      <c r="F595" s="3"/>
      <c r="G595" s="3"/>
      <c r="H595" s="3"/>
      <c r="I595" s="3"/>
    </row>
    <row r="596" spans="6:9">
      <c r="F596" s="3"/>
      <c r="G596" s="3"/>
      <c r="H596" s="3"/>
      <c r="I596" s="3"/>
    </row>
    <row r="597" spans="6:9">
      <c r="F597" s="3"/>
      <c r="G597" s="3"/>
      <c r="H597" s="3"/>
      <c r="I597" s="3"/>
    </row>
    <row r="598" spans="6:9">
      <c r="F598" s="3"/>
      <c r="G598" s="3"/>
      <c r="H598" s="3"/>
      <c r="I598" s="3"/>
    </row>
    <row r="599" spans="6:9">
      <c r="F599" s="3"/>
      <c r="G599" s="3"/>
      <c r="H599" s="3"/>
      <c r="I599" s="3"/>
    </row>
    <row r="600" spans="6:9">
      <c r="F600" s="3"/>
      <c r="G600" s="3"/>
      <c r="H600" s="3"/>
      <c r="I600" s="3"/>
    </row>
    <row r="601" spans="6:9">
      <c r="F601" s="3"/>
      <c r="G601" s="3"/>
      <c r="H601" s="3"/>
      <c r="I601" s="3"/>
    </row>
    <row r="602" spans="6:9">
      <c r="F602" s="3"/>
      <c r="G602" s="3"/>
      <c r="H602" s="3"/>
      <c r="I602" s="3"/>
    </row>
    <row r="603" spans="6:9">
      <c r="F603" s="3"/>
      <c r="G603" s="3"/>
      <c r="H603" s="3"/>
      <c r="I603" s="3"/>
    </row>
    <row r="604" spans="6:9">
      <c r="F604" s="3"/>
      <c r="G604" s="3"/>
      <c r="H604" s="3"/>
      <c r="I604" s="3"/>
    </row>
    <row r="605" spans="6:9">
      <c r="F605" s="3"/>
      <c r="G605" s="3"/>
      <c r="H605" s="3"/>
      <c r="I605" s="3"/>
    </row>
    <row r="606" spans="6:9">
      <c r="F606" s="3"/>
      <c r="G606" s="3"/>
      <c r="H606" s="3"/>
      <c r="I606" s="3"/>
    </row>
    <row r="607" spans="6:9">
      <c r="F607" s="3"/>
      <c r="G607" s="3"/>
      <c r="H607" s="3"/>
      <c r="I607" s="3"/>
    </row>
    <row r="608" spans="6:9">
      <c r="F608" s="3"/>
      <c r="G608" s="3"/>
      <c r="H608" s="3"/>
      <c r="I608" s="3"/>
    </row>
    <row r="609" spans="6:9">
      <c r="F609" s="3"/>
      <c r="G609" s="3"/>
      <c r="H609" s="3"/>
      <c r="I609" s="3"/>
    </row>
    <row r="610" spans="6:9">
      <c r="F610" s="3"/>
      <c r="G610" s="3"/>
      <c r="H610" s="3"/>
      <c r="I610" s="3"/>
    </row>
    <row r="611" spans="6:9">
      <c r="F611" s="3"/>
      <c r="G611" s="3"/>
      <c r="H611" s="3"/>
      <c r="I611" s="3"/>
    </row>
    <row r="612" spans="6:9">
      <c r="F612" s="3"/>
      <c r="G612" s="3"/>
      <c r="H612" s="3"/>
      <c r="I612" s="3"/>
    </row>
    <row r="613" spans="6:9">
      <c r="F613" s="3"/>
      <c r="G613" s="3"/>
      <c r="H613" s="3"/>
      <c r="I613" s="3"/>
    </row>
    <row r="614" spans="6:9">
      <c r="F614" s="3"/>
      <c r="G614" s="3"/>
      <c r="H614" s="3"/>
      <c r="I614" s="3"/>
    </row>
    <row r="615" spans="6:9">
      <c r="F615" s="3"/>
      <c r="G615" s="3"/>
      <c r="H615" s="3"/>
      <c r="I615" s="3"/>
    </row>
    <row r="616" spans="6:9">
      <c r="F616" s="3"/>
      <c r="G616" s="3"/>
      <c r="H616" s="3"/>
      <c r="I616" s="3"/>
    </row>
    <row r="617" spans="6:9">
      <c r="F617" s="3"/>
      <c r="G617" s="3"/>
      <c r="H617" s="3"/>
      <c r="I617" s="3"/>
    </row>
    <row r="618" spans="6:9">
      <c r="F618" s="3"/>
      <c r="G618" s="3"/>
      <c r="H618" s="3"/>
      <c r="I618" s="3"/>
    </row>
    <row r="619" spans="6:9">
      <c r="F619" s="3"/>
      <c r="G619" s="3"/>
      <c r="H619" s="3"/>
      <c r="I619" s="3"/>
    </row>
    <row r="620" spans="6:9">
      <c r="F620" s="3"/>
      <c r="G620" s="3"/>
      <c r="H620" s="3"/>
      <c r="I620" s="3"/>
    </row>
    <row r="621" spans="6:9">
      <c r="F621" s="3"/>
      <c r="G621" s="3"/>
      <c r="H621" s="3"/>
      <c r="I621" s="3"/>
    </row>
    <row r="622" spans="6:9">
      <c r="F622" s="3"/>
      <c r="G622" s="3"/>
      <c r="H622" s="3"/>
      <c r="I622" s="3"/>
    </row>
    <row r="623" spans="6:9">
      <c r="F623" s="3"/>
      <c r="G623" s="3"/>
      <c r="H623" s="3"/>
      <c r="I623" s="3"/>
    </row>
    <row r="624" spans="6:9">
      <c r="F624" s="3"/>
      <c r="G624" s="3"/>
      <c r="H624" s="3"/>
      <c r="I624" s="3"/>
    </row>
    <row r="625" spans="6:9">
      <c r="F625" s="3"/>
      <c r="G625" s="3"/>
      <c r="H625" s="3"/>
      <c r="I625" s="3"/>
    </row>
    <row r="626" spans="6:9">
      <c r="F626" s="3"/>
      <c r="G626" s="3"/>
      <c r="H626" s="3"/>
      <c r="I626" s="3"/>
    </row>
    <row r="627" spans="6:9">
      <c r="F627" s="3"/>
      <c r="G627" s="3"/>
      <c r="H627" s="3"/>
      <c r="I627" s="3"/>
    </row>
    <row r="628" spans="6:9">
      <c r="F628" s="3"/>
      <c r="G628" s="3"/>
      <c r="H628" s="3"/>
      <c r="I628" s="3"/>
    </row>
    <row r="629" spans="6:9">
      <c r="F629" s="3"/>
      <c r="G629" s="3"/>
      <c r="H629" s="3"/>
      <c r="I629" s="3"/>
    </row>
    <row r="630" spans="6:9">
      <c r="F630" s="3"/>
      <c r="G630" s="3"/>
      <c r="H630" s="3"/>
      <c r="I630" s="3"/>
    </row>
    <row r="631" spans="6:9">
      <c r="F631" s="3"/>
      <c r="G631" s="3"/>
      <c r="H631" s="3"/>
      <c r="I631" s="3"/>
    </row>
    <row r="632" spans="6:9">
      <c r="F632" s="3"/>
      <c r="G632" s="3"/>
      <c r="H632" s="3"/>
      <c r="I632" s="3"/>
    </row>
    <row r="633" spans="6:9">
      <c r="F633" s="3"/>
      <c r="G633" s="3"/>
      <c r="H633" s="3"/>
      <c r="I633" s="3"/>
    </row>
    <row r="634" spans="6:9">
      <c r="F634" s="3"/>
      <c r="G634" s="3"/>
      <c r="H634" s="3"/>
      <c r="I634" s="3"/>
    </row>
    <row r="635" spans="6:9">
      <c r="F635" s="3"/>
      <c r="G635" s="3"/>
      <c r="H635" s="3"/>
      <c r="I635" s="3"/>
    </row>
    <row r="636" spans="6:9">
      <c r="F636" s="3"/>
      <c r="G636" s="3"/>
      <c r="H636" s="3"/>
      <c r="I636" s="3"/>
    </row>
    <row r="637" spans="6:9">
      <c r="F637" s="3"/>
      <c r="G637" s="3"/>
      <c r="H637" s="3"/>
      <c r="I637" s="3"/>
    </row>
    <row r="638" spans="6:9">
      <c r="F638" s="3"/>
      <c r="G638" s="3"/>
      <c r="H638" s="3"/>
      <c r="I638" s="3"/>
    </row>
    <row r="639" spans="6:9">
      <c r="F639" s="3"/>
      <c r="G639" s="3"/>
      <c r="H639" s="3"/>
      <c r="I639" s="3"/>
    </row>
    <row r="640" spans="6:9">
      <c r="F640" s="3"/>
      <c r="G640" s="3"/>
      <c r="H640" s="3"/>
      <c r="I640" s="3"/>
    </row>
    <row r="641" spans="6:9">
      <c r="F641" s="3"/>
      <c r="G641" s="3"/>
      <c r="H641" s="3"/>
      <c r="I641" s="3"/>
    </row>
    <row r="642" spans="6:9">
      <c r="F642" s="3"/>
      <c r="G642" s="3"/>
      <c r="H642" s="3"/>
      <c r="I642" s="3"/>
    </row>
    <row r="643" spans="6:9">
      <c r="F643" s="3"/>
      <c r="G643" s="3"/>
      <c r="H643" s="3"/>
      <c r="I643" s="3"/>
    </row>
    <row r="644" spans="6:9">
      <c r="F644" s="3"/>
      <c r="G644" s="3"/>
      <c r="H644" s="3"/>
      <c r="I644" s="3"/>
    </row>
    <row r="645" spans="6:9">
      <c r="F645" s="3"/>
      <c r="G645" s="3"/>
      <c r="H645" s="3"/>
      <c r="I645" s="3"/>
    </row>
    <row r="646" spans="6:9">
      <c r="F646" s="3"/>
      <c r="G646" s="3"/>
      <c r="H646" s="3"/>
      <c r="I646" s="3"/>
    </row>
    <row r="647" spans="6:9">
      <c r="F647" s="3"/>
      <c r="G647" s="3"/>
      <c r="H647" s="3"/>
      <c r="I647" s="3"/>
    </row>
    <row r="648" spans="6:9">
      <c r="F648" s="3"/>
      <c r="G648" s="3"/>
      <c r="H648" s="3"/>
      <c r="I648" s="3"/>
    </row>
    <row r="649" spans="6:9">
      <c r="F649" s="3"/>
      <c r="G649" s="3"/>
      <c r="H649" s="3"/>
      <c r="I649" s="3"/>
    </row>
    <row r="650" spans="6:9">
      <c r="F650" s="3"/>
      <c r="G650" s="3"/>
      <c r="H650" s="3"/>
      <c r="I650" s="3"/>
    </row>
    <row r="651" spans="6:9">
      <c r="F651" s="3"/>
      <c r="G651" s="3"/>
      <c r="H651" s="3"/>
      <c r="I651" s="3"/>
    </row>
    <row r="652" spans="6:9">
      <c r="F652" s="3"/>
      <c r="G652" s="3"/>
      <c r="H652" s="3"/>
      <c r="I652" s="3"/>
    </row>
    <row r="653" spans="6:9">
      <c r="F653" s="3"/>
      <c r="G653" s="3"/>
      <c r="H653" s="3"/>
      <c r="I653" s="3"/>
    </row>
    <row r="654" spans="6:9">
      <c r="F654" s="3"/>
      <c r="G654" s="3"/>
      <c r="H654" s="3"/>
      <c r="I654" s="3"/>
    </row>
    <row r="655" spans="6:9">
      <c r="F655" s="3"/>
      <c r="G655" s="3"/>
      <c r="H655" s="3"/>
      <c r="I655" s="3"/>
    </row>
    <row r="656" spans="6:9">
      <c r="F656" s="3"/>
      <c r="G656" s="3"/>
      <c r="H656" s="3"/>
      <c r="I656" s="3"/>
    </row>
    <row r="657" spans="6:9">
      <c r="F657" s="3"/>
      <c r="G657" s="3"/>
      <c r="H657" s="3"/>
      <c r="I657" s="3"/>
    </row>
    <row r="658" spans="6:9">
      <c r="F658" s="3"/>
      <c r="G658" s="3"/>
      <c r="H658" s="3"/>
      <c r="I658" s="3"/>
    </row>
    <row r="659" spans="6:9">
      <c r="F659" s="3"/>
      <c r="G659" s="3"/>
      <c r="H659" s="3"/>
      <c r="I659" s="3"/>
    </row>
    <row r="660" spans="6:9">
      <c r="F660" s="3"/>
      <c r="G660" s="3"/>
      <c r="H660" s="3"/>
      <c r="I660" s="3"/>
    </row>
    <row r="661" spans="6:9">
      <c r="F661" s="3"/>
      <c r="G661" s="3"/>
      <c r="H661" s="3"/>
      <c r="I661" s="3"/>
    </row>
    <row r="662" spans="6:9">
      <c r="F662" s="3"/>
      <c r="G662" s="3"/>
      <c r="H662" s="3"/>
      <c r="I662" s="3"/>
    </row>
    <row r="663" spans="6:9">
      <c r="F663" s="3"/>
      <c r="G663" s="3"/>
      <c r="H663" s="3"/>
      <c r="I663" s="3"/>
    </row>
    <row r="664" spans="6:9">
      <c r="F664" s="3"/>
      <c r="G664" s="3"/>
      <c r="H664" s="3"/>
      <c r="I664" s="3"/>
    </row>
    <row r="665" spans="6:9">
      <c r="F665" s="3"/>
      <c r="G665" s="3"/>
      <c r="H665" s="3"/>
      <c r="I665" s="3"/>
    </row>
    <row r="666" spans="6:9">
      <c r="F666" s="3"/>
      <c r="G666" s="3"/>
      <c r="H666" s="3"/>
      <c r="I666" s="3"/>
    </row>
    <row r="667" spans="6:9">
      <c r="F667" s="3"/>
      <c r="G667" s="3"/>
      <c r="H667" s="3"/>
      <c r="I667" s="3"/>
    </row>
    <row r="668" spans="6:9">
      <c r="F668" s="3"/>
      <c r="G668" s="3"/>
      <c r="H668" s="3"/>
      <c r="I668" s="3"/>
    </row>
    <row r="669" spans="6:9">
      <c r="F669" s="3"/>
      <c r="G669" s="3"/>
      <c r="H669" s="3"/>
      <c r="I669" s="3"/>
    </row>
    <row r="670" spans="6:9">
      <c r="F670" s="3"/>
      <c r="G670" s="3"/>
      <c r="H670" s="3"/>
      <c r="I670" s="3"/>
    </row>
    <row r="671" spans="6:9">
      <c r="F671" s="3"/>
      <c r="G671" s="3"/>
      <c r="H671" s="3"/>
      <c r="I671" s="3"/>
    </row>
    <row r="672" spans="6:9">
      <c r="F672" s="3"/>
      <c r="G672" s="3"/>
      <c r="H672" s="3"/>
      <c r="I672" s="3"/>
    </row>
    <row r="673" spans="6:9">
      <c r="F673" s="3"/>
      <c r="G673" s="3"/>
      <c r="H673" s="3"/>
      <c r="I673" s="3"/>
    </row>
    <row r="674" spans="6:9">
      <c r="F674" s="3"/>
      <c r="G674" s="3"/>
      <c r="H674" s="3"/>
      <c r="I674" s="3"/>
    </row>
    <row r="675" spans="6:9">
      <c r="F675" s="3"/>
      <c r="G675" s="3"/>
      <c r="H675" s="3"/>
      <c r="I675" s="3"/>
    </row>
    <row r="676" spans="6:9">
      <c r="F676" s="3"/>
      <c r="G676" s="3"/>
      <c r="H676" s="3"/>
      <c r="I676" s="3"/>
    </row>
    <row r="677" spans="6:9">
      <c r="F677" s="3"/>
      <c r="G677" s="3"/>
      <c r="H677" s="3"/>
      <c r="I677" s="3"/>
    </row>
    <row r="678" spans="6:9">
      <c r="F678" s="3"/>
      <c r="G678" s="3"/>
      <c r="H678" s="3"/>
      <c r="I678" s="3"/>
    </row>
    <row r="679" spans="6:9">
      <c r="F679" s="3"/>
      <c r="G679" s="3"/>
      <c r="H679" s="3"/>
      <c r="I679" s="3"/>
    </row>
    <row r="680" spans="6:9">
      <c r="F680" s="3"/>
      <c r="G680" s="3"/>
      <c r="H680" s="3"/>
      <c r="I680" s="3"/>
    </row>
    <row r="681" spans="6:9">
      <c r="F681" s="3"/>
      <c r="G681" s="3"/>
      <c r="H681" s="3"/>
      <c r="I681" s="3"/>
    </row>
    <row r="682" spans="6:9">
      <c r="F682" s="3"/>
      <c r="G682" s="3"/>
      <c r="H682" s="3"/>
      <c r="I682" s="3"/>
    </row>
    <row r="683" spans="6:9">
      <c r="F683" s="3"/>
      <c r="G683" s="3"/>
      <c r="H683" s="3"/>
      <c r="I683" s="3"/>
    </row>
    <row r="684" spans="6:9">
      <c r="F684" s="3"/>
      <c r="G684" s="3"/>
      <c r="H684" s="3"/>
      <c r="I684" s="3"/>
    </row>
    <row r="685" spans="6:9">
      <c r="F685" s="3"/>
      <c r="G685" s="3"/>
      <c r="H685" s="3"/>
      <c r="I685" s="3"/>
    </row>
    <row r="686" spans="6:9">
      <c r="F686" s="3"/>
      <c r="G686" s="3"/>
      <c r="H686" s="3"/>
      <c r="I686" s="3"/>
    </row>
    <row r="687" spans="6:9">
      <c r="F687" s="3"/>
      <c r="G687" s="3"/>
      <c r="H687" s="3"/>
      <c r="I687" s="3"/>
    </row>
    <row r="688" spans="6:9">
      <c r="F688" s="3"/>
      <c r="G688" s="3"/>
      <c r="H688" s="3"/>
      <c r="I688" s="3"/>
    </row>
    <row r="689" spans="6:9">
      <c r="F689" s="3"/>
      <c r="G689" s="3"/>
      <c r="H689" s="3"/>
      <c r="I689" s="3"/>
    </row>
    <row r="690" spans="6:9">
      <c r="F690" s="3"/>
      <c r="G690" s="3"/>
      <c r="H690" s="3"/>
      <c r="I690" s="3"/>
    </row>
    <row r="691" spans="6:9">
      <c r="F691" s="3"/>
      <c r="G691" s="3"/>
      <c r="H691" s="3"/>
      <c r="I691" s="3"/>
    </row>
    <row r="692" spans="6:9">
      <c r="F692" s="3"/>
      <c r="G692" s="3"/>
      <c r="H692" s="3"/>
      <c r="I692" s="3"/>
    </row>
    <row r="693" spans="6:9">
      <c r="F693" s="3"/>
      <c r="G693" s="3"/>
      <c r="H693" s="3"/>
      <c r="I693" s="3"/>
    </row>
    <row r="694" spans="6:9">
      <c r="F694" s="3"/>
      <c r="G694" s="3"/>
      <c r="H694" s="3"/>
      <c r="I694" s="3"/>
    </row>
    <row r="695" spans="6:9">
      <c r="F695" s="3"/>
      <c r="G695" s="3"/>
      <c r="H695" s="3"/>
      <c r="I695" s="3"/>
    </row>
    <row r="696" spans="6:9">
      <c r="F696" s="3"/>
      <c r="G696" s="3"/>
      <c r="H696" s="3"/>
      <c r="I696" s="3"/>
    </row>
    <row r="697" spans="6:9">
      <c r="F697" s="3"/>
      <c r="G697" s="3"/>
      <c r="H697" s="3"/>
      <c r="I697" s="3"/>
    </row>
    <row r="698" spans="6:9">
      <c r="F698" s="3"/>
      <c r="G698" s="3"/>
      <c r="H698" s="3"/>
      <c r="I698" s="3"/>
    </row>
    <row r="699" spans="6:9">
      <c r="F699" s="3"/>
      <c r="G699" s="3"/>
      <c r="H699" s="3"/>
      <c r="I699" s="3"/>
    </row>
    <row r="700" spans="6:9">
      <c r="F700" s="3"/>
      <c r="G700" s="3"/>
      <c r="H700" s="3"/>
      <c r="I700" s="3"/>
    </row>
    <row r="701" spans="6:9">
      <c r="F701" s="3"/>
      <c r="G701" s="3"/>
      <c r="H701" s="3"/>
      <c r="I701" s="3"/>
    </row>
    <row r="702" spans="6:9">
      <c r="F702" s="3"/>
      <c r="G702" s="3"/>
      <c r="H702" s="3"/>
      <c r="I702" s="3"/>
    </row>
    <row r="703" spans="6:9">
      <c r="F703" s="3"/>
      <c r="G703" s="3"/>
      <c r="H703" s="3"/>
      <c r="I703" s="3"/>
    </row>
    <row r="704" spans="6:9">
      <c r="F704" s="3"/>
      <c r="G704" s="3"/>
      <c r="H704" s="3"/>
      <c r="I704" s="3"/>
    </row>
    <row r="705" spans="6:9">
      <c r="F705" s="3"/>
      <c r="G705" s="3"/>
      <c r="H705" s="3"/>
      <c r="I705" s="3"/>
    </row>
    <row r="706" spans="6:9">
      <c r="F706" s="3"/>
      <c r="G706" s="3"/>
      <c r="H706" s="3"/>
      <c r="I706" s="3"/>
    </row>
    <row r="707" spans="6:9">
      <c r="F707" s="3"/>
      <c r="G707" s="3"/>
      <c r="H707" s="3"/>
      <c r="I707" s="3"/>
    </row>
    <row r="708" spans="6:9">
      <c r="F708" s="3"/>
      <c r="G708" s="3"/>
      <c r="H708" s="3"/>
      <c r="I708" s="3"/>
    </row>
    <row r="709" spans="6:9">
      <c r="F709" s="3"/>
      <c r="G709" s="3"/>
      <c r="H709" s="3"/>
      <c r="I709" s="3"/>
    </row>
    <row r="710" spans="6:9">
      <c r="F710" s="3"/>
      <c r="G710" s="3"/>
      <c r="H710" s="3"/>
      <c r="I710" s="3"/>
    </row>
    <row r="711" spans="6:9">
      <c r="F711" s="3"/>
      <c r="G711" s="3"/>
      <c r="H711" s="3"/>
      <c r="I711" s="3"/>
    </row>
    <row r="712" spans="6:9">
      <c r="F712" s="3"/>
      <c r="G712" s="3"/>
      <c r="H712" s="3"/>
      <c r="I712" s="3"/>
    </row>
    <row r="713" spans="6:9">
      <c r="F713" s="3"/>
      <c r="G713" s="3"/>
      <c r="H713" s="3"/>
      <c r="I713" s="3"/>
    </row>
    <row r="714" spans="6:9">
      <c r="F714" s="3"/>
      <c r="G714" s="3"/>
      <c r="H714" s="3"/>
      <c r="I714" s="3"/>
    </row>
    <row r="715" spans="6:9">
      <c r="F715" s="3"/>
      <c r="G715" s="3"/>
      <c r="H715" s="3"/>
      <c r="I715" s="3"/>
    </row>
    <row r="716" spans="6:9">
      <c r="F716" s="3"/>
      <c r="G716" s="3"/>
      <c r="H716" s="3"/>
      <c r="I716" s="3"/>
    </row>
    <row r="717" spans="6:9">
      <c r="F717" s="3"/>
      <c r="G717" s="3"/>
      <c r="H717" s="3"/>
      <c r="I717" s="3"/>
    </row>
    <row r="718" spans="6:9">
      <c r="F718" s="3"/>
      <c r="G718" s="3"/>
      <c r="H718" s="3"/>
      <c r="I718" s="3"/>
    </row>
    <row r="719" spans="6:9">
      <c r="F719" s="3"/>
      <c r="G719" s="3"/>
      <c r="H719" s="3"/>
      <c r="I719" s="3"/>
    </row>
    <row r="720" spans="6:9">
      <c r="F720" s="3"/>
      <c r="G720" s="3"/>
      <c r="H720" s="3"/>
      <c r="I720" s="3"/>
    </row>
    <row r="721" spans="6:9">
      <c r="F721" s="3"/>
      <c r="G721" s="3"/>
      <c r="H721" s="3"/>
      <c r="I721" s="3"/>
    </row>
    <row r="722" spans="6:9">
      <c r="F722" s="3"/>
      <c r="G722" s="3"/>
      <c r="H722" s="3"/>
      <c r="I722" s="3"/>
    </row>
    <row r="723" spans="6:9">
      <c r="F723" s="3"/>
      <c r="G723" s="3"/>
      <c r="H723" s="3"/>
      <c r="I723" s="3"/>
    </row>
    <row r="724" spans="6:9">
      <c r="F724" s="3"/>
      <c r="G724" s="3"/>
      <c r="H724" s="3"/>
      <c r="I724" s="3"/>
    </row>
    <row r="725" spans="6:9">
      <c r="F725" s="3"/>
      <c r="G725" s="3"/>
      <c r="H725" s="3"/>
      <c r="I725" s="3"/>
    </row>
    <row r="726" spans="6:9">
      <c r="F726" s="3"/>
      <c r="G726" s="3"/>
      <c r="H726" s="3"/>
      <c r="I726" s="3"/>
    </row>
    <row r="727" spans="6:9">
      <c r="F727" s="3"/>
      <c r="G727" s="3"/>
      <c r="H727" s="3"/>
      <c r="I727" s="3"/>
    </row>
    <row r="728" spans="6:9">
      <c r="F728" s="3"/>
      <c r="G728" s="3"/>
      <c r="H728" s="3"/>
      <c r="I728" s="3"/>
    </row>
    <row r="729" spans="6:9">
      <c r="F729" s="3"/>
      <c r="G729" s="3"/>
      <c r="H729" s="3"/>
      <c r="I729" s="3"/>
    </row>
    <row r="730" spans="6:9">
      <c r="F730" s="3"/>
      <c r="G730" s="3"/>
      <c r="H730" s="3"/>
      <c r="I730" s="3"/>
    </row>
    <row r="731" spans="6:9">
      <c r="F731" s="3"/>
      <c r="G731" s="3"/>
      <c r="H731" s="3"/>
      <c r="I731" s="3"/>
    </row>
    <row r="732" spans="6:9">
      <c r="F732" s="3"/>
      <c r="G732" s="3"/>
      <c r="H732" s="3"/>
      <c r="I732" s="3"/>
    </row>
    <row r="733" spans="6:9">
      <c r="F733" s="3"/>
      <c r="G733" s="3"/>
      <c r="H733" s="3"/>
      <c r="I733" s="3"/>
    </row>
    <row r="734" spans="6:9">
      <c r="F734" s="3"/>
      <c r="G734" s="3"/>
      <c r="H734" s="3"/>
      <c r="I734" s="3"/>
    </row>
    <row r="735" spans="6:9">
      <c r="F735" s="3"/>
      <c r="G735" s="3"/>
      <c r="H735" s="3"/>
      <c r="I735" s="3"/>
    </row>
    <row r="736" spans="6:9">
      <c r="F736" s="3"/>
      <c r="G736" s="3"/>
      <c r="H736" s="3"/>
      <c r="I736" s="3"/>
    </row>
    <row r="737" spans="6:9">
      <c r="F737" s="3"/>
      <c r="G737" s="3"/>
      <c r="H737" s="3"/>
      <c r="I737" s="3"/>
    </row>
    <row r="738" spans="6:9">
      <c r="F738" s="3"/>
      <c r="G738" s="3"/>
      <c r="H738" s="3"/>
      <c r="I738" s="3"/>
    </row>
    <row r="739" spans="6:9">
      <c r="F739" s="3"/>
      <c r="G739" s="3"/>
      <c r="H739" s="3"/>
      <c r="I739" s="3"/>
    </row>
    <row r="740" spans="6:9">
      <c r="F740" s="3"/>
      <c r="G740" s="3"/>
      <c r="H740" s="3"/>
      <c r="I740" s="3"/>
    </row>
    <row r="741" spans="6:9">
      <c r="F741" s="3"/>
      <c r="G741" s="3"/>
      <c r="H741" s="3"/>
      <c r="I741" s="3"/>
    </row>
    <row r="742" spans="6:9">
      <c r="F742" s="3"/>
      <c r="G742" s="3"/>
      <c r="H742" s="3"/>
      <c r="I742" s="3"/>
    </row>
    <row r="743" spans="6:9">
      <c r="F743" s="3"/>
      <c r="G743" s="3"/>
      <c r="H743" s="3"/>
      <c r="I743" s="3"/>
    </row>
    <row r="744" spans="6:9">
      <c r="F744" s="3"/>
      <c r="G744" s="3"/>
      <c r="H744" s="3"/>
      <c r="I744" s="3"/>
    </row>
    <row r="745" spans="6:9">
      <c r="F745" s="3"/>
      <c r="G745" s="3"/>
      <c r="H745" s="3"/>
      <c r="I745" s="3"/>
    </row>
    <row r="746" spans="6:9">
      <c r="F746" s="3"/>
      <c r="G746" s="3"/>
      <c r="H746" s="3"/>
      <c r="I746" s="3"/>
    </row>
    <row r="747" spans="6:9">
      <c r="F747" s="3"/>
      <c r="G747" s="3"/>
      <c r="H747" s="3"/>
      <c r="I747" s="3"/>
    </row>
    <row r="748" spans="6:9">
      <c r="F748" s="3"/>
      <c r="G748" s="3"/>
      <c r="H748" s="3"/>
      <c r="I748" s="3"/>
    </row>
    <row r="749" spans="6:9">
      <c r="F749" s="3"/>
      <c r="G749" s="3"/>
      <c r="H749" s="3"/>
      <c r="I749" s="3"/>
    </row>
    <row r="750" spans="6:9">
      <c r="F750" s="3"/>
      <c r="G750" s="3"/>
      <c r="H750" s="3"/>
      <c r="I750" s="3"/>
    </row>
    <row r="751" spans="6:9">
      <c r="F751" s="3"/>
      <c r="G751" s="3"/>
      <c r="H751" s="3"/>
      <c r="I751" s="3"/>
    </row>
    <row r="752" spans="6:9">
      <c r="F752" s="3"/>
      <c r="G752" s="3"/>
      <c r="H752" s="3"/>
      <c r="I752" s="3"/>
    </row>
    <row r="753" spans="6:9">
      <c r="F753" s="3"/>
      <c r="G753" s="3"/>
      <c r="H753" s="3"/>
      <c r="I753" s="3"/>
    </row>
    <row r="754" spans="6:9">
      <c r="F754" s="3"/>
      <c r="G754" s="3"/>
      <c r="H754" s="3"/>
      <c r="I754" s="3"/>
    </row>
    <row r="755" spans="6:9">
      <c r="F755" s="3"/>
      <c r="G755" s="3"/>
      <c r="H755" s="3"/>
      <c r="I755" s="3"/>
    </row>
    <row r="756" spans="6:9">
      <c r="F756" s="3"/>
      <c r="G756" s="3"/>
      <c r="H756" s="3"/>
      <c r="I756" s="3"/>
    </row>
    <row r="757" spans="6:9">
      <c r="F757" s="3"/>
      <c r="G757" s="3"/>
      <c r="H757" s="3"/>
      <c r="I757" s="3"/>
    </row>
    <row r="758" spans="6:9">
      <c r="F758" s="3"/>
      <c r="G758" s="3"/>
      <c r="H758" s="3"/>
      <c r="I758" s="3"/>
    </row>
    <row r="759" spans="6:9">
      <c r="F759" s="3"/>
      <c r="G759" s="3"/>
      <c r="H759" s="3"/>
      <c r="I759" s="3"/>
    </row>
    <row r="760" spans="6:9">
      <c r="F760" s="3"/>
      <c r="G760" s="3"/>
      <c r="H760" s="3"/>
      <c r="I760" s="3"/>
    </row>
    <row r="761" spans="6:9">
      <c r="F761" s="3"/>
      <c r="G761" s="3"/>
      <c r="H761" s="3"/>
      <c r="I761" s="3"/>
    </row>
    <row r="762" spans="6:9">
      <c r="F762" s="3"/>
      <c r="G762" s="3"/>
      <c r="H762" s="3"/>
      <c r="I762" s="3"/>
    </row>
    <row r="763" spans="6:9">
      <c r="F763" s="3"/>
      <c r="G763" s="3"/>
      <c r="H763" s="3"/>
      <c r="I763" s="3"/>
    </row>
    <row r="764" spans="6:9">
      <c r="F764" s="3"/>
      <c r="G764" s="3"/>
      <c r="H764" s="3"/>
      <c r="I764" s="3"/>
    </row>
    <row r="765" spans="6:9">
      <c r="F765" s="3"/>
      <c r="G765" s="3"/>
      <c r="H765" s="3"/>
      <c r="I765" s="3"/>
    </row>
    <row r="766" spans="6:9">
      <c r="F766" s="3"/>
      <c r="G766" s="3"/>
      <c r="H766" s="3"/>
      <c r="I766" s="3"/>
    </row>
    <row r="767" spans="6:9">
      <c r="F767" s="3"/>
      <c r="G767" s="3"/>
      <c r="H767" s="3"/>
      <c r="I767" s="3"/>
    </row>
    <row r="768" spans="6:9">
      <c r="F768" s="3"/>
      <c r="G768" s="3"/>
      <c r="H768" s="3"/>
      <c r="I768" s="3"/>
    </row>
    <row r="769" spans="6:9">
      <c r="F769" s="3"/>
      <c r="G769" s="3"/>
      <c r="H769" s="3"/>
      <c r="I769" s="3"/>
    </row>
    <row r="770" spans="6:9">
      <c r="F770" s="3"/>
      <c r="G770" s="3"/>
      <c r="H770" s="3"/>
      <c r="I770" s="3"/>
    </row>
    <row r="771" spans="6:9">
      <c r="F771" s="3"/>
      <c r="G771" s="3"/>
      <c r="H771" s="3"/>
      <c r="I771" s="3"/>
    </row>
    <row r="772" spans="6:9">
      <c r="F772" s="3"/>
      <c r="G772" s="3"/>
      <c r="H772" s="3"/>
      <c r="I772" s="3"/>
    </row>
    <row r="773" spans="6:9">
      <c r="F773" s="3"/>
      <c r="G773" s="3"/>
      <c r="H773" s="3"/>
      <c r="I773" s="3"/>
    </row>
    <row r="774" spans="6:9">
      <c r="F774" s="3"/>
      <c r="G774" s="3"/>
      <c r="H774" s="3"/>
      <c r="I774" s="3"/>
    </row>
    <row r="775" spans="6:9">
      <c r="F775" s="3"/>
      <c r="G775" s="3"/>
      <c r="H775" s="3"/>
      <c r="I775" s="3"/>
    </row>
    <row r="776" spans="6:9">
      <c r="F776" s="3"/>
      <c r="G776" s="3"/>
      <c r="H776" s="3"/>
      <c r="I776" s="3"/>
    </row>
    <row r="777" spans="6:9">
      <c r="F777" s="3"/>
      <c r="G777" s="3"/>
      <c r="H777" s="3"/>
      <c r="I777" s="3"/>
    </row>
    <row r="778" spans="6:9">
      <c r="F778" s="3"/>
      <c r="G778" s="3"/>
      <c r="H778" s="3"/>
      <c r="I778" s="3"/>
    </row>
    <row r="779" spans="6:9">
      <c r="F779" s="3"/>
      <c r="G779" s="3"/>
      <c r="H779" s="3"/>
      <c r="I779" s="3"/>
    </row>
    <row r="780" spans="6:9">
      <c r="F780" s="3"/>
      <c r="G780" s="3"/>
      <c r="H780" s="3"/>
      <c r="I780" s="3"/>
    </row>
    <row r="781" spans="6:9">
      <c r="F781" s="3"/>
      <c r="G781" s="3"/>
      <c r="H781" s="3"/>
      <c r="I781" s="3"/>
    </row>
    <row r="782" spans="6:9">
      <c r="F782" s="3"/>
      <c r="G782" s="3"/>
      <c r="H782" s="3"/>
      <c r="I782" s="3"/>
    </row>
    <row r="783" spans="6:9">
      <c r="F783" s="3"/>
      <c r="G783" s="3"/>
      <c r="H783" s="3"/>
      <c r="I783" s="3"/>
    </row>
    <row r="784" spans="6:9">
      <c r="F784" s="3"/>
      <c r="G784" s="3"/>
      <c r="H784" s="3"/>
      <c r="I784" s="3"/>
    </row>
    <row r="785" spans="6:9">
      <c r="F785" s="3"/>
      <c r="G785" s="3"/>
      <c r="H785" s="3"/>
      <c r="I785" s="3"/>
    </row>
    <row r="786" spans="6:9">
      <c r="F786" s="3"/>
      <c r="G786" s="3"/>
      <c r="H786" s="3"/>
      <c r="I786" s="3"/>
    </row>
    <row r="787" spans="6:9">
      <c r="F787" s="3"/>
      <c r="G787" s="3"/>
      <c r="H787" s="3"/>
      <c r="I787" s="3"/>
    </row>
    <row r="788" spans="6:9">
      <c r="F788" s="3"/>
      <c r="G788" s="3"/>
      <c r="H788" s="3"/>
      <c r="I788" s="3"/>
    </row>
    <row r="789" spans="6:9">
      <c r="F789" s="3"/>
      <c r="G789" s="3"/>
      <c r="H789" s="3"/>
      <c r="I789" s="3"/>
    </row>
    <row r="790" spans="6:9">
      <c r="F790" s="3"/>
      <c r="G790" s="3"/>
      <c r="H790" s="3"/>
      <c r="I790" s="3"/>
    </row>
    <row r="791" spans="6:9">
      <c r="F791" s="3"/>
      <c r="G791" s="3"/>
      <c r="H791" s="3"/>
      <c r="I791" s="3"/>
    </row>
    <row r="792" spans="6:9">
      <c r="F792" s="3"/>
      <c r="G792" s="3"/>
      <c r="H792" s="3"/>
      <c r="I792" s="3"/>
    </row>
    <row r="793" spans="6:9">
      <c r="F793" s="3"/>
      <c r="G793" s="3"/>
      <c r="H793" s="3"/>
      <c r="I793" s="3"/>
    </row>
    <row r="794" spans="6:9">
      <c r="F794" s="3"/>
      <c r="G794" s="3"/>
      <c r="H794" s="3"/>
      <c r="I794" s="3"/>
    </row>
    <row r="795" spans="6:9">
      <c r="F795" s="3"/>
      <c r="G795" s="3"/>
      <c r="H795" s="3"/>
      <c r="I795" s="3"/>
    </row>
    <row r="796" spans="6:9">
      <c r="F796" s="3"/>
      <c r="G796" s="3"/>
      <c r="H796" s="3"/>
      <c r="I796" s="3"/>
    </row>
    <row r="797" spans="6:9">
      <c r="F797" s="3"/>
      <c r="G797" s="3"/>
      <c r="H797" s="3"/>
      <c r="I797" s="3"/>
    </row>
    <row r="798" spans="6:9">
      <c r="F798" s="3"/>
      <c r="G798" s="3"/>
      <c r="H798" s="3"/>
      <c r="I798" s="3"/>
    </row>
    <row r="799" spans="6:9">
      <c r="F799" s="3"/>
      <c r="G799" s="3"/>
      <c r="H799" s="3"/>
      <c r="I799" s="3"/>
    </row>
    <row r="800" spans="6:9">
      <c r="F800" s="3"/>
      <c r="G800" s="3"/>
      <c r="H800" s="3"/>
      <c r="I800" s="3"/>
    </row>
    <row r="801" spans="6:9">
      <c r="F801" s="3"/>
      <c r="G801" s="3"/>
      <c r="H801" s="3"/>
      <c r="I801" s="3"/>
    </row>
    <row r="802" spans="6:9">
      <c r="F802" s="3"/>
      <c r="G802" s="3"/>
      <c r="H802" s="3"/>
      <c r="I802" s="3"/>
    </row>
    <row r="803" spans="6:9">
      <c r="F803" s="3"/>
      <c r="G803" s="3"/>
      <c r="H803" s="3"/>
      <c r="I803" s="3"/>
    </row>
    <row r="804" spans="6:9">
      <c r="F804" s="3"/>
      <c r="G804" s="3"/>
      <c r="H804" s="3"/>
      <c r="I804" s="3"/>
    </row>
    <row r="805" spans="6:9">
      <c r="F805" s="3"/>
      <c r="G805" s="3"/>
      <c r="H805" s="3"/>
      <c r="I805" s="3"/>
    </row>
    <row r="806" spans="6:9">
      <c r="F806" s="3"/>
      <c r="G806" s="3"/>
      <c r="H806" s="3"/>
      <c r="I806" s="3"/>
    </row>
    <row r="807" spans="6:9">
      <c r="F807" s="3"/>
      <c r="G807" s="3"/>
      <c r="H807" s="3"/>
      <c r="I807" s="3"/>
    </row>
    <row r="808" spans="6:9">
      <c r="F808" s="3"/>
      <c r="G808" s="3"/>
      <c r="H808" s="3"/>
      <c r="I808" s="3"/>
    </row>
    <row r="809" spans="6:9">
      <c r="F809" s="3"/>
      <c r="G809" s="3"/>
      <c r="H809" s="3"/>
      <c r="I809" s="3"/>
    </row>
    <row r="810" spans="6:9">
      <c r="F810" s="3"/>
      <c r="G810" s="3"/>
      <c r="H810" s="3"/>
      <c r="I810" s="3"/>
    </row>
    <row r="811" spans="6:9">
      <c r="F811" s="3"/>
      <c r="G811" s="3"/>
      <c r="H811" s="3"/>
      <c r="I811" s="3"/>
    </row>
    <row r="812" spans="6:9">
      <c r="F812" s="3"/>
      <c r="G812" s="3"/>
      <c r="H812" s="3"/>
      <c r="I812" s="3"/>
    </row>
    <row r="813" spans="6:9">
      <c r="F813" s="3"/>
      <c r="G813" s="3"/>
      <c r="H813" s="3"/>
      <c r="I813" s="3"/>
    </row>
    <row r="814" spans="6:9">
      <c r="F814" s="3"/>
      <c r="G814" s="3"/>
      <c r="H814" s="3"/>
      <c r="I814" s="3"/>
    </row>
    <row r="815" spans="6:9">
      <c r="F815" s="3"/>
      <c r="G815" s="3"/>
      <c r="H815" s="3"/>
      <c r="I815" s="3"/>
    </row>
    <row r="816" spans="6:9">
      <c r="F816" s="3"/>
      <c r="G816" s="3"/>
      <c r="H816" s="3"/>
      <c r="I816" s="3"/>
    </row>
    <row r="817" spans="6:9">
      <c r="F817" s="3"/>
      <c r="G817" s="3"/>
      <c r="H817" s="3"/>
      <c r="I817" s="3"/>
    </row>
    <row r="818" spans="6:9">
      <c r="F818" s="3"/>
      <c r="G818" s="3"/>
      <c r="H818" s="3"/>
      <c r="I818" s="3"/>
    </row>
    <row r="819" spans="6:9">
      <c r="F819" s="3"/>
      <c r="G819" s="3"/>
      <c r="H819" s="3"/>
      <c r="I819" s="3"/>
    </row>
    <row r="820" spans="6:9">
      <c r="F820" s="3"/>
      <c r="G820" s="3"/>
      <c r="H820" s="3"/>
      <c r="I820" s="3"/>
    </row>
    <row r="821" spans="6:9">
      <c r="F821" s="3"/>
      <c r="G821" s="3"/>
      <c r="H821" s="3"/>
      <c r="I821" s="3"/>
    </row>
    <row r="822" spans="6:9">
      <c r="F822" s="3"/>
      <c r="G822" s="3"/>
      <c r="H822" s="3"/>
      <c r="I822" s="3"/>
    </row>
    <row r="823" spans="6:9">
      <c r="F823" s="3"/>
      <c r="G823" s="3"/>
      <c r="H823" s="3"/>
      <c r="I823" s="3"/>
    </row>
    <row r="824" spans="6:9">
      <c r="F824" s="3"/>
      <c r="G824" s="3"/>
      <c r="H824" s="3"/>
      <c r="I824" s="3"/>
    </row>
    <row r="825" spans="6:9">
      <c r="F825" s="3"/>
      <c r="G825" s="3"/>
      <c r="H825" s="3"/>
      <c r="I825" s="3"/>
    </row>
    <row r="826" spans="6:9">
      <c r="F826" s="3"/>
      <c r="G826" s="3"/>
      <c r="H826" s="3"/>
      <c r="I826" s="3"/>
    </row>
    <row r="827" spans="6:9">
      <c r="F827" s="3"/>
      <c r="G827" s="3"/>
      <c r="H827" s="3"/>
      <c r="I827" s="3"/>
    </row>
    <row r="828" spans="6:9">
      <c r="F828" s="3"/>
      <c r="G828" s="3"/>
      <c r="H828" s="3"/>
      <c r="I828" s="3"/>
    </row>
    <row r="829" spans="6:9">
      <c r="F829" s="3"/>
      <c r="G829" s="3"/>
      <c r="H829" s="3"/>
      <c r="I829" s="3"/>
    </row>
    <row r="830" spans="6:9">
      <c r="F830" s="3"/>
      <c r="G830" s="3"/>
      <c r="H830" s="3"/>
      <c r="I830" s="3"/>
    </row>
    <row r="831" spans="6:9">
      <c r="F831" s="3"/>
      <c r="G831" s="3"/>
      <c r="H831" s="3"/>
      <c r="I831" s="3"/>
    </row>
    <row r="832" spans="6:9">
      <c r="F832" s="3"/>
      <c r="G832" s="3"/>
      <c r="H832" s="3"/>
      <c r="I832" s="3"/>
    </row>
    <row r="833" spans="6:9">
      <c r="F833" s="3"/>
      <c r="G833" s="3"/>
      <c r="H833" s="3"/>
      <c r="I833" s="3"/>
    </row>
    <row r="834" spans="6:9">
      <c r="F834" s="3"/>
      <c r="G834" s="3"/>
      <c r="H834" s="3"/>
      <c r="I834" s="3"/>
    </row>
    <row r="835" spans="6:9">
      <c r="F835" s="3"/>
      <c r="G835" s="3"/>
      <c r="H835" s="3"/>
      <c r="I835" s="3"/>
    </row>
    <row r="836" spans="6:9">
      <c r="F836" s="3"/>
      <c r="G836" s="3"/>
      <c r="H836" s="3"/>
      <c r="I836" s="3"/>
    </row>
    <row r="837" spans="6:9">
      <c r="F837" s="3"/>
      <c r="G837" s="3"/>
      <c r="H837" s="3"/>
      <c r="I837" s="3"/>
    </row>
    <row r="838" spans="6:9">
      <c r="F838" s="3"/>
      <c r="G838" s="3"/>
      <c r="H838" s="3"/>
      <c r="I838" s="3"/>
    </row>
    <row r="839" spans="6:9">
      <c r="F839" s="3"/>
      <c r="G839" s="3"/>
      <c r="H839" s="3"/>
      <c r="I839" s="3"/>
    </row>
    <row r="840" spans="6:9">
      <c r="F840" s="3"/>
      <c r="G840" s="3"/>
      <c r="H840" s="3"/>
      <c r="I840" s="3"/>
    </row>
    <row r="841" spans="6:9">
      <c r="F841" s="3"/>
      <c r="G841" s="3"/>
      <c r="H841" s="3"/>
      <c r="I841" s="3"/>
    </row>
    <row r="842" spans="6:9">
      <c r="F842" s="3"/>
      <c r="G842" s="3"/>
      <c r="H842" s="3"/>
      <c r="I842" s="3"/>
    </row>
    <row r="843" spans="6:9">
      <c r="F843" s="3"/>
      <c r="G843" s="3"/>
      <c r="H843" s="3"/>
      <c r="I843" s="3"/>
    </row>
    <row r="844" spans="6:9">
      <c r="F844" s="3"/>
      <c r="G844" s="3"/>
      <c r="H844" s="3"/>
      <c r="I844" s="3"/>
    </row>
    <row r="845" spans="6:9">
      <c r="F845" s="3"/>
      <c r="G845" s="3"/>
      <c r="H845" s="3"/>
      <c r="I845" s="3"/>
    </row>
    <row r="846" spans="6:9">
      <c r="F846" s="3"/>
      <c r="G846" s="3"/>
      <c r="H846" s="3"/>
      <c r="I846" s="3"/>
    </row>
    <row r="847" spans="6:9">
      <c r="F847" s="3"/>
      <c r="G847" s="3"/>
      <c r="H847" s="3"/>
      <c r="I847" s="3"/>
    </row>
    <row r="848" spans="6:9">
      <c r="F848" s="3"/>
      <c r="G848" s="3"/>
      <c r="H848" s="3"/>
      <c r="I848" s="3"/>
    </row>
    <row r="849" spans="6:9">
      <c r="F849" s="3"/>
      <c r="G849" s="3"/>
      <c r="H849" s="3"/>
      <c r="I849" s="3"/>
    </row>
    <row r="850" spans="6:9">
      <c r="F850" s="3"/>
      <c r="G850" s="3"/>
      <c r="H850" s="3"/>
      <c r="I850" s="3"/>
    </row>
    <row r="851" spans="6:9">
      <c r="F851" s="3"/>
      <c r="G851" s="3"/>
      <c r="H851" s="3"/>
      <c r="I851" s="3"/>
    </row>
    <row r="852" spans="6:9">
      <c r="F852" s="3"/>
      <c r="G852" s="3"/>
      <c r="H852" s="3"/>
      <c r="I852" s="3"/>
    </row>
    <row r="853" spans="6:9">
      <c r="F853" s="3"/>
      <c r="G853" s="3"/>
      <c r="H853" s="3"/>
      <c r="I853" s="3"/>
    </row>
    <row r="854" spans="6:9">
      <c r="F854" s="3"/>
      <c r="G854" s="3"/>
      <c r="H854" s="3"/>
      <c r="I854" s="3"/>
    </row>
    <row r="855" spans="6:9">
      <c r="F855" s="3"/>
      <c r="G855" s="3"/>
      <c r="H855" s="3"/>
      <c r="I855" s="3"/>
    </row>
    <row r="856" spans="6:9">
      <c r="F856" s="3"/>
      <c r="G856" s="3"/>
      <c r="H856" s="3"/>
      <c r="I856" s="3"/>
    </row>
    <row r="857" spans="6:9">
      <c r="F857" s="3"/>
      <c r="G857" s="3"/>
      <c r="H857" s="3"/>
      <c r="I857" s="3"/>
    </row>
    <row r="858" spans="6:9">
      <c r="F858" s="3"/>
      <c r="G858" s="3"/>
      <c r="H858" s="3"/>
      <c r="I858" s="3"/>
    </row>
    <row r="859" spans="6:9">
      <c r="F859" s="3"/>
      <c r="G859" s="3"/>
      <c r="H859" s="3"/>
      <c r="I859" s="3"/>
    </row>
    <row r="860" spans="6:9">
      <c r="F860" s="3"/>
      <c r="G860" s="3"/>
      <c r="H860" s="3"/>
      <c r="I860" s="3"/>
    </row>
    <row r="861" spans="6:9">
      <c r="F861" s="3"/>
      <c r="G861" s="3"/>
      <c r="H861" s="3"/>
      <c r="I861" s="3"/>
    </row>
    <row r="862" spans="6:9">
      <c r="F862" s="3"/>
      <c r="G862" s="3"/>
      <c r="H862" s="3"/>
      <c r="I862" s="3"/>
    </row>
  </sheetData>
  <sheetProtection sheet="1" objects="1" scenarios="1"/>
  <mergeCells count="1">
    <mergeCell ref="B6:J6"/>
  </mergeCells>
  <phoneticPr fontId="4" type="noConversion"/>
  <dataValidations count="1">
    <dataValidation allowBlank="1" showInputMessage="1" showErrorMessage="1" sqref="D1:J9 C5:C9 A1:A1048576 B1:B9 B110:J1048576 B11:B12 K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52"/>
    <pageSetUpPr fitToPage="1"/>
  </sheetPr>
  <dimension ref="B1:K613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5.42578125" style="1" bestFit="1" customWidth="1"/>
    <col min="5" max="5" width="6.7109375" style="1" bestFit="1" customWidth="1"/>
    <col min="6" max="6" width="7.28515625" style="1" bestFit="1" customWidth="1"/>
    <col min="7" max="7" width="6" style="1" bestFit="1" customWidth="1"/>
    <col min="8" max="8" width="7.5703125" style="1" customWidth="1"/>
    <col min="9" max="9" width="8.28515625" style="1" bestFit="1" customWidth="1"/>
    <col min="10" max="10" width="8.85546875" style="1" bestFit="1" customWidth="1"/>
    <col min="11" max="11" width="7.5703125" style="1" bestFit="1" customWidth="1"/>
    <col min="12" max="16384" width="9.140625" style="1"/>
  </cols>
  <sheetData>
    <row r="1" spans="2:11">
      <c r="B1" s="46" t="s">
        <v>135</v>
      </c>
      <c r="C1" s="46" t="s" vm="1">
        <v>215</v>
      </c>
    </row>
    <row r="2" spans="2:11">
      <c r="B2" s="46" t="s">
        <v>134</v>
      </c>
      <c r="C2" s="46" t="s">
        <v>216</v>
      </c>
    </row>
    <row r="3" spans="2:11">
      <c r="B3" s="46" t="s">
        <v>136</v>
      </c>
      <c r="C3" s="46" t="s">
        <v>217</v>
      </c>
    </row>
    <row r="4" spans="2:11">
      <c r="B4" s="46" t="s">
        <v>137</v>
      </c>
      <c r="C4" s="46">
        <v>2208</v>
      </c>
    </row>
    <row r="6" spans="2:11" ht="26.25" customHeight="1">
      <c r="B6" s="141" t="s">
        <v>167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11" s="3" customFormat="1" ht="63">
      <c r="B7" s="47" t="s">
        <v>106</v>
      </c>
      <c r="C7" s="49" t="s">
        <v>107</v>
      </c>
      <c r="D7" s="49" t="s">
        <v>14</v>
      </c>
      <c r="E7" s="49" t="s">
        <v>15</v>
      </c>
      <c r="F7" s="49" t="s">
        <v>52</v>
      </c>
      <c r="G7" s="49" t="s">
        <v>93</v>
      </c>
      <c r="H7" s="49" t="s">
        <v>49</v>
      </c>
      <c r="I7" s="49" t="s">
        <v>101</v>
      </c>
      <c r="J7" s="49" t="s">
        <v>138</v>
      </c>
      <c r="K7" s="64" t="s">
        <v>139</v>
      </c>
    </row>
    <row r="8" spans="2:11" s="3" customFormat="1" ht="21.75" customHeight="1">
      <c r="B8" s="14"/>
      <c r="C8" s="57"/>
      <c r="D8" s="15"/>
      <c r="E8" s="15"/>
      <c r="F8" s="15" t="s">
        <v>19</v>
      </c>
      <c r="G8" s="15"/>
      <c r="H8" s="15" t="s">
        <v>19</v>
      </c>
      <c r="I8" s="15" t="s">
        <v>195</v>
      </c>
      <c r="J8" s="31" t="s">
        <v>19</v>
      </c>
      <c r="K8" s="16" t="s">
        <v>19</v>
      </c>
    </row>
    <row r="9" spans="2:11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9" t="s">
        <v>7</v>
      </c>
    </row>
    <row r="10" spans="2:11" s="4" customFormat="1" ht="18" customHeight="1">
      <c r="B10" s="104" t="s">
        <v>2592</v>
      </c>
      <c r="C10" s="87"/>
      <c r="D10" s="87"/>
      <c r="E10" s="87"/>
      <c r="F10" s="87"/>
      <c r="G10" s="87"/>
      <c r="H10" s="87"/>
      <c r="I10" s="105">
        <v>0</v>
      </c>
      <c r="J10" s="106">
        <v>0</v>
      </c>
      <c r="K10" s="106">
        <v>0</v>
      </c>
    </row>
    <row r="11" spans="2:11" ht="21" customHeight="1">
      <c r="B11" s="123"/>
      <c r="C11" s="87"/>
      <c r="D11" s="87"/>
      <c r="E11" s="87"/>
      <c r="F11" s="87"/>
      <c r="G11" s="87"/>
      <c r="H11" s="87"/>
      <c r="I11" s="87"/>
      <c r="J11" s="87"/>
      <c r="K11" s="87"/>
    </row>
    <row r="12" spans="2:11">
      <c r="B12" s="123"/>
      <c r="C12" s="87"/>
      <c r="D12" s="87"/>
      <c r="E12" s="87"/>
      <c r="F12" s="87"/>
      <c r="G12" s="87"/>
      <c r="H12" s="87"/>
      <c r="I12" s="87"/>
      <c r="J12" s="87"/>
      <c r="K12" s="87"/>
    </row>
    <row r="13" spans="2:11">
      <c r="B13" s="87"/>
      <c r="C13" s="87"/>
      <c r="D13" s="87"/>
      <c r="E13" s="87"/>
      <c r="F13" s="87"/>
      <c r="G13" s="87"/>
      <c r="H13" s="87"/>
      <c r="I13" s="87"/>
      <c r="J13" s="87"/>
      <c r="K13" s="87"/>
    </row>
    <row r="14" spans="2:11">
      <c r="B14" s="87"/>
      <c r="C14" s="87"/>
      <c r="D14" s="87"/>
      <c r="E14" s="87"/>
      <c r="F14" s="87"/>
      <c r="G14" s="87"/>
      <c r="H14" s="87"/>
      <c r="I14" s="87"/>
      <c r="J14" s="87"/>
      <c r="K14" s="87"/>
    </row>
    <row r="15" spans="2:11">
      <c r="B15" s="87"/>
      <c r="C15" s="87"/>
      <c r="D15" s="87"/>
      <c r="E15" s="87"/>
      <c r="F15" s="87"/>
      <c r="G15" s="87"/>
      <c r="H15" s="87"/>
      <c r="I15" s="87"/>
      <c r="J15" s="87"/>
      <c r="K15" s="87"/>
    </row>
    <row r="16" spans="2:11">
      <c r="B16" s="87"/>
      <c r="C16" s="87"/>
      <c r="D16" s="87"/>
      <c r="E16" s="87"/>
      <c r="F16" s="87"/>
      <c r="G16" s="87"/>
      <c r="H16" s="87"/>
      <c r="I16" s="87"/>
      <c r="J16" s="87"/>
      <c r="K16" s="87"/>
    </row>
    <row r="17" spans="2:11">
      <c r="B17" s="87"/>
      <c r="C17" s="87"/>
      <c r="D17" s="87"/>
      <c r="E17" s="87"/>
      <c r="F17" s="87"/>
      <c r="G17" s="87"/>
      <c r="H17" s="87"/>
      <c r="I17" s="87"/>
      <c r="J17" s="87"/>
      <c r="K17" s="87"/>
    </row>
    <row r="18" spans="2:11">
      <c r="B18" s="87"/>
      <c r="C18" s="87"/>
      <c r="D18" s="87"/>
      <c r="E18" s="87"/>
      <c r="F18" s="87"/>
      <c r="G18" s="87"/>
      <c r="H18" s="87"/>
      <c r="I18" s="87"/>
      <c r="J18" s="87"/>
      <c r="K18" s="87"/>
    </row>
    <row r="19" spans="2:11">
      <c r="B19" s="87"/>
      <c r="C19" s="87"/>
      <c r="D19" s="87"/>
      <c r="E19" s="87"/>
      <c r="F19" s="87"/>
      <c r="G19" s="87"/>
      <c r="H19" s="87"/>
      <c r="I19" s="87"/>
      <c r="J19" s="87"/>
      <c r="K19" s="87"/>
    </row>
    <row r="20" spans="2:11">
      <c r="B20" s="87"/>
      <c r="C20" s="87"/>
      <c r="D20" s="87"/>
      <c r="E20" s="87"/>
      <c r="F20" s="87"/>
      <c r="G20" s="87"/>
      <c r="H20" s="87"/>
      <c r="I20" s="87"/>
      <c r="J20" s="87"/>
      <c r="K20" s="87"/>
    </row>
    <row r="21" spans="2:11">
      <c r="B21" s="87"/>
      <c r="C21" s="87"/>
      <c r="D21" s="87"/>
      <c r="E21" s="87"/>
      <c r="F21" s="87"/>
      <c r="G21" s="87"/>
      <c r="H21" s="87"/>
      <c r="I21" s="87"/>
      <c r="J21" s="87"/>
      <c r="K21" s="87"/>
    </row>
    <row r="22" spans="2:11">
      <c r="B22" s="87"/>
      <c r="C22" s="87"/>
      <c r="D22" s="87"/>
      <c r="E22" s="87"/>
      <c r="F22" s="87"/>
      <c r="G22" s="87"/>
      <c r="H22" s="87"/>
      <c r="I22" s="87"/>
      <c r="J22" s="87"/>
      <c r="K22" s="87"/>
    </row>
    <row r="23" spans="2:11">
      <c r="B23" s="87"/>
      <c r="C23" s="87"/>
      <c r="D23" s="87"/>
      <c r="E23" s="87"/>
      <c r="F23" s="87"/>
      <c r="G23" s="87"/>
      <c r="H23" s="87"/>
      <c r="I23" s="87"/>
      <c r="J23" s="87"/>
      <c r="K23" s="87"/>
    </row>
    <row r="24" spans="2:11">
      <c r="B24" s="87"/>
      <c r="C24" s="87"/>
      <c r="D24" s="87"/>
      <c r="E24" s="87"/>
      <c r="F24" s="87"/>
      <c r="G24" s="87"/>
      <c r="H24" s="87"/>
      <c r="I24" s="87"/>
      <c r="J24" s="87"/>
      <c r="K24" s="87"/>
    </row>
    <row r="25" spans="2:11">
      <c r="B25" s="87"/>
      <c r="C25" s="87"/>
      <c r="D25" s="87"/>
      <c r="E25" s="87"/>
      <c r="F25" s="87"/>
      <c r="G25" s="87"/>
      <c r="H25" s="87"/>
      <c r="I25" s="87"/>
      <c r="J25" s="87"/>
      <c r="K25" s="87"/>
    </row>
    <row r="26" spans="2:11">
      <c r="B26" s="87"/>
      <c r="C26" s="87"/>
      <c r="D26" s="87"/>
      <c r="E26" s="87"/>
      <c r="F26" s="87"/>
      <c r="G26" s="87"/>
      <c r="H26" s="87"/>
      <c r="I26" s="87"/>
      <c r="J26" s="87"/>
      <c r="K26" s="87"/>
    </row>
    <row r="27" spans="2:11">
      <c r="B27" s="87"/>
      <c r="C27" s="87"/>
      <c r="D27" s="87"/>
      <c r="E27" s="87"/>
      <c r="F27" s="87"/>
      <c r="G27" s="87"/>
      <c r="H27" s="87"/>
      <c r="I27" s="87"/>
      <c r="J27" s="87"/>
      <c r="K27" s="87"/>
    </row>
    <row r="28" spans="2:11">
      <c r="B28" s="87"/>
      <c r="C28" s="87"/>
      <c r="D28" s="87"/>
      <c r="E28" s="87"/>
      <c r="F28" s="87"/>
      <c r="G28" s="87"/>
      <c r="H28" s="87"/>
      <c r="I28" s="87"/>
      <c r="J28" s="87"/>
      <c r="K28" s="87"/>
    </row>
    <row r="29" spans="2:11">
      <c r="B29" s="87"/>
      <c r="C29" s="87"/>
      <c r="D29" s="87"/>
      <c r="E29" s="87"/>
      <c r="F29" s="87"/>
      <c r="G29" s="87"/>
      <c r="H29" s="87"/>
      <c r="I29" s="87"/>
      <c r="J29" s="87"/>
      <c r="K29" s="87"/>
    </row>
    <row r="30" spans="2:11">
      <c r="B30" s="87"/>
      <c r="C30" s="87"/>
      <c r="D30" s="87"/>
      <c r="E30" s="87"/>
      <c r="F30" s="87"/>
      <c r="G30" s="87"/>
      <c r="H30" s="87"/>
      <c r="I30" s="87"/>
      <c r="J30" s="87"/>
      <c r="K30" s="87"/>
    </row>
    <row r="31" spans="2:11">
      <c r="B31" s="87"/>
      <c r="C31" s="87"/>
      <c r="D31" s="87"/>
      <c r="E31" s="87"/>
      <c r="F31" s="87"/>
      <c r="G31" s="87"/>
      <c r="H31" s="87"/>
      <c r="I31" s="87"/>
      <c r="J31" s="87"/>
      <c r="K31" s="87"/>
    </row>
    <row r="32" spans="2:11">
      <c r="B32" s="87"/>
      <c r="C32" s="87"/>
      <c r="D32" s="87"/>
      <c r="E32" s="87"/>
      <c r="F32" s="87"/>
      <c r="G32" s="87"/>
      <c r="H32" s="87"/>
      <c r="I32" s="87"/>
      <c r="J32" s="87"/>
      <c r="K32" s="87"/>
    </row>
    <row r="33" spans="2:11">
      <c r="B33" s="87"/>
      <c r="C33" s="87"/>
      <c r="D33" s="87"/>
      <c r="E33" s="87"/>
      <c r="F33" s="87"/>
      <c r="G33" s="87"/>
      <c r="H33" s="87"/>
      <c r="I33" s="87"/>
      <c r="J33" s="87"/>
      <c r="K33" s="87"/>
    </row>
    <row r="34" spans="2:11">
      <c r="B34" s="87"/>
      <c r="C34" s="87"/>
      <c r="D34" s="87"/>
      <c r="E34" s="87"/>
      <c r="F34" s="87"/>
      <c r="G34" s="87"/>
      <c r="H34" s="87"/>
      <c r="I34" s="87"/>
      <c r="J34" s="87"/>
      <c r="K34" s="87"/>
    </row>
    <row r="35" spans="2:11">
      <c r="B35" s="87"/>
      <c r="C35" s="87"/>
      <c r="D35" s="87"/>
      <c r="E35" s="87"/>
      <c r="F35" s="87"/>
      <c r="G35" s="87"/>
      <c r="H35" s="87"/>
      <c r="I35" s="87"/>
      <c r="J35" s="87"/>
      <c r="K35" s="87"/>
    </row>
    <row r="36" spans="2:11">
      <c r="B36" s="87"/>
      <c r="C36" s="87"/>
      <c r="D36" s="87"/>
      <c r="E36" s="87"/>
      <c r="F36" s="87"/>
      <c r="G36" s="87"/>
      <c r="H36" s="87"/>
      <c r="I36" s="87"/>
      <c r="J36" s="87"/>
      <c r="K36" s="87"/>
    </row>
    <row r="37" spans="2:11">
      <c r="B37" s="87"/>
      <c r="C37" s="87"/>
      <c r="D37" s="87"/>
      <c r="E37" s="87"/>
      <c r="F37" s="87"/>
      <c r="G37" s="87"/>
      <c r="H37" s="87"/>
      <c r="I37" s="87"/>
      <c r="J37" s="87"/>
      <c r="K37" s="87"/>
    </row>
    <row r="38" spans="2:11">
      <c r="B38" s="87"/>
      <c r="C38" s="87"/>
      <c r="D38" s="87"/>
      <c r="E38" s="87"/>
      <c r="F38" s="87"/>
      <c r="G38" s="87"/>
      <c r="H38" s="87"/>
      <c r="I38" s="87"/>
      <c r="J38" s="87"/>
      <c r="K38" s="87"/>
    </row>
    <row r="39" spans="2:11">
      <c r="B39" s="87"/>
      <c r="C39" s="87"/>
      <c r="D39" s="87"/>
      <c r="E39" s="87"/>
      <c r="F39" s="87"/>
      <c r="G39" s="87"/>
      <c r="H39" s="87"/>
      <c r="I39" s="87"/>
      <c r="J39" s="87"/>
      <c r="K39" s="87"/>
    </row>
    <row r="40" spans="2:11">
      <c r="B40" s="87"/>
      <c r="C40" s="87"/>
      <c r="D40" s="87"/>
      <c r="E40" s="87"/>
      <c r="F40" s="87"/>
      <c r="G40" s="87"/>
      <c r="H40" s="87"/>
      <c r="I40" s="87"/>
      <c r="J40" s="87"/>
      <c r="K40" s="87"/>
    </row>
    <row r="41" spans="2:11">
      <c r="B41" s="87"/>
      <c r="C41" s="87"/>
      <c r="D41" s="87"/>
      <c r="E41" s="87"/>
      <c r="F41" s="87"/>
      <c r="G41" s="87"/>
      <c r="H41" s="87"/>
      <c r="I41" s="87"/>
      <c r="J41" s="87"/>
      <c r="K41" s="87"/>
    </row>
    <row r="42" spans="2:11">
      <c r="B42" s="87"/>
      <c r="C42" s="87"/>
      <c r="D42" s="87"/>
      <c r="E42" s="87"/>
      <c r="F42" s="87"/>
      <c r="G42" s="87"/>
      <c r="H42" s="87"/>
      <c r="I42" s="87"/>
      <c r="J42" s="87"/>
      <c r="K42" s="87"/>
    </row>
    <row r="43" spans="2:11">
      <c r="B43" s="87"/>
      <c r="C43" s="87"/>
      <c r="D43" s="87"/>
      <c r="E43" s="87"/>
      <c r="F43" s="87"/>
      <c r="G43" s="87"/>
      <c r="H43" s="87"/>
      <c r="I43" s="87"/>
      <c r="J43" s="87"/>
      <c r="K43" s="87"/>
    </row>
    <row r="44" spans="2:11">
      <c r="B44" s="87"/>
      <c r="C44" s="87"/>
      <c r="D44" s="87"/>
      <c r="E44" s="87"/>
      <c r="F44" s="87"/>
      <c r="G44" s="87"/>
      <c r="H44" s="87"/>
      <c r="I44" s="87"/>
      <c r="J44" s="87"/>
      <c r="K44" s="87"/>
    </row>
    <row r="45" spans="2:11">
      <c r="B45" s="87"/>
      <c r="C45" s="87"/>
      <c r="D45" s="87"/>
      <c r="E45" s="87"/>
      <c r="F45" s="87"/>
      <c r="G45" s="87"/>
      <c r="H45" s="87"/>
      <c r="I45" s="87"/>
      <c r="J45" s="87"/>
      <c r="K45" s="87"/>
    </row>
    <row r="46" spans="2:11">
      <c r="B46" s="87"/>
      <c r="C46" s="87"/>
      <c r="D46" s="87"/>
      <c r="E46" s="87"/>
      <c r="F46" s="87"/>
      <c r="G46" s="87"/>
      <c r="H46" s="87"/>
      <c r="I46" s="87"/>
      <c r="J46" s="87"/>
      <c r="K46" s="87"/>
    </row>
    <row r="47" spans="2:11">
      <c r="B47" s="87"/>
      <c r="C47" s="87"/>
      <c r="D47" s="87"/>
      <c r="E47" s="87"/>
      <c r="F47" s="87"/>
      <c r="G47" s="87"/>
      <c r="H47" s="87"/>
      <c r="I47" s="87"/>
      <c r="J47" s="87"/>
      <c r="K47" s="87"/>
    </row>
    <row r="48" spans="2:11">
      <c r="B48" s="87"/>
      <c r="C48" s="87"/>
      <c r="D48" s="87"/>
      <c r="E48" s="87"/>
      <c r="F48" s="87"/>
      <c r="G48" s="87"/>
      <c r="H48" s="87"/>
      <c r="I48" s="87"/>
      <c r="J48" s="87"/>
      <c r="K48" s="87"/>
    </row>
    <row r="49" spans="2:11">
      <c r="B49" s="87"/>
      <c r="C49" s="87"/>
      <c r="D49" s="87"/>
      <c r="E49" s="87"/>
      <c r="F49" s="87"/>
      <c r="G49" s="87"/>
      <c r="H49" s="87"/>
      <c r="I49" s="87"/>
      <c r="J49" s="87"/>
      <c r="K49" s="87"/>
    </row>
    <row r="50" spans="2:11">
      <c r="B50" s="87"/>
      <c r="C50" s="87"/>
      <c r="D50" s="87"/>
      <c r="E50" s="87"/>
      <c r="F50" s="87"/>
      <c r="G50" s="87"/>
      <c r="H50" s="87"/>
      <c r="I50" s="87"/>
      <c r="J50" s="87"/>
      <c r="K50" s="87"/>
    </row>
    <row r="51" spans="2:11">
      <c r="B51" s="87"/>
      <c r="C51" s="87"/>
      <c r="D51" s="87"/>
      <c r="E51" s="87"/>
      <c r="F51" s="87"/>
      <c r="G51" s="87"/>
      <c r="H51" s="87"/>
      <c r="I51" s="87"/>
      <c r="J51" s="87"/>
      <c r="K51" s="87"/>
    </row>
    <row r="52" spans="2:11">
      <c r="B52" s="87"/>
      <c r="C52" s="87"/>
      <c r="D52" s="87"/>
      <c r="E52" s="87"/>
      <c r="F52" s="87"/>
      <c r="G52" s="87"/>
      <c r="H52" s="87"/>
      <c r="I52" s="87"/>
      <c r="J52" s="87"/>
      <c r="K52" s="87"/>
    </row>
    <row r="53" spans="2:11">
      <c r="B53" s="87"/>
      <c r="C53" s="87"/>
      <c r="D53" s="87"/>
      <c r="E53" s="87"/>
      <c r="F53" s="87"/>
      <c r="G53" s="87"/>
      <c r="H53" s="87"/>
      <c r="I53" s="87"/>
      <c r="J53" s="87"/>
      <c r="K53" s="87"/>
    </row>
    <row r="54" spans="2:11">
      <c r="B54" s="87"/>
      <c r="C54" s="87"/>
      <c r="D54" s="87"/>
      <c r="E54" s="87"/>
      <c r="F54" s="87"/>
      <c r="G54" s="87"/>
      <c r="H54" s="87"/>
      <c r="I54" s="87"/>
      <c r="J54" s="87"/>
      <c r="K54" s="87"/>
    </row>
    <row r="55" spans="2:11">
      <c r="B55" s="87"/>
      <c r="C55" s="87"/>
      <c r="D55" s="87"/>
      <c r="E55" s="87"/>
      <c r="F55" s="87"/>
      <c r="G55" s="87"/>
      <c r="H55" s="87"/>
      <c r="I55" s="87"/>
      <c r="J55" s="87"/>
      <c r="K55" s="87"/>
    </row>
    <row r="56" spans="2:11">
      <c r="B56" s="87"/>
      <c r="C56" s="87"/>
      <c r="D56" s="87"/>
      <c r="E56" s="87"/>
      <c r="F56" s="87"/>
      <c r="G56" s="87"/>
      <c r="H56" s="87"/>
      <c r="I56" s="87"/>
      <c r="J56" s="87"/>
      <c r="K56" s="87"/>
    </row>
    <row r="57" spans="2:11">
      <c r="B57" s="87"/>
      <c r="C57" s="87"/>
      <c r="D57" s="87"/>
      <c r="E57" s="87"/>
      <c r="F57" s="87"/>
      <c r="G57" s="87"/>
      <c r="H57" s="87"/>
      <c r="I57" s="87"/>
      <c r="J57" s="87"/>
      <c r="K57" s="87"/>
    </row>
    <row r="58" spans="2:11">
      <c r="B58" s="87"/>
      <c r="C58" s="87"/>
      <c r="D58" s="87"/>
      <c r="E58" s="87"/>
      <c r="F58" s="87"/>
      <c r="G58" s="87"/>
      <c r="H58" s="87"/>
      <c r="I58" s="87"/>
      <c r="J58" s="87"/>
      <c r="K58" s="87"/>
    </row>
    <row r="59" spans="2:11">
      <c r="B59" s="87"/>
      <c r="C59" s="87"/>
      <c r="D59" s="87"/>
      <c r="E59" s="87"/>
      <c r="F59" s="87"/>
      <c r="G59" s="87"/>
      <c r="H59" s="87"/>
      <c r="I59" s="87"/>
      <c r="J59" s="87"/>
      <c r="K59" s="87"/>
    </row>
    <row r="60" spans="2:11">
      <c r="B60" s="87"/>
      <c r="C60" s="87"/>
      <c r="D60" s="87"/>
      <c r="E60" s="87"/>
      <c r="F60" s="87"/>
      <c r="G60" s="87"/>
      <c r="H60" s="87"/>
      <c r="I60" s="87"/>
      <c r="J60" s="87"/>
      <c r="K60" s="87"/>
    </row>
    <row r="61" spans="2:11">
      <c r="B61" s="87"/>
      <c r="C61" s="87"/>
      <c r="D61" s="87"/>
      <c r="E61" s="87"/>
      <c r="F61" s="87"/>
      <c r="G61" s="87"/>
      <c r="H61" s="87"/>
      <c r="I61" s="87"/>
      <c r="J61" s="87"/>
      <c r="K61" s="87"/>
    </row>
    <row r="62" spans="2:11">
      <c r="B62" s="87"/>
      <c r="C62" s="87"/>
      <c r="D62" s="87"/>
      <c r="E62" s="87"/>
      <c r="F62" s="87"/>
      <c r="G62" s="87"/>
      <c r="H62" s="87"/>
      <c r="I62" s="87"/>
      <c r="J62" s="87"/>
      <c r="K62" s="87"/>
    </row>
    <row r="63" spans="2:11">
      <c r="B63" s="87"/>
      <c r="C63" s="87"/>
      <c r="D63" s="87"/>
      <c r="E63" s="87"/>
      <c r="F63" s="87"/>
      <c r="G63" s="87"/>
      <c r="H63" s="87"/>
      <c r="I63" s="87"/>
      <c r="J63" s="87"/>
      <c r="K63" s="87"/>
    </row>
    <row r="64" spans="2:11">
      <c r="B64" s="87"/>
      <c r="C64" s="87"/>
      <c r="D64" s="87"/>
      <c r="E64" s="87"/>
      <c r="F64" s="87"/>
      <c r="G64" s="87"/>
      <c r="H64" s="87"/>
      <c r="I64" s="87"/>
      <c r="J64" s="87"/>
      <c r="K64" s="87"/>
    </row>
    <row r="65" spans="2:11">
      <c r="B65" s="87"/>
      <c r="C65" s="87"/>
      <c r="D65" s="87"/>
      <c r="E65" s="87"/>
      <c r="F65" s="87"/>
      <c r="G65" s="87"/>
      <c r="H65" s="87"/>
      <c r="I65" s="87"/>
      <c r="J65" s="87"/>
      <c r="K65" s="87"/>
    </row>
    <row r="66" spans="2:11">
      <c r="B66" s="87"/>
      <c r="C66" s="87"/>
      <c r="D66" s="87"/>
      <c r="E66" s="87"/>
      <c r="F66" s="87"/>
      <c r="G66" s="87"/>
      <c r="H66" s="87"/>
      <c r="I66" s="87"/>
      <c r="J66" s="87"/>
      <c r="K66" s="87"/>
    </row>
    <row r="67" spans="2:11">
      <c r="B67" s="87"/>
      <c r="C67" s="87"/>
      <c r="D67" s="87"/>
      <c r="E67" s="87"/>
      <c r="F67" s="87"/>
      <c r="G67" s="87"/>
      <c r="H67" s="87"/>
      <c r="I67" s="87"/>
      <c r="J67" s="87"/>
      <c r="K67" s="87"/>
    </row>
    <row r="68" spans="2:11">
      <c r="B68" s="87"/>
      <c r="C68" s="87"/>
      <c r="D68" s="87"/>
      <c r="E68" s="87"/>
      <c r="F68" s="87"/>
      <c r="G68" s="87"/>
      <c r="H68" s="87"/>
      <c r="I68" s="87"/>
      <c r="J68" s="87"/>
      <c r="K68" s="87"/>
    </row>
    <row r="69" spans="2:11">
      <c r="B69" s="87"/>
      <c r="C69" s="87"/>
      <c r="D69" s="87"/>
      <c r="E69" s="87"/>
      <c r="F69" s="87"/>
      <c r="G69" s="87"/>
      <c r="H69" s="87"/>
      <c r="I69" s="87"/>
      <c r="J69" s="87"/>
      <c r="K69" s="87"/>
    </row>
    <row r="70" spans="2:11">
      <c r="B70" s="87"/>
      <c r="C70" s="87"/>
      <c r="D70" s="87"/>
      <c r="E70" s="87"/>
      <c r="F70" s="87"/>
      <c r="G70" s="87"/>
      <c r="H70" s="87"/>
      <c r="I70" s="87"/>
      <c r="J70" s="87"/>
      <c r="K70" s="87"/>
    </row>
    <row r="71" spans="2:11">
      <c r="B71" s="87"/>
      <c r="C71" s="87"/>
      <c r="D71" s="87"/>
      <c r="E71" s="87"/>
      <c r="F71" s="87"/>
      <c r="G71" s="87"/>
      <c r="H71" s="87"/>
      <c r="I71" s="87"/>
      <c r="J71" s="87"/>
      <c r="K71" s="87"/>
    </row>
    <row r="72" spans="2:11">
      <c r="B72" s="87"/>
      <c r="C72" s="87"/>
      <c r="D72" s="87"/>
      <c r="E72" s="87"/>
      <c r="F72" s="87"/>
      <c r="G72" s="87"/>
      <c r="H72" s="87"/>
      <c r="I72" s="87"/>
      <c r="J72" s="87"/>
      <c r="K72" s="87"/>
    </row>
    <row r="73" spans="2:11">
      <c r="B73" s="87"/>
      <c r="C73" s="87"/>
      <c r="D73" s="87"/>
      <c r="E73" s="87"/>
      <c r="F73" s="87"/>
      <c r="G73" s="87"/>
      <c r="H73" s="87"/>
      <c r="I73" s="87"/>
      <c r="J73" s="87"/>
      <c r="K73" s="87"/>
    </row>
    <row r="74" spans="2:11">
      <c r="B74" s="87"/>
      <c r="C74" s="87"/>
      <c r="D74" s="87"/>
      <c r="E74" s="87"/>
      <c r="F74" s="87"/>
      <c r="G74" s="87"/>
      <c r="H74" s="87"/>
      <c r="I74" s="87"/>
      <c r="J74" s="87"/>
      <c r="K74" s="87"/>
    </row>
    <row r="75" spans="2:11">
      <c r="B75" s="87"/>
      <c r="C75" s="87"/>
      <c r="D75" s="87"/>
      <c r="E75" s="87"/>
      <c r="F75" s="87"/>
      <c r="G75" s="87"/>
      <c r="H75" s="87"/>
      <c r="I75" s="87"/>
      <c r="J75" s="87"/>
      <c r="K75" s="87"/>
    </row>
    <row r="76" spans="2:11">
      <c r="B76" s="87"/>
      <c r="C76" s="87"/>
      <c r="D76" s="87"/>
      <c r="E76" s="87"/>
      <c r="F76" s="87"/>
      <c r="G76" s="87"/>
      <c r="H76" s="87"/>
      <c r="I76" s="87"/>
      <c r="J76" s="87"/>
      <c r="K76" s="87"/>
    </row>
    <row r="77" spans="2:11">
      <c r="B77" s="87"/>
      <c r="C77" s="87"/>
      <c r="D77" s="87"/>
      <c r="E77" s="87"/>
      <c r="F77" s="87"/>
      <c r="G77" s="87"/>
      <c r="H77" s="87"/>
      <c r="I77" s="87"/>
      <c r="J77" s="87"/>
      <c r="K77" s="87"/>
    </row>
    <row r="78" spans="2:11">
      <c r="B78" s="87"/>
      <c r="C78" s="87"/>
      <c r="D78" s="87"/>
      <c r="E78" s="87"/>
      <c r="F78" s="87"/>
      <c r="G78" s="87"/>
      <c r="H78" s="87"/>
      <c r="I78" s="87"/>
      <c r="J78" s="87"/>
      <c r="K78" s="87"/>
    </row>
    <row r="79" spans="2:11">
      <c r="B79" s="87"/>
      <c r="C79" s="87"/>
      <c r="D79" s="87"/>
      <c r="E79" s="87"/>
      <c r="F79" s="87"/>
      <c r="G79" s="87"/>
      <c r="H79" s="87"/>
      <c r="I79" s="87"/>
      <c r="J79" s="87"/>
      <c r="K79" s="87"/>
    </row>
    <row r="80" spans="2:11">
      <c r="B80" s="87"/>
      <c r="C80" s="87"/>
      <c r="D80" s="87"/>
      <c r="E80" s="87"/>
      <c r="F80" s="87"/>
      <c r="G80" s="87"/>
      <c r="H80" s="87"/>
      <c r="I80" s="87"/>
      <c r="J80" s="87"/>
      <c r="K80" s="87"/>
    </row>
    <row r="81" spans="2:11">
      <c r="B81" s="87"/>
      <c r="C81" s="87"/>
      <c r="D81" s="87"/>
      <c r="E81" s="87"/>
      <c r="F81" s="87"/>
      <c r="G81" s="87"/>
      <c r="H81" s="87"/>
      <c r="I81" s="87"/>
      <c r="J81" s="87"/>
      <c r="K81" s="87"/>
    </row>
    <row r="82" spans="2:11">
      <c r="B82" s="87"/>
      <c r="C82" s="87"/>
      <c r="D82" s="87"/>
      <c r="E82" s="87"/>
      <c r="F82" s="87"/>
      <c r="G82" s="87"/>
      <c r="H82" s="87"/>
      <c r="I82" s="87"/>
      <c r="J82" s="87"/>
      <c r="K82" s="87"/>
    </row>
    <row r="83" spans="2:11">
      <c r="B83" s="87"/>
      <c r="C83" s="87"/>
      <c r="D83" s="87"/>
      <c r="E83" s="87"/>
      <c r="F83" s="87"/>
      <c r="G83" s="87"/>
      <c r="H83" s="87"/>
      <c r="I83" s="87"/>
      <c r="J83" s="87"/>
      <c r="K83" s="87"/>
    </row>
    <row r="84" spans="2:11">
      <c r="B84" s="87"/>
      <c r="C84" s="87"/>
      <c r="D84" s="87"/>
      <c r="E84" s="87"/>
      <c r="F84" s="87"/>
      <c r="G84" s="87"/>
      <c r="H84" s="87"/>
      <c r="I84" s="87"/>
      <c r="J84" s="87"/>
      <c r="K84" s="87"/>
    </row>
    <row r="85" spans="2:11">
      <c r="B85" s="87"/>
      <c r="C85" s="87"/>
      <c r="D85" s="87"/>
      <c r="E85" s="87"/>
      <c r="F85" s="87"/>
      <c r="G85" s="87"/>
      <c r="H85" s="87"/>
      <c r="I85" s="87"/>
      <c r="J85" s="87"/>
      <c r="K85" s="87"/>
    </row>
    <row r="86" spans="2:11">
      <c r="B86" s="87"/>
      <c r="C86" s="87"/>
      <c r="D86" s="87"/>
      <c r="E86" s="87"/>
      <c r="F86" s="87"/>
      <c r="G86" s="87"/>
      <c r="H86" s="87"/>
      <c r="I86" s="87"/>
      <c r="J86" s="87"/>
      <c r="K86" s="87"/>
    </row>
    <row r="87" spans="2:11">
      <c r="B87" s="87"/>
      <c r="C87" s="87"/>
      <c r="D87" s="87"/>
      <c r="E87" s="87"/>
      <c r="F87" s="87"/>
      <c r="G87" s="87"/>
      <c r="H87" s="87"/>
      <c r="I87" s="87"/>
      <c r="J87" s="87"/>
      <c r="K87" s="87"/>
    </row>
    <row r="88" spans="2:11">
      <c r="B88" s="87"/>
      <c r="C88" s="87"/>
      <c r="D88" s="87"/>
      <c r="E88" s="87"/>
      <c r="F88" s="87"/>
      <c r="G88" s="87"/>
      <c r="H88" s="87"/>
      <c r="I88" s="87"/>
      <c r="J88" s="87"/>
      <c r="K88" s="87"/>
    </row>
    <row r="89" spans="2:11">
      <c r="B89" s="87"/>
      <c r="C89" s="87"/>
      <c r="D89" s="87"/>
      <c r="E89" s="87"/>
      <c r="F89" s="87"/>
      <c r="G89" s="87"/>
      <c r="H89" s="87"/>
      <c r="I89" s="87"/>
      <c r="J89" s="87"/>
      <c r="K89" s="87"/>
    </row>
    <row r="90" spans="2:11">
      <c r="B90" s="87"/>
      <c r="C90" s="87"/>
      <c r="D90" s="87"/>
      <c r="E90" s="87"/>
      <c r="F90" s="87"/>
      <c r="G90" s="87"/>
      <c r="H90" s="87"/>
      <c r="I90" s="87"/>
      <c r="J90" s="87"/>
      <c r="K90" s="87"/>
    </row>
    <row r="91" spans="2:11">
      <c r="B91" s="87"/>
      <c r="C91" s="87"/>
      <c r="D91" s="87"/>
      <c r="E91" s="87"/>
      <c r="F91" s="87"/>
      <c r="G91" s="87"/>
      <c r="H91" s="87"/>
      <c r="I91" s="87"/>
      <c r="J91" s="87"/>
      <c r="K91" s="87"/>
    </row>
    <row r="92" spans="2:11">
      <c r="B92" s="87"/>
      <c r="C92" s="87"/>
      <c r="D92" s="87"/>
      <c r="E92" s="87"/>
      <c r="F92" s="87"/>
      <c r="G92" s="87"/>
      <c r="H92" s="87"/>
      <c r="I92" s="87"/>
      <c r="J92" s="87"/>
      <c r="K92" s="87"/>
    </row>
    <row r="93" spans="2:11">
      <c r="B93" s="87"/>
      <c r="C93" s="87"/>
      <c r="D93" s="87"/>
      <c r="E93" s="87"/>
      <c r="F93" s="87"/>
      <c r="G93" s="87"/>
      <c r="H93" s="87"/>
      <c r="I93" s="87"/>
      <c r="J93" s="87"/>
      <c r="K93" s="87"/>
    </row>
    <row r="94" spans="2:11">
      <c r="B94" s="87"/>
      <c r="C94" s="87"/>
      <c r="D94" s="87"/>
      <c r="E94" s="87"/>
      <c r="F94" s="87"/>
      <c r="G94" s="87"/>
      <c r="H94" s="87"/>
      <c r="I94" s="87"/>
      <c r="J94" s="87"/>
      <c r="K94" s="87"/>
    </row>
    <row r="95" spans="2:11">
      <c r="B95" s="87"/>
      <c r="C95" s="87"/>
      <c r="D95" s="87"/>
      <c r="E95" s="87"/>
      <c r="F95" s="87"/>
      <c r="G95" s="87"/>
      <c r="H95" s="87"/>
      <c r="I95" s="87"/>
      <c r="J95" s="87"/>
      <c r="K95" s="87"/>
    </row>
    <row r="96" spans="2:11">
      <c r="B96" s="87"/>
      <c r="C96" s="87"/>
      <c r="D96" s="87"/>
      <c r="E96" s="87"/>
      <c r="F96" s="87"/>
      <c r="G96" s="87"/>
      <c r="H96" s="87"/>
      <c r="I96" s="87"/>
      <c r="J96" s="87"/>
      <c r="K96" s="87"/>
    </row>
    <row r="97" spans="2:11">
      <c r="B97" s="87"/>
      <c r="C97" s="87"/>
      <c r="D97" s="87"/>
      <c r="E97" s="87"/>
      <c r="F97" s="87"/>
      <c r="G97" s="87"/>
      <c r="H97" s="87"/>
      <c r="I97" s="87"/>
      <c r="J97" s="87"/>
      <c r="K97" s="87"/>
    </row>
    <row r="98" spans="2:11">
      <c r="B98" s="87"/>
      <c r="C98" s="87"/>
      <c r="D98" s="87"/>
      <c r="E98" s="87"/>
      <c r="F98" s="87"/>
      <c r="G98" s="87"/>
      <c r="H98" s="87"/>
      <c r="I98" s="87"/>
      <c r="J98" s="87"/>
      <c r="K98" s="87"/>
    </row>
    <row r="99" spans="2:11">
      <c r="B99" s="87"/>
      <c r="C99" s="87"/>
      <c r="D99" s="87"/>
      <c r="E99" s="87"/>
      <c r="F99" s="87"/>
      <c r="G99" s="87"/>
      <c r="H99" s="87"/>
      <c r="I99" s="87"/>
      <c r="J99" s="87"/>
      <c r="K99" s="87"/>
    </row>
    <row r="100" spans="2:11">
      <c r="B100" s="87"/>
      <c r="C100" s="87"/>
      <c r="D100" s="87"/>
      <c r="E100" s="87"/>
      <c r="F100" s="87"/>
      <c r="G100" s="87"/>
      <c r="H100" s="87"/>
      <c r="I100" s="87"/>
      <c r="J100" s="87"/>
      <c r="K100" s="87"/>
    </row>
    <row r="101" spans="2:11">
      <c r="B101" s="87"/>
      <c r="C101" s="87"/>
      <c r="D101" s="87"/>
      <c r="E101" s="87"/>
      <c r="F101" s="87"/>
      <c r="G101" s="87"/>
      <c r="H101" s="87"/>
      <c r="I101" s="87"/>
      <c r="J101" s="87"/>
      <c r="K101" s="87"/>
    </row>
    <row r="102" spans="2:11">
      <c r="B102" s="87"/>
      <c r="C102" s="87"/>
      <c r="D102" s="87"/>
      <c r="E102" s="87"/>
      <c r="F102" s="87"/>
      <c r="G102" s="87"/>
      <c r="H102" s="87"/>
      <c r="I102" s="87"/>
      <c r="J102" s="87"/>
      <c r="K102" s="87"/>
    </row>
    <row r="103" spans="2:11">
      <c r="B103" s="87"/>
      <c r="C103" s="87"/>
      <c r="D103" s="87"/>
      <c r="E103" s="87"/>
      <c r="F103" s="87"/>
      <c r="G103" s="87"/>
      <c r="H103" s="87"/>
      <c r="I103" s="87"/>
      <c r="J103" s="87"/>
      <c r="K103" s="87"/>
    </row>
    <row r="104" spans="2:11">
      <c r="B104" s="87"/>
      <c r="C104" s="87"/>
      <c r="D104" s="87"/>
      <c r="E104" s="87"/>
      <c r="F104" s="87"/>
      <c r="G104" s="87"/>
      <c r="H104" s="87"/>
      <c r="I104" s="87"/>
      <c r="J104" s="87"/>
      <c r="K104" s="87"/>
    </row>
    <row r="105" spans="2:11">
      <c r="B105" s="87"/>
      <c r="C105" s="87"/>
      <c r="D105" s="87"/>
      <c r="E105" s="87"/>
      <c r="F105" s="87"/>
      <c r="G105" s="87"/>
      <c r="H105" s="87"/>
      <c r="I105" s="87"/>
      <c r="J105" s="87"/>
      <c r="K105" s="87"/>
    </row>
    <row r="106" spans="2:11">
      <c r="B106" s="87"/>
      <c r="C106" s="87"/>
      <c r="D106" s="87"/>
      <c r="E106" s="87"/>
      <c r="F106" s="87"/>
      <c r="G106" s="87"/>
      <c r="H106" s="87"/>
      <c r="I106" s="87"/>
      <c r="J106" s="87"/>
      <c r="K106" s="87"/>
    </row>
    <row r="107" spans="2:11">
      <c r="B107" s="87"/>
      <c r="C107" s="87"/>
      <c r="D107" s="87"/>
      <c r="E107" s="87"/>
      <c r="F107" s="87"/>
      <c r="G107" s="87"/>
      <c r="H107" s="87"/>
      <c r="I107" s="87"/>
      <c r="J107" s="87"/>
      <c r="K107" s="87"/>
    </row>
    <row r="108" spans="2:11">
      <c r="B108" s="87"/>
      <c r="C108" s="87"/>
      <c r="D108" s="87"/>
      <c r="E108" s="87"/>
      <c r="F108" s="87"/>
      <c r="G108" s="87"/>
      <c r="H108" s="87"/>
      <c r="I108" s="87"/>
      <c r="J108" s="87"/>
      <c r="K108" s="87"/>
    </row>
    <row r="109" spans="2:11">
      <c r="B109" s="87"/>
      <c r="C109" s="87"/>
      <c r="D109" s="87"/>
      <c r="E109" s="87"/>
      <c r="F109" s="87"/>
      <c r="G109" s="87"/>
      <c r="H109" s="87"/>
      <c r="I109" s="87"/>
      <c r="J109" s="87"/>
      <c r="K109" s="87"/>
    </row>
    <row r="110" spans="2:11">
      <c r="B110" s="93"/>
      <c r="C110" s="93"/>
      <c r="D110" s="113"/>
      <c r="E110" s="113"/>
      <c r="F110" s="113"/>
      <c r="G110" s="113"/>
      <c r="H110" s="113"/>
      <c r="I110" s="94"/>
      <c r="J110" s="94"/>
      <c r="K110" s="94"/>
    </row>
    <row r="111" spans="2:11">
      <c r="B111" s="93"/>
      <c r="C111" s="93"/>
      <c r="D111" s="113"/>
      <c r="E111" s="113"/>
      <c r="F111" s="113"/>
      <c r="G111" s="113"/>
      <c r="H111" s="113"/>
      <c r="I111" s="94"/>
      <c r="J111" s="94"/>
      <c r="K111" s="94"/>
    </row>
    <row r="112" spans="2:11">
      <c r="B112" s="93"/>
      <c r="C112" s="93"/>
      <c r="D112" s="113"/>
      <c r="E112" s="113"/>
      <c r="F112" s="113"/>
      <c r="G112" s="113"/>
      <c r="H112" s="113"/>
      <c r="I112" s="94"/>
      <c r="J112" s="94"/>
      <c r="K112" s="94"/>
    </row>
    <row r="113" spans="2:11">
      <c r="B113" s="93"/>
      <c r="C113" s="93"/>
      <c r="D113" s="113"/>
      <c r="E113" s="113"/>
      <c r="F113" s="113"/>
      <c r="G113" s="113"/>
      <c r="H113" s="113"/>
      <c r="I113" s="94"/>
      <c r="J113" s="94"/>
      <c r="K113" s="94"/>
    </row>
    <row r="114" spans="2:11">
      <c r="B114" s="93"/>
      <c r="C114" s="93"/>
      <c r="D114" s="113"/>
      <c r="E114" s="113"/>
      <c r="F114" s="113"/>
      <c r="G114" s="113"/>
      <c r="H114" s="113"/>
      <c r="I114" s="94"/>
      <c r="J114" s="94"/>
      <c r="K114" s="94"/>
    </row>
    <row r="115" spans="2:11">
      <c r="B115" s="93"/>
      <c r="C115" s="93"/>
      <c r="D115" s="113"/>
      <c r="E115" s="113"/>
      <c r="F115" s="113"/>
      <c r="G115" s="113"/>
      <c r="H115" s="113"/>
      <c r="I115" s="94"/>
      <c r="J115" s="94"/>
      <c r="K115" s="94"/>
    </row>
    <row r="116" spans="2:11">
      <c r="B116" s="93"/>
      <c r="C116" s="93"/>
      <c r="D116" s="113"/>
      <c r="E116" s="113"/>
      <c r="F116" s="113"/>
      <c r="G116" s="113"/>
      <c r="H116" s="113"/>
      <c r="I116" s="94"/>
      <c r="J116" s="94"/>
      <c r="K116" s="94"/>
    </row>
    <row r="117" spans="2:11">
      <c r="B117" s="93"/>
      <c r="C117" s="93"/>
      <c r="D117" s="113"/>
      <c r="E117" s="113"/>
      <c r="F117" s="113"/>
      <c r="G117" s="113"/>
      <c r="H117" s="113"/>
      <c r="I117" s="94"/>
      <c r="J117" s="94"/>
      <c r="K117" s="94"/>
    </row>
    <row r="118" spans="2:11">
      <c r="B118" s="93"/>
      <c r="C118" s="93"/>
      <c r="D118" s="113"/>
      <c r="E118" s="113"/>
      <c r="F118" s="113"/>
      <c r="G118" s="113"/>
      <c r="H118" s="113"/>
      <c r="I118" s="94"/>
      <c r="J118" s="94"/>
      <c r="K118" s="94"/>
    </row>
    <row r="119" spans="2:11">
      <c r="B119" s="93"/>
      <c r="C119" s="93"/>
      <c r="D119" s="113"/>
      <c r="E119" s="113"/>
      <c r="F119" s="113"/>
      <c r="G119" s="113"/>
      <c r="H119" s="113"/>
      <c r="I119" s="94"/>
      <c r="J119" s="94"/>
      <c r="K119" s="94"/>
    </row>
    <row r="120" spans="2:11">
      <c r="B120" s="93"/>
      <c r="C120" s="93"/>
      <c r="D120" s="113"/>
      <c r="E120" s="113"/>
      <c r="F120" s="113"/>
      <c r="G120" s="113"/>
      <c r="H120" s="113"/>
      <c r="I120" s="94"/>
      <c r="J120" s="94"/>
      <c r="K120" s="94"/>
    </row>
    <row r="121" spans="2:11">
      <c r="B121" s="93"/>
      <c r="C121" s="93"/>
      <c r="D121" s="113"/>
      <c r="E121" s="113"/>
      <c r="F121" s="113"/>
      <c r="G121" s="113"/>
      <c r="H121" s="113"/>
      <c r="I121" s="94"/>
      <c r="J121" s="94"/>
      <c r="K121" s="94"/>
    </row>
    <row r="122" spans="2:11">
      <c r="B122" s="93"/>
      <c r="C122" s="93"/>
      <c r="D122" s="113"/>
      <c r="E122" s="113"/>
      <c r="F122" s="113"/>
      <c r="G122" s="113"/>
      <c r="H122" s="113"/>
      <c r="I122" s="94"/>
      <c r="J122" s="94"/>
      <c r="K122" s="94"/>
    </row>
    <row r="123" spans="2:11">
      <c r="B123" s="93"/>
      <c r="C123" s="93"/>
      <c r="D123" s="113"/>
      <c r="E123" s="113"/>
      <c r="F123" s="113"/>
      <c r="G123" s="113"/>
      <c r="H123" s="113"/>
      <c r="I123" s="94"/>
      <c r="J123" s="94"/>
      <c r="K123" s="94"/>
    </row>
    <row r="124" spans="2:11">
      <c r="B124" s="93"/>
      <c r="C124" s="93"/>
      <c r="D124" s="113"/>
      <c r="E124" s="113"/>
      <c r="F124" s="113"/>
      <c r="G124" s="113"/>
      <c r="H124" s="113"/>
      <c r="I124" s="94"/>
      <c r="J124" s="94"/>
      <c r="K124" s="94"/>
    </row>
    <row r="125" spans="2:11">
      <c r="B125" s="93"/>
      <c r="C125" s="93"/>
      <c r="D125" s="113"/>
      <c r="E125" s="113"/>
      <c r="F125" s="113"/>
      <c r="G125" s="113"/>
      <c r="H125" s="113"/>
      <c r="I125" s="94"/>
      <c r="J125" s="94"/>
      <c r="K125" s="94"/>
    </row>
    <row r="126" spans="2:11">
      <c r="B126" s="93"/>
      <c r="C126" s="93"/>
      <c r="D126" s="113"/>
      <c r="E126" s="113"/>
      <c r="F126" s="113"/>
      <c r="G126" s="113"/>
      <c r="H126" s="113"/>
      <c r="I126" s="94"/>
      <c r="J126" s="94"/>
      <c r="K126" s="94"/>
    </row>
    <row r="127" spans="2:11">
      <c r="B127" s="93"/>
      <c r="C127" s="93"/>
      <c r="D127" s="113"/>
      <c r="E127" s="113"/>
      <c r="F127" s="113"/>
      <c r="G127" s="113"/>
      <c r="H127" s="113"/>
      <c r="I127" s="94"/>
      <c r="J127" s="94"/>
      <c r="K127" s="94"/>
    </row>
    <row r="128" spans="2:11">
      <c r="B128" s="93"/>
      <c r="C128" s="93"/>
      <c r="D128" s="113"/>
      <c r="E128" s="113"/>
      <c r="F128" s="113"/>
      <c r="G128" s="113"/>
      <c r="H128" s="113"/>
      <c r="I128" s="94"/>
      <c r="J128" s="94"/>
      <c r="K128" s="94"/>
    </row>
    <row r="129" spans="2:11">
      <c r="B129" s="93"/>
      <c r="C129" s="93"/>
      <c r="D129" s="113"/>
      <c r="E129" s="113"/>
      <c r="F129" s="113"/>
      <c r="G129" s="113"/>
      <c r="H129" s="113"/>
      <c r="I129" s="94"/>
      <c r="J129" s="94"/>
      <c r="K129" s="94"/>
    </row>
    <row r="130" spans="2:11">
      <c r="B130" s="93"/>
      <c r="C130" s="93"/>
      <c r="D130" s="113"/>
      <c r="E130" s="113"/>
      <c r="F130" s="113"/>
      <c r="G130" s="113"/>
      <c r="H130" s="113"/>
      <c r="I130" s="94"/>
      <c r="J130" s="94"/>
      <c r="K130" s="94"/>
    </row>
    <row r="131" spans="2:11">
      <c r="B131" s="93"/>
      <c r="C131" s="93"/>
      <c r="D131" s="113"/>
      <c r="E131" s="113"/>
      <c r="F131" s="113"/>
      <c r="G131" s="113"/>
      <c r="H131" s="113"/>
      <c r="I131" s="94"/>
      <c r="J131" s="94"/>
      <c r="K131" s="94"/>
    </row>
    <row r="132" spans="2:11">
      <c r="B132" s="93"/>
      <c r="C132" s="93"/>
      <c r="D132" s="113"/>
      <c r="E132" s="113"/>
      <c r="F132" s="113"/>
      <c r="G132" s="113"/>
      <c r="H132" s="113"/>
      <c r="I132" s="94"/>
      <c r="J132" s="94"/>
      <c r="K132" s="94"/>
    </row>
    <row r="133" spans="2:11">
      <c r="B133" s="93"/>
      <c r="C133" s="93"/>
      <c r="D133" s="113"/>
      <c r="E133" s="113"/>
      <c r="F133" s="113"/>
      <c r="G133" s="113"/>
      <c r="H133" s="113"/>
      <c r="I133" s="94"/>
      <c r="J133" s="94"/>
      <c r="K133" s="94"/>
    </row>
    <row r="134" spans="2:11">
      <c r="B134" s="93"/>
      <c r="C134" s="93"/>
      <c r="D134" s="113"/>
      <c r="E134" s="113"/>
      <c r="F134" s="113"/>
      <c r="G134" s="113"/>
      <c r="H134" s="113"/>
      <c r="I134" s="94"/>
      <c r="J134" s="94"/>
      <c r="K134" s="94"/>
    </row>
    <row r="135" spans="2:11">
      <c r="B135" s="93"/>
      <c r="C135" s="93"/>
      <c r="D135" s="113"/>
      <c r="E135" s="113"/>
      <c r="F135" s="113"/>
      <c r="G135" s="113"/>
      <c r="H135" s="113"/>
      <c r="I135" s="94"/>
      <c r="J135" s="94"/>
      <c r="K135" s="94"/>
    </row>
    <row r="136" spans="2:11">
      <c r="B136" s="93"/>
      <c r="C136" s="93"/>
      <c r="D136" s="113"/>
      <c r="E136" s="113"/>
      <c r="F136" s="113"/>
      <c r="G136" s="113"/>
      <c r="H136" s="113"/>
      <c r="I136" s="94"/>
      <c r="J136" s="94"/>
      <c r="K136" s="94"/>
    </row>
    <row r="137" spans="2:11">
      <c r="B137" s="93"/>
      <c r="C137" s="93"/>
      <c r="D137" s="113"/>
      <c r="E137" s="113"/>
      <c r="F137" s="113"/>
      <c r="G137" s="113"/>
      <c r="H137" s="113"/>
      <c r="I137" s="94"/>
      <c r="J137" s="94"/>
      <c r="K137" s="94"/>
    </row>
    <row r="138" spans="2:11">
      <c r="B138" s="93"/>
      <c r="C138" s="93"/>
      <c r="D138" s="113"/>
      <c r="E138" s="113"/>
      <c r="F138" s="113"/>
      <c r="G138" s="113"/>
      <c r="H138" s="113"/>
      <c r="I138" s="94"/>
      <c r="J138" s="94"/>
      <c r="K138" s="94"/>
    </row>
    <row r="139" spans="2:11">
      <c r="B139" s="93"/>
      <c r="C139" s="93"/>
      <c r="D139" s="113"/>
      <c r="E139" s="113"/>
      <c r="F139" s="113"/>
      <c r="G139" s="113"/>
      <c r="H139" s="113"/>
      <c r="I139" s="94"/>
      <c r="J139" s="94"/>
      <c r="K139" s="94"/>
    </row>
    <row r="140" spans="2:11">
      <c r="B140" s="93"/>
      <c r="C140" s="93"/>
      <c r="D140" s="113"/>
      <c r="E140" s="113"/>
      <c r="F140" s="113"/>
      <c r="G140" s="113"/>
      <c r="H140" s="113"/>
      <c r="I140" s="94"/>
      <c r="J140" s="94"/>
      <c r="K140" s="94"/>
    </row>
    <row r="141" spans="2:11">
      <c r="B141" s="93"/>
      <c r="C141" s="93"/>
      <c r="D141" s="113"/>
      <c r="E141" s="113"/>
      <c r="F141" s="113"/>
      <c r="G141" s="113"/>
      <c r="H141" s="113"/>
      <c r="I141" s="94"/>
      <c r="J141" s="94"/>
      <c r="K141" s="94"/>
    </row>
    <row r="142" spans="2:11">
      <c r="B142" s="93"/>
      <c r="C142" s="93"/>
      <c r="D142" s="113"/>
      <c r="E142" s="113"/>
      <c r="F142" s="113"/>
      <c r="G142" s="113"/>
      <c r="H142" s="113"/>
      <c r="I142" s="94"/>
      <c r="J142" s="94"/>
      <c r="K142" s="94"/>
    </row>
    <row r="143" spans="2:11">
      <c r="B143" s="93"/>
      <c r="C143" s="93"/>
      <c r="D143" s="113"/>
      <c r="E143" s="113"/>
      <c r="F143" s="113"/>
      <c r="G143" s="113"/>
      <c r="H143" s="113"/>
      <c r="I143" s="94"/>
      <c r="J143" s="94"/>
      <c r="K143" s="94"/>
    </row>
    <row r="144" spans="2:11">
      <c r="B144" s="93"/>
      <c r="C144" s="93"/>
      <c r="D144" s="113"/>
      <c r="E144" s="113"/>
      <c r="F144" s="113"/>
      <c r="G144" s="113"/>
      <c r="H144" s="113"/>
      <c r="I144" s="94"/>
      <c r="J144" s="94"/>
      <c r="K144" s="94"/>
    </row>
    <row r="145" spans="2:11">
      <c r="B145" s="93"/>
      <c r="C145" s="93"/>
      <c r="D145" s="113"/>
      <c r="E145" s="113"/>
      <c r="F145" s="113"/>
      <c r="G145" s="113"/>
      <c r="H145" s="113"/>
      <c r="I145" s="94"/>
      <c r="J145" s="94"/>
      <c r="K145" s="94"/>
    </row>
    <row r="146" spans="2:11">
      <c r="B146" s="93"/>
      <c r="C146" s="93"/>
      <c r="D146" s="113"/>
      <c r="E146" s="113"/>
      <c r="F146" s="113"/>
      <c r="G146" s="113"/>
      <c r="H146" s="113"/>
      <c r="I146" s="94"/>
      <c r="J146" s="94"/>
      <c r="K146" s="94"/>
    </row>
    <row r="147" spans="2:11">
      <c r="B147" s="93"/>
      <c r="C147" s="93"/>
      <c r="D147" s="113"/>
      <c r="E147" s="113"/>
      <c r="F147" s="113"/>
      <c r="G147" s="113"/>
      <c r="H147" s="113"/>
      <c r="I147" s="94"/>
      <c r="J147" s="94"/>
      <c r="K147" s="94"/>
    </row>
    <row r="148" spans="2:11">
      <c r="B148" s="93"/>
      <c r="C148" s="93"/>
      <c r="D148" s="113"/>
      <c r="E148" s="113"/>
      <c r="F148" s="113"/>
      <c r="G148" s="113"/>
      <c r="H148" s="113"/>
      <c r="I148" s="94"/>
      <c r="J148" s="94"/>
      <c r="K148" s="94"/>
    </row>
    <row r="149" spans="2:11">
      <c r="B149" s="93"/>
      <c r="C149" s="93"/>
      <c r="D149" s="113"/>
      <c r="E149" s="113"/>
      <c r="F149" s="113"/>
      <c r="G149" s="113"/>
      <c r="H149" s="113"/>
      <c r="I149" s="94"/>
      <c r="J149" s="94"/>
      <c r="K149" s="94"/>
    </row>
    <row r="150" spans="2:11">
      <c r="B150" s="93"/>
      <c r="C150" s="93"/>
      <c r="D150" s="113"/>
      <c r="E150" s="113"/>
      <c r="F150" s="113"/>
      <c r="G150" s="113"/>
      <c r="H150" s="113"/>
      <c r="I150" s="94"/>
      <c r="J150" s="94"/>
      <c r="K150" s="94"/>
    </row>
    <row r="151" spans="2:11">
      <c r="B151" s="93"/>
      <c r="C151" s="93"/>
      <c r="D151" s="113"/>
      <c r="E151" s="113"/>
      <c r="F151" s="113"/>
      <c r="G151" s="113"/>
      <c r="H151" s="113"/>
      <c r="I151" s="94"/>
      <c r="J151" s="94"/>
      <c r="K151" s="94"/>
    </row>
    <row r="152" spans="2:11">
      <c r="B152" s="93"/>
      <c r="C152" s="93"/>
      <c r="D152" s="113"/>
      <c r="E152" s="113"/>
      <c r="F152" s="113"/>
      <c r="G152" s="113"/>
      <c r="H152" s="113"/>
      <c r="I152" s="94"/>
      <c r="J152" s="94"/>
      <c r="K152" s="94"/>
    </row>
    <row r="153" spans="2:11">
      <c r="B153" s="93"/>
      <c r="C153" s="93"/>
      <c r="D153" s="113"/>
      <c r="E153" s="113"/>
      <c r="F153" s="113"/>
      <c r="G153" s="113"/>
      <c r="H153" s="113"/>
      <c r="I153" s="94"/>
      <c r="J153" s="94"/>
      <c r="K153" s="94"/>
    </row>
    <row r="154" spans="2:11">
      <c r="B154" s="93"/>
      <c r="C154" s="93"/>
      <c r="D154" s="113"/>
      <c r="E154" s="113"/>
      <c r="F154" s="113"/>
      <c r="G154" s="113"/>
      <c r="H154" s="113"/>
      <c r="I154" s="94"/>
      <c r="J154" s="94"/>
      <c r="K154" s="94"/>
    </row>
    <row r="155" spans="2:11">
      <c r="B155" s="93"/>
      <c r="C155" s="93"/>
      <c r="D155" s="113"/>
      <c r="E155" s="113"/>
      <c r="F155" s="113"/>
      <c r="G155" s="113"/>
      <c r="H155" s="113"/>
      <c r="I155" s="94"/>
      <c r="J155" s="94"/>
      <c r="K155" s="94"/>
    </row>
    <row r="156" spans="2:11">
      <c r="B156" s="93"/>
      <c r="C156" s="93"/>
      <c r="D156" s="113"/>
      <c r="E156" s="113"/>
      <c r="F156" s="113"/>
      <c r="G156" s="113"/>
      <c r="H156" s="113"/>
      <c r="I156" s="94"/>
      <c r="J156" s="94"/>
      <c r="K156" s="94"/>
    </row>
    <row r="157" spans="2:11">
      <c r="B157" s="93"/>
      <c r="C157" s="93"/>
      <c r="D157" s="113"/>
      <c r="E157" s="113"/>
      <c r="F157" s="113"/>
      <c r="G157" s="113"/>
      <c r="H157" s="113"/>
      <c r="I157" s="94"/>
      <c r="J157" s="94"/>
      <c r="K157" s="94"/>
    </row>
    <row r="158" spans="2:11">
      <c r="B158" s="93"/>
      <c r="C158" s="93"/>
      <c r="D158" s="113"/>
      <c r="E158" s="113"/>
      <c r="F158" s="113"/>
      <c r="G158" s="113"/>
      <c r="H158" s="113"/>
      <c r="I158" s="94"/>
      <c r="J158" s="94"/>
      <c r="K158" s="94"/>
    </row>
    <row r="159" spans="2:11">
      <c r="B159" s="93"/>
      <c r="C159" s="93"/>
      <c r="D159" s="113"/>
      <c r="E159" s="113"/>
      <c r="F159" s="113"/>
      <c r="G159" s="113"/>
      <c r="H159" s="113"/>
      <c r="I159" s="94"/>
      <c r="J159" s="94"/>
      <c r="K159" s="94"/>
    </row>
    <row r="160" spans="2:11">
      <c r="B160" s="93"/>
      <c r="C160" s="93"/>
      <c r="D160" s="113"/>
      <c r="E160" s="113"/>
      <c r="F160" s="113"/>
      <c r="G160" s="113"/>
      <c r="H160" s="113"/>
      <c r="I160" s="94"/>
      <c r="J160" s="94"/>
      <c r="K160" s="94"/>
    </row>
    <row r="161" spans="2:11">
      <c r="B161" s="93"/>
      <c r="C161" s="93"/>
      <c r="D161" s="113"/>
      <c r="E161" s="113"/>
      <c r="F161" s="113"/>
      <c r="G161" s="113"/>
      <c r="H161" s="113"/>
      <c r="I161" s="94"/>
      <c r="J161" s="94"/>
      <c r="K161" s="94"/>
    </row>
    <row r="162" spans="2:11">
      <c r="B162" s="93"/>
      <c r="C162" s="93"/>
      <c r="D162" s="113"/>
      <c r="E162" s="113"/>
      <c r="F162" s="113"/>
      <c r="G162" s="113"/>
      <c r="H162" s="113"/>
      <c r="I162" s="94"/>
      <c r="J162" s="94"/>
      <c r="K162" s="94"/>
    </row>
    <row r="163" spans="2:11">
      <c r="B163" s="93"/>
      <c r="C163" s="93"/>
      <c r="D163" s="113"/>
      <c r="E163" s="113"/>
      <c r="F163" s="113"/>
      <c r="G163" s="113"/>
      <c r="H163" s="113"/>
      <c r="I163" s="94"/>
      <c r="J163" s="94"/>
      <c r="K163" s="94"/>
    </row>
    <row r="164" spans="2:11">
      <c r="B164" s="93"/>
      <c r="C164" s="93"/>
      <c r="D164" s="113"/>
      <c r="E164" s="113"/>
      <c r="F164" s="113"/>
      <c r="G164" s="113"/>
      <c r="H164" s="113"/>
      <c r="I164" s="94"/>
      <c r="J164" s="94"/>
      <c r="K164" s="94"/>
    </row>
    <row r="165" spans="2:11">
      <c r="B165" s="93"/>
      <c r="C165" s="93"/>
      <c r="D165" s="113"/>
      <c r="E165" s="113"/>
      <c r="F165" s="113"/>
      <c r="G165" s="113"/>
      <c r="H165" s="113"/>
      <c r="I165" s="94"/>
      <c r="J165" s="94"/>
      <c r="K165" s="94"/>
    </row>
    <row r="166" spans="2:11">
      <c r="B166" s="93"/>
      <c r="C166" s="93"/>
      <c r="D166" s="113"/>
      <c r="E166" s="113"/>
      <c r="F166" s="113"/>
      <c r="G166" s="113"/>
      <c r="H166" s="113"/>
      <c r="I166" s="94"/>
      <c r="J166" s="94"/>
      <c r="K166" s="94"/>
    </row>
    <row r="167" spans="2:11">
      <c r="B167" s="93"/>
      <c r="C167" s="93"/>
      <c r="D167" s="113"/>
      <c r="E167" s="113"/>
      <c r="F167" s="113"/>
      <c r="G167" s="113"/>
      <c r="H167" s="113"/>
      <c r="I167" s="94"/>
      <c r="J167" s="94"/>
      <c r="K167" s="94"/>
    </row>
    <row r="168" spans="2:11">
      <c r="B168" s="93"/>
      <c r="C168" s="93"/>
      <c r="D168" s="113"/>
      <c r="E168" s="113"/>
      <c r="F168" s="113"/>
      <c r="G168" s="113"/>
      <c r="H168" s="113"/>
      <c r="I168" s="94"/>
      <c r="J168" s="94"/>
      <c r="K168" s="94"/>
    </row>
    <row r="169" spans="2:11">
      <c r="B169" s="93"/>
      <c r="C169" s="93"/>
      <c r="D169" s="113"/>
      <c r="E169" s="113"/>
      <c r="F169" s="113"/>
      <c r="G169" s="113"/>
      <c r="H169" s="113"/>
      <c r="I169" s="94"/>
      <c r="J169" s="94"/>
      <c r="K169" s="94"/>
    </row>
    <row r="170" spans="2:11">
      <c r="B170" s="93"/>
      <c r="C170" s="93"/>
      <c r="D170" s="113"/>
      <c r="E170" s="113"/>
      <c r="F170" s="113"/>
      <c r="G170" s="113"/>
      <c r="H170" s="113"/>
      <c r="I170" s="94"/>
      <c r="J170" s="94"/>
      <c r="K170" s="94"/>
    </row>
    <row r="171" spans="2:11">
      <c r="B171" s="93"/>
      <c r="C171" s="93"/>
      <c r="D171" s="113"/>
      <c r="E171" s="113"/>
      <c r="F171" s="113"/>
      <c r="G171" s="113"/>
      <c r="H171" s="113"/>
      <c r="I171" s="94"/>
      <c r="J171" s="94"/>
      <c r="K171" s="94"/>
    </row>
    <row r="172" spans="2:11">
      <c r="B172" s="93"/>
      <c r="C172" s="93"/>
      <c r="D172" s="113"/>
      <c r="E172" s="113"/>
      <c r="F172" s="113"/>
      <c r="G172" s="113"/>
      <c r="H172" s="113"/>
      <c r="I172" s="94"/>
      <c r="J172" s="94"/>
      <c r="K172" s="94"/>
    </row>
    <row r="173" spans="2:11">
      <c r="B173" s="93"/>
      <c r="C173" s="93"/>
      <c r="D173" s="113"/>
      <c r="E173" s="113"/>
      <c r="F173" s="113"/>
      <c r="G173" s="113"/>
      <c r="H173" s="113"/>
      <c r="I173" s="94"/>
      <c r="J173" s="94"/>
      <c r="K173" s="94"/>
    </row>
    <row r="174" spans="2:11">
      <c r="B174" s="93"/>
      <c r="C174" s="93"/>
      <c r="D174" s="113"/>
      <c r="E174" s="113"/>
      <c r="F174" s="113"/>
      <c r="G174" s="113"/>
      <c r="H174" s="113"/>
      <c r="I174" s="94"/>
      <c r="J174" s="94"/>
      <c r="K174" s="94"/>
    </row>
    <row r="175" spans="2:11">
      <c r="B175" s="93"/>
      <c r="C175" s="93"/>
      <c r="D175" s="113"/>
      <c r="E175" s="113"/>
      <c r="F175" s="113"/>
      <c r="G175" s="113"/>
      <c r="H175" s="113"/>
      <c r="I175" s="94"/>
      <c r="J175" s="94"/>
      <c r="K175" s="94"/>
    </row>
    <row r="176" spans="2:11">
      <c r="B176" s="93"/>
      <c r="C176" s="93"/>
      <c r="D176" s="113"/>
      <c r="E176" s="113"/>
      <c r="F176" s="113"/>
      <c r="G176" s="113"/>
      <c r="H176" s="113"/>
      <c r="I176" s="94"/>
      <c r="J176" s="94"/>
      <c r="K176" s="94"/>
    </row>
    <row r="177" spans="2:11">
      <c r="B177" s="93"/>
      <c r="C177" s="93"/>
      <c r="D177" s="113"/>
      <c r="E177" s="113"/>
      <c r="F177" s="113"/>
      <c r="G177" s="113"/>
      <c r="H177" s="113"/>
      <c r="I177" s="94"/>
      <c r="J177" s="94"/>
      <c r="K177" s="94"/>
    </row>
    <row r="178" spans="2:11">
      <c r="B178" s="93"/>
      <c r="C178" s="93"/>
      <c r="D178" s="113"/>
      <c r="E178" s="113"/>
      <c r="F178" s="113"/>
      <c r="G178" s="113"/>
      <c r="H178" s="113"/>
      <c r="I178" s="94"/>
      <c r="J178" s="94"/>
      <c r="K178" s="94"/>
    </row>
    <row r="179" spans="2:11">
      <c r="B179" s="93"/>
      <c r="C179" s="93"/>
      <c r="D179" s="113"/>
      <c r="E179" s="113"/>
      <c r="F179" s="113"/>
      <c r="G179" s="113"/>
      <c r="H179" s="113"/>
      <c r="I179" s="94"/>
      <c r="J179" s="94"/>
      <c r="K179" s="94"/>
    </row>
    <row r="180" spans="2:11">
      <c r="B180" s="93"/>
      <c r="C180" s="93"/>
      <c r="D180" s="113"/>
      <c r="E180" s="113"/>
      <c r="F180" s="113"/>
      <c r="G180" s="113"/>
      <c r="H180" s="113"/>
      <c r="I180" s="94"/>
      <c r="J180" s="94"/>
      <c r="K180" s="94"/>
    </row>
    <row r="181" spans="2:11">
      <c r="B181" s="93"/>
      <c r="C181" s="93"/>
      <c r="D181" s="113"/>
      <c r="E181" s="113"/>
      <c r="F181" s="113"/>
      <c r="G181" s="113"/>
      <c r="H181" s="113"/>
      <c r="I181" s="94"/>
      <c r="J181" s="94"/>
      <c r="K181" s="94"/>
    </row>
    <row r="182" spans="2:11">
      <c r="B182" s="93"/>
      <c r="C182" s="93"/>
      <c r="D182" s="113"/>
      <c r="E182" s="113"/>
      <c r="F182" s="113"/>
      <c r="G182" s="113"/>
      <c r="H182" s="113"/>
      <c r="I182" s="94"/>
      <c r="J182" s="94"/>
      <c r="K182" s="94"/>
    </row>
    <row r="183" spans="2:11">
      <c r="B183" s="93"/>
      <c r="C183" s="93"/>
      <c r="D183" s="113"/>
      <c r="E183" s="113"/>
      <c r="F183" s="113"/>
      <c r="G183" s="113"/>
      <c r="H183" s="113"/>
      <c r="I183" s="94"/>
      <c r="J183" s="94"/>
      <c r="K183" s="94"/>
    </row>
    <row r="184" spans="2:11">
      <c r="B184" s="93"/>
      <c r="C184" s="93"/>
      <c r="D184" s="113"/>
      <c r="E184" s="113"/>
      <c r="F184" s="113"/>
      <c r="G184" s="113"/>
      <c r="H184" s="113"/>
      <c r="I184" s="94"/>
      <c r="J184" s="94"/>
      <c r="K184" s="94"/>
    </row>
    <row r="185" spans="2:11">
      <c r="B185" s="93"/>
      <c r="C185" s="93"/>
      <c r="D185" s="113"/>
      <c r="E185" s="113"/>
      <c r="F185" s="113"/>
      <c r="G185" s="113"/>
      <c r="H185" s="113"/>
      <c r="I185" s="94"/>
      <c r="J185" s="94"/>
      <c r="K185" s="94"/>
    </row>
    <row r="186" spans="2:11">
      <c r="B186" s="93"/>
      <c r="C186" s="93"/>
      <c r="D186" s="113"/>
      <c r="E186" s="113"/>
      <c r="F186" s="113"/>
      <c r="G186" s="113"/>
      <c r="H186" s="113"/>
      <c r="I186" s="94"/>
      <c r="J186" s="94"/>
      <c r="K186" s="94"/>
    </row>
    <row r="187" spans="2:11">
      <c r="B187" s="93"/>
      <c r="C187" s="93"/>
      <c r="D187" s="113"/>
      <c r="E187" s="113"/>
      <c r="F187" s="113"/>
      <c r="G187" s="113"/>
      <c r="H187" s="113"/>
      <c r="I187" s="94"/>
      <c r="J187" s="94"/>
      <c r="K187" s="94"/>
    </row>
    <row r="188" spans="2:11">
      <c r="B188" s="93"/>
      <c r="C188" s="93"/>
      <c r="D188" s="113"/>
      <c r="E188" s="113"/>
      <c r="F188" s="113"/>
      <c r="G188" s="113"/>
      <c r="H188" s="113"/>
      <c r="I188" s="94"/>
      <c r="J188" s="94"/>
      <c r="K188" s="94"/>
    </row>
    <row r="189" spans="2:11">
      <c r="B189" s="93"/>
      <c r="C189" s="93"/>
      <c r="D189" s="113"/>
      <c r="E189" s="113"/>
      <c r="F189" s="113"/>
      <c r="G189" s="113"/>
      <c r="H189" s="113"/>
      <c r="I189" s="94"/>
      <c r="J189" s="94"/>
      <c r="K189" s="94"/>
    </row>
    <row r="190" spans="2:11">
      <c r="B190" s="93"/>
      <c r="C190" s="93"/>
      <c r="D190" s="113"/>
      <c r="E190" s="113"/>
      <c r="F190" s="113"/>
      <c r="G190" s="113"/>
      <c r="H190" s="113"/>
      <c r="I190" s="94"/>
      <c r="J190" s="94"/>
      <c r="K190" s="94"/>
    </row>
    <row r="191" spans="2:11">
      <c r="B191" s="93"/>
      <c r="C191" s="93"/>
      <c r="D191" s="113"/>
      <c r="E191" s="113"/>
      <c r="F191" s="113"/>
      <c r="G191" s="113"/>
      <c r="H191" s="113"/>
      <c r="I191" s="94"/>
      <c r="J191" s="94"/>
      <c r="K191" s="94"/>
    </row>
    <row r="192" spans="2:11">
      <c r="B192" s="93"/>
      <c r="C192" s="93"/>
      <c r="D192" s="113"/>
      <c r="E192" s="113"/>
      <c r="F192" s="113"/>
      <c r="G192" s="113"/>
      <c r="H192" s="113"/>
      <c r="I192" s="94"/>
      <c r="J192" s="94"/>
      <c r="K192" s="94"/>
    </row>
    <row r="193" spans="2:11">
      <c r="B193" s="93"/>
      <c r="C193" s="93"/>
      <c r="D193" s="113"/>
      <c r="E193" s="113"/>
      <c r="F193" s="113"/>
      <c r="G193" s="113"/>
      <c r="H193" s="113"/>
      <c r="I193" s="94"/>
      <c r="J193" s="94"/>
      <c r="K193" s="94"/>
    </row>
    <row r="194" spans="2:11">
      <c r="B194" s="93"/>
      <c r="C194" s="93"/>
      <c r="D194" s="113"/>
      <c r="E194" s="113"/>
      <c r="F194" s="113"/>
      <c r="G194" s="113"/>
      <c r="H194" s="113"/>
      <c r="I194" s="94"/>
      <c r="J194" s="94"/>
      <c r="K194" s="94"/>
    </row>
    <row r="195" spans="2:11">
      <c r="B195" s="93"/>
      <c r="C195" s="93"/>
      <c r="D195" s="113"/>
      <c r="E195" s="113"/>
      <c r="F195" s="113"/>
      <c r="G195" s="113"/>
      <c r="H195" s="113"/>
      <c r="I195" s="94"/>
      <c r="J195" s="94"/>
      <c r="K195" s="94"/>
    </row>
    <row r="196" spans="2:11">
      <c r="B196" s="93"/>
      <c r="C196" s="93"/>
      <c r="D196" s="113"/>
      <c r="E196" s="113"/>
      <c r="F196" s="113"/>
      <c r="G196" s="113"/>
      <c r="H196" s="113"/>
      <c r="I196" s="94"/>
      <c r="J196" s="94"/>
      <c r="K196" s="94"/>
    </row>
    <row r="197" spans="2:11">
      <c r="B197" s="93"/>
      <c r="C197" s="93"/>
      <c r="D197" s="113"/>
      <c r="E197" s="113"/>
      <c r="F197" s="113"/>
      <c r="G197" s="113"/>
      <c r="H197" s="113"/>
      <c r="I197" s="94"/>
      <c r="J197" s="94"/>
      <c r="K197" s="94"/>
    </row>
    <row r="198" spans="2:11">
      <c r="B198" s="93"/>
      <c r="C198" s="93"/>
      <c r="D198" s="113"/>
      <c r="E198" s="113"/>
      <c r="F198" s="113"/>
      <c r="G198" s="113"/>
      <c r="H198" s="113"/>
      <c r="I198" s="94"/>
      <c r="J198" s="94"/>
      <c r="K198" s="94"/>
    </row>
    <row r="199" spans="2:11">
      <c r="B199" s="93"/>
      <c r="C199" s="93"/>
      <c r="D199" s="113"/>
      <c r="E199" s="113"/>
      <c r="F199" s="113"/>
      <c r="G199" s="113"/>
      <c r="H199" s="113"/>
      <c r="I199" s="94"/>
      <c r="J199" s="94"/>
      <c r="K199" s="94"/>
    </row>
    <row r="200" spans="2:11">
      <c r="B200" s="93"/>
      <c r="C200" s="93"/>
      <c r="D200" s="113"/>
      <c r="E200" s="113"/>
      <c r="F200" s="113"/>
      <c r="G200" s="113"/>
      <c r="H200" s="113"/>
      <c r="I200" s="94"/>
      <c r="J200" s="94"/>
      <c r="K200" s="94"/>
    </row>
    <row r="201" spans="2:11">
      <c r="B201" s="93"/>
      <c r="C201" s="93"/>
      <c r="D201" s="113"/>
      <c r="E201" s="113"/>
      <c r="F201" s="113"/>
      <c r="G201" s="113"/>
      <c r="H201" s="113"/>
      <c r="I201" s="94"/>
      <c r="J201" s="94"/>
      <c r="K201" s="94"/>
    </row>
    <row r="202" spans="2:11">
      <c r="B202" s="93"/>
      <c r="C202" s="93"/>
      <c r="D202" s="113"/>
      <c r="E202" s="113"/>
      <c r="F202" s="113"/>
      <c r="G202" s="113"/>
      <c r="H202" s="113"/>
      <c r="I202" s="94"/>
      <c r="J202" s="94"/>
      <c r="K202" s="94"/>
    </row>
    <row r="203" spans="2:11">
      <c r="B203" s="93"/>
      <c r="C203" s="93"/>
      <c r="D203" s="113"/>
      <c r="E203" s="113"/>
      <c r="F203" s="113"/>
      <c r="G203" s="113"/>
      <c r="H203" s="113"/>
      <c r="I203" s="94"/>
      <c r="J203" s="94"/>
      <c r="K203" s="94"/>
    </row>
    <row r="204" spans="2:11">
      <c r="B204" s="93"/>
      <c r="C204" s="93"/>
      <c r="D204" s="113"/>
      <c r="E204" s="113"/>
      <c r="F204" s="113"/>
      <c r="G204" s="113"/>
      <c r="H204" s="113"/>
      <c r="I204" s="94"/>
      <c r="J204" s="94"/>
      <c r="K204" s="94"/>
    </row>
    <row r="205" spans="2:11">
      <c r="B205" s="93"/>
      <c r="C205" s="93"/>
      <c r="D205" s="113"/>
      <c r="E205" s="113"/>
      <c r="F205" s="113"/>
      <c r="G205" s="113"/>
      <c r="H205" s="113"/>
      <c r="I205" s="94"/>
      <c r="J205" s="94"/>
      <c r="K205" s="94"/>
    </row>
    <row r="206" spans="2:11">
      <c r="B206" s="93"/>
      <c r="C206" s="93"/>
      <c r="D206" s="113"/>
      <c r="E206" s="113"/>
      <c r="F206" s="113"/>
      <c r="G206" s="113"/>
      <c r="H206" s="113"/>
      <c r="I206" s="94"/>
      <c r="J206" s="94"/>
      <c r="K206" s="94"/>
    </row>
    <row r="207" spans="2:11">
      <c r="B207" s="93"/>
      <c r="C207" s="93"/>
      <c r="D207" s="113"/>
      <c r="E207" s="113"/>
      <c r="F207" s="113"/>
      <c r="G207" s="113"/>
      <c r="H207" s="113"/>
      <c r="I207" s="94"/>
      <c r="J207" s="94"/>
      <c r="K207" s="94"/>
    </row>
    <row r="208" spans="2:11">
      <c r="B208" s="93"/>
      <c r="C208" s="93"/>
      <c r="D208" s="113"/>
      <c r="E208" s="113"/>
      <c r="F208" s="113"/>
      <c r="G208" s="113"/>
      <c r="H208" s="113"/>
      <c r="I208" s="94"/>
      <c r="J208" s="94"/>
      <c r="K208" s="94"/>
    </row>
    <row r="209" spans="2:11">
      <c r="B209" s="93"/>
      <c r="C209" s="93"/>
      <c r="D209" s="113"/>
      <c r="E209" s="113"/>
      <c r="F209" s="113"/>
      <c r="G209" s="113"/>
      <c r="H209" s="113"/>
      <c r="I209" s="94"/>
      <c r="J209" s="94"/>
      <c r="K209" s="94"/>
    </row>
    <row r="210" spans="2:11">
      <c r="B210" s="93"/>
      <c r="C210" s="93"/>
      <c r="D210" s="113"/>
      <c r="E210" s="113"/>
      <c r="F210" s="113"/>
      <c r="G210" s="113"/>
      <c r="H210" s="113"/>
      <c r="I210" s="94"/>
      <c r="J210" s="94"/>
      <c r="K210" s="94"/>
    </row>
    <row r="211" spans="2:11">
      <c r="B211" s="93"/>
      <c r="C211" s="93"/>
      <c r="D211" s="113"/>
      <c r="E211" s="113"/>
      <c r="F211" s="113"/>
      <c r="G211" s="113"/>
      <c r="H211" s="113"/>
      <c r="I211" s="94"/>
      <c r="J211" s="94"/>
      <c r="K211" s="94"/>
    </row>
    <row r="212" spans="2:11">
      <c r="B212" s="93"/>
      <c r="C212" s="93"/>
      <c r="D212" s="113"/>
      <c r="E212" s="113"/>
      <c r="F212" s="113"/>
      <c r="G212" s="113"/>
      <c r="H212" s="113"/>
      <c r="I212" s="94"/>
      <c r="J212" s="94"/>
      <c r="K212" s="94"/>
    </row>
    <row r="213" spans="2:11">
      <c r="B213" s="93"/>
      <c r="C213" s="93"/>
      <c r="D213" s="113"/>
      <c r="E213" s="113"/>
      <c r="F213" s="113"/>
      <c r="G213" s="113"/>
      <c r="H213" s="113"/>
      <c r="I213" s="94"/>
      <c r="J213" s="94"/>
      <c r="K213" s="94"/>
    </row>
    <row r="214" spans="2:11">
      <c r="B214" s="93"/>
      <c r="C214" s="93"/>
      <c r="D214" s="113"/>
      <c r="E214" s="113"/>
      <c r="F214" s="113"/>
      <c r="G214" s="113"/>
      <c r="H214" s="113"/>
      <c r="I214" s="94"/>
      <c r="J214" s="94"/>
      <c r="K214" s="94"/>
    </row>
    <row r="215" spans="2:11">
      <c r="B215" s="93"/>
      <c r="C215" s="93"/>
      <c r="D215" s="113"/>
      <c r="E215" s="113"/>
      <c r="F215" s="113"/>
      <c r="G215" s="113"/>
      <c r="H215" s="113"/>
      <c r="I215" s="94"/>
      <c r="J215" s="94"/>
      <c r="K215" s="94"/>
    </row>
    <row r="216" spans="2:11">
      <c r="B216" s="93"/>
      <c r="C216" s="93"/>
      <c r="D216" s="113"/>
      <c r="E216" s="113"/>
      <c r="F216" s="113"/>
      <c r="G216" s="113"/>
      <c r="H216" s="113"/>
      <c r="I216" s="94"/>
      <c r="J216" s="94"/>
      <c r="K216" s="94"/>
    </row>
    <row r="217" spans="2:11">
      <c r="B217" s="93"/>
      <c r="C217" s="93"/>
      <c r="D217" s="113"/>
      <c r="E217" s="113"/>
      <c r="F217" s="113"/>
      <c r="G217" s="113"/>
      <c r="H217" s="113"/>
      <c r="I217" s="94"/>
      <c r="J217" s="94"/>
      <c r="K217" s="94"/>
    </row>
    <row r="218" spans="2:11">
      <c r="B218" s="93"/>
      <c r="C218" s="93"/>
      <c r="D218" s="113"/>
      <c r="E218" s="113"/>
      <c r="F218" s="113"/>
      <c r="G218" s="113"/>
      <c r="H218" s="113"/>
      <c r="I218" s="94"/>
      <c r="J218" s="94"/>
      <c r="K218" s="94"/>
    </row>
    <row r="219" spans="2:11">
      <c r="B219" s="93"/>
      <c r="C219" s="93"/>
      <c r="D219" s="113"/>
      <c r="E219" s="113"/>
      <c r="F219" s="113"/>
      <c r="G219" s="113"/>
      <c r="H219" s="113"/>
      <c r="I219" s="94"/>
      <c r="J219" s="94"/>
      <c r="K219" s="94"/>
    </row>
    <row r="220" spans="2:11">
      <c r="B220" s="93"/>
      <c r="C220" s="93"/>
      <c r="D220" s="113"/>
      <c r="E220" s="113"/>
      <c r="F220" s="113"/>
      <c r="G220" s="113"/>
      <c r="H220" s="113"/>
      <c r="I220" s="94"/>
      <c r="J220" s="94"/>
      <c r="K220" s="94"/>
    </row>
    <row r="221" spans="2:11">
      <c r="B221" s="93"/>
      <c r="C221" s="93"/>
      <c r="D221" s="113"/>
      <c r="E221" s="113"/>
      <c r="F221" s="113"/>
      <c r="G221" s="113"/>
      <c r="H221" s="113"/>
      <c r="I221" s="94"/>
      <c r="J221" s="94"/>
      <c r="K221" s="94"/>
    </row>
    <row r="222" spans="2:11">
      <c r="B222" s="93"/>
      <c r="C222" s="93"/>
      <c r="D222" s="113"/>
      <c r="E222" s="113"/>
      <c r="F222" s="113"/>
      <c r="G222" s="113"/>
      <c r="H222" s="113"/>
      <c r="I222" s="94"/>
      <c r="J222" s="94"/>
      <c r="K222" s="94"/>
    </row>
    <row r="223" spans="2:11">
      <c r="B223" s="93"/>
      <c r="C223" s="93"/>
      <c r="D223" s="113"/>
      <c r="E223" s="113"/>
      <c r="F223" s="113"/>
      <c r="G223" s="113"/>
      <c r="H223" s="113"/>
      <c r="I223" s="94"/>
      <c r="J223" s="94"/>
      <c r="K223" s="94"/>
    </row>
    <row r="224" spans="2:11">
      <c r="B224" s="93"/>
      <c r="C224" s="93"/>
      <c r="D224" s="113"/>
      <c r="E224" s="113"/>
      <c r="F224" s="113"/>
      <c r="G224" s="113"/>
      <c r="H224" s="113"/>
      <c r="I224" s="94"/>
      <c r="J224" s="94"/>
      <c r="K224" s="94"/>
    </row>
    <row r="225" spans="2:11">
      <c r="B225" s="93"/>
      <c r="C225" s="93"/>
      <c r="D225" s="113"/>
      <c r="E225" s="113"/>
      <c r="F225" s="113"/>
      <c r="G225" s="113"/>
      <c r="H225" s="113"/>
      <c r="I225" s="94"/>
      <c r="J225" s="94"/>
      <c r="K225" s="94"/>
    </row>
    <row r="226" spans="2:11">
      <c r="B226" s="93"/>
      <c r="C226" s="93"/>
      <c r="D226" s="113"/>
      <c r="E226" s="113"/>
      <c r="F226" s="113"/>
      <c r="G226" s="113"/>
      <c r="H226" s="113"/>
      <c r="I226" s="94"/>
      <c r="J226" s="94"/>
      <c r="K226" s="94"/>
    </row>
    <row r="227" spans="2:11">
      <c r="B227" s="93"/>
      <c r="C227" s="93"/>
      <c r="D227" s="113"/>
      <c r="E227" s="113"/>
      <c r="F227" s="113"/>
      <c r="G227" s="113"/>
      <c r="H227" s="113"/>
      <c r="I227" s="94"/>
      <c r="J227" s="94"/>
      <c r="K227" s="94"/>
    </row>
    <row r="228" spans="2:11">
      <c r="B228" s="93"/>
      <c r="C228" s="93"/>
      <c r="D228" s="113"/>
      <c r="E228" s="113"/>
      <c r="F228" s="113"/>
      <c r="G228" s="113"/>
      <c r="H228" s="113"/>
      <c r="I228" s="94"/>
      <c r="J228" s="94"/>
      <c r="K228" s="94"/>
    </row>
    <row r="229" spans="2:11">
      <c r="B229" s="93"/>
      <c r="C229" s="93"/>
      <c r="D229" s="113"/>
      <c r="E229" s="113"/>
      <c r="F229" s="113"/>
      <c r="G229" s="113"/>
      <c r="H229" s="113"/>
      <c r="I229" s="94"/>
      <c r="J229" s="94"/>
      <c r="K229" s="94"/>
    </row>
    <row r="230" spans="2:11">
      <c r="B230" s="93"/>
      <c r="C230" s="93"/>
      <c r="D230" s="113"/>
      <c r="E230" s="113"/>
      <c r="F230" s="113"/>
      <c r="G230" s="113"/>
      <c r="H230" s="113"/>
      <c r="I230" s="94"/>
      <c r="J230" s="94"/>
      <c r="K230" s="94"/>
    </row>
    <row r="231" spans="2:11">
      <c r="B231" s="93"/>
      <c r="C231" s="93"/>
      <c r="D231" s="113"/>
      <c r="E231" s="113"/>
      <c r="F231" s="113"/>
      <c r="G231" s="113"/>
      <c r="H231" s="113"/>
      <c r="I231" s="94"/>
      <c r="J231" s="94"/>
      <c r="K231" s="94"/>
    </row>
    <row r="232" spans="2:11">
      <c r="B232" s="93"/>
      <c r="C232" s="93"/>
      <c r="D232" s="113"/>
      <c r="E232" s="113"/>
      <c r="F232" s="113"/>
      <c r="G232" s="113"/>
      <c r="H232" s="113"/>
      <c r="I232" s="94"/>
      <c r="J232" s="94"/>
      <c r="K232" s="94"/>
    </row>
    <row r="233" spans="2:11">
      <c r="B233" s="93"/>
      <c r="C233" s="93"/>
      <c r="D233" s="113"/>
      <c r="E233" s="113"/>
      <c r="F233" s="113"/>
      <c r="G233" s="113"/>
      <c r="H233" s="113"/>
      <c r="I233" s="94"/>
      <c r="J233" s="94"/>
      <c r="K233" s="94"/>
    </row>
    <row r="234" spans="2:11">
      <c r="B234" s="93"/>
      <c r="C234" s="93"/>
      <c r="D234" s="113"/>
      <c r="E234" s="113"/>
      <c r="F234" s="113"/>
      <c r="G234" s="113"/>
      <c r="H234" s="113"/>
      <c r="I234" s="94"/>
      <c r="J234" s="94"/>
      <c r="K234" s="94"/>
    </row>
    <row r="235" spans="2:11">
      <c r="B235" s="93"/>
      <c r="C235" s="93"/>
      <c r="D235" s="113"/>
      <c r="E235" s="113"/>
      <c r="F235" s="113"/>
      <c r="G235" s="113"/>
      <c r="H235" s="113"/>
      <c r="I235" s="94"/>
      <c r="J235" s="94"/>
      <c r="K235" s="94"/>
    </row>
    <row r="236" spans="2:11">
      <c r="B236" s="93"/>
      <c r="C236" s="93"/>
      <c r="D236" s="113"/>
      <c r="E236" s="113"/>
      <c r="F236" s="113"/>
      <c r="G236" s="113"/>
      <c r="H236" s="113"/>
      <c r="I236" s="94"/>
      <c r="J236" s="94"/>
      <c r="K236" s="94"/>
    </row>
    <row r="237" spans="2:11">
      <c r="B237" s="93"/>
      <c r="C237" s="93"/>
      <c r="D237" s="113"/>
      <c r="E237" s="113"/>
      <c r="F237" s="113"/>
      <c r="G237" s="113"/>
      <c r="H237" s="113"/>
      <c r="I237" s="94"/>
      <c r="J237" s="94"/>
      <c r="K237" s="94"/>
    </row>
    <row r="238" spans="2:11">
      <c r="B238" s="93"/>
      <c r="C238" s="93"/>
      <c r="D238" s="113"/>
      <c r="E238" s="113"/>
      <c r="F238" s="113"/>
      <c r="G238" s="113"/>
      <c r="H238" s="113"/>
      <c r="I238" s="94"/>
      <c r="J238" s="94"/>
      <c r="K238" s="94"/>
    </row>
    <row r="239" spans="2:11">
      <c r="B239" s="93"/>
      <c r="C239" s="93"/>
      <c r="D239" s="113"/>
      <c r="E239" s="113"/>
      <c r="F239" s="113"/>
      <c r="G239" s="113"/>
      <c r="H239" s="113"/>
      <c r="I239" s="94"/>
      <c r="J239" s="94"/>
      <c r="K239" s="94"/>
    </row>
    <row r="240" spans="2:11">
      <c r="B240" s="93"/>
      <c r="C240" s="93"/>
      <c r="D240" s="113"/>
      <c r="E240" s="113"/>
      <c r="F240" s="113"/>
      <c r="G240" s="113"/>
      <c r="H240" s="113"/>
      <c r="I240" s="94"/>
      <c r="J240" s="94"/>
      <c r="K240" s="94"/>
    </row>
    <row r="241" spans="2:11">
      <c r="B241" s="93"/>
      <c r="C241" s="93"/>
      <c r="D241" s="113"/>
      <c r="E241" s="113"/>
      <c r="F241" s="113"/>
      <c r="G241" s="113"/>
      <c r="H241" s="113"/>
      <c r="I241" s="94"/>
      <c r="J241" s="94"/>
      <c r="K241" s="94"/>
    </row>
    <row r="242" spans="2:11">
      <c r="B242" s="93"/>
      <c r="C242" s="93"/>
      <c r="D242" s="113"/>
      <c r="E242" s="113"/>
      <c r="F242" s="113"/>
      <c r="G242" s="113"/>
      <c r="H242" s="113"/>
      <c r="I242" s="94"/>
      <c r="J242" s="94"/>
      <c r="K242" s="94"/>
    </row>
    <row r="243" spans="2:11">
      <c r="B243" s="93"/>
      <c r="C243" s="93"/>
      <c r="D243" s="113"/>
      <c r="E243" s="113"/>
      <c r="F243" s="113"/>
      <c r="G243" s="113"/>
      <c r="H243" s="113"/>
      <c r="I243" s="94"/>
      <c r="J243" s="94"/>
      <c r="K243" s="94"/>
    </row>
    <row r="244" spans="2:11">
      <c r="B244" s="93"/>
      <c r="C244" s="93"/>
      <c r="D244" s="113"/>
      <c r="E244" s="113"/>
      <c r="F244" s="113"/>
      <c r="G244" s="113"/>
      <c r="H244" s="113"/>
      <c r="I244" s="94"/>
      <c r="J244" s="94"/>
      <c r="K244" s="94"/>
    </row>
    <row r="245" spans="2:11">
      <c r="B245" s="93"/>
      <c r="C245" s="93"/>
      <c r="D245" s="113"/>
      <c r="E245" s="113"/>
      <c r="F245" s="113"/>
      <c r="G245" s="113"/>
      <c r="H245" s="113"/>
      <c r="I245" s="94"/>
      <c r="J245" s="94"/>
      <c r="K245" s="94"/>
    </row>
    <row r="246" spans="2:11">
      <c r="B246" s="93"/>
      <c r="C246" s="93"/>
      <c r="D246" s="113"/>
      <c r="E246" s="113"/>
      <c r="F246" s="113"/>
      <c r="G246" s="113"/>
      <c r="H246" s="113"/>
      <c r="I246" s="94"/>
      <c r="J246" s="94"/>
      <c r="K246" s="94"/>
    </row>
    <row r="247" spans="2:11">
      <c r="B247" s="93"/>
      <c r="C247" s="93"/>
      <c r="D247" s="113"/>
      <c r="E247" s="113"/>
      <c r="F247" s="113"/>
      <c r="G247" s="113"/>
      <c r="H247" s="113"/>
      <c r="I247" s="94"/>
      <c r="J247" s="94"/>
      <c r="K247" s="94"/>
    </row>
    <row r="248" spans="2:11">
      <c r="B248" s="93"/>
      <c r="C248" s="93"/>
      <c r="D248" s="113"/>
      <c r="E248" s="113"/>
      <c r="F248" s="113"/>
      <c r="G248" s="113"/>
      <c r="H248" s="113"/>
      <c r="I248" s="94"/>
      <c r="J248" s="94"/>
      <c r="K248" s="94"/>
    </row>
    <row r="249" spans="2:11">
      <c r="B249" s="93"/>
      <c r="C249" s="93"/>
      <c r="D249" s="113"/>
      <c r="E249" s="113"/>
      <c r="F249" s="113"/>
      <c r="G249" s="113"/>
      <c r="H249" s="113"/>
      <c r="I249" s="94"/>
      <c r="J249" s="94"/>
      <c r="K249" s="94"/>
    </row>
    <row r="250" spans="2:11">
      <c r="B250" s="93"/>
      <c r="C250" s="93"/>
      <c r="D250" s="113"/>
      <c r="E250" s="113"/>
      <c r="F250" s="113"/>
      <c r="G250" s="113"/>
      <c r="H250" s="113"/>
      <c r="I250" s="94"/>
      <c r="J250" s="94"/>
      <c r="K250" s="94"/>
    </row>
    <row r="251" spans="2:11">
      <c r="B251" s="93"/>
      <c r="C251" s="93"/>
      <c r="D251" s="113"/>
      <c r="E251" s="113"/>
      <c r="F251" s="113"/>
      <c r="G251" s="113"/>
      <c r="H251" s="113"/>
      <c r="I251" s="94"/>
      <c r="J251" s="94"/>
      <c r="K251" s="94"/>
    </row>
    <row r="252" spans="2:11">
      <c r="B252" s="93"/>
      <c r="C252" s="93"/>
      <c r="D252" s="113"/>
      <c r="E252" s="113"/>
      <c r="F252" s="113"/>
      <c r="G252" s="113"/>
      <c r="H252" s="113"/>
      <c r="I252" s="94"/>
      <c r="J252" s="94"/>
      <c r="K252" s="94"/>
    </row>
    <row r="253" spans="2:11">
      <c r="B253" s="93"/>
      <c r="C253" s="93"/>
      <c r="D253" s="113"/>
      <c r="E253" s="113"/>
      <c r="F253" s="113"/>
      <c r="G253" s="113"/>
      <c r="H253" s="113"/>
      <c r="I253" s="94"/>
      <c r="J253" s="94"/>
      <c r="K253" s="94"/>
    </row>
    <row r="254" spans="2:11">
      <c r="B254" s="93"/>
      <c r="C254" s="93"/>
      <c r="D254" s="113"/>
      <c r="E254" s="113"/>
      <c r="F254" s="113"/>
      <c r="G254" s="113"/>
      <c r="H254" s="113"/>
      <c r="I254" s="94"/>
      <c r="J254" s="94"/>
      <c r="K254" s="94"/>
    </row>
    <row r="255" spans="2:11">
      <c r="B255" s="93"/>
      <c r="C255" s="93"/>
      <c r="D255" s="113"/>
      <c r="E255" s="113"/>
      <c r="F255" s="113"/>
      <c r="G255" s="113"/>
      <c r="H255" s="113"/>
      <c r="I255" s="94"/>
      <c r="J255" s="94"/>
      <c r="K255" s="94"/>
    </row>
    <row r="256" spans="2:11">
      <c r="B256" s="93"/>
      <c r="C256" s="93"/>
      <c r="D256" s="113"/>
      <c r="E256" s="113"/>
      <c r="F256" s="113"/>
      <c r="G256" s="113"/>
      <c r="H256" s="113"/>
      <c r="I256" s="94"/>
      <c r="J256" s="94"/>
      <c r="K256" s="94"/>
    </row>
    <row r="257" spans="2:11">
      <c r="B257" s="93"/>
      <c r="C257" s="93"/>
      <c r="D257" s="113"/>
      <c r="E257" s="113"/>
      <c r="F257" s="113"/>
      <c r="G257" s="113"/>
      <c r="H257" s="113"/>
      <c r="I257" s="94"/>
      <c r="J257" s="94"/>
      <c r="K257" s="94"/>
    </row>
    <row r="258" spans="2:11">
      <c r="B258" s="93"/>
      <c r="C258" s="93"/>
      <c r="D258" s="113"/>
      <c r="E258" s="113"/>
      <c r="F258" s="113"/>
      <c r="G258" s="113"/>
      <c r="H258" s="113"/>
      <c r="I258" s="94"/>
      <c r="J258" s="94"/>
      <c r="K258" s="94"/>
    </row>
    <row r="259" spans="2:11">
      <c r="B259" s="93"/>
      <c r="C259" s="93"/>
      <c r="D259" s="113"/>
      <c r="E259" s="113"/>
      <c r="F259" s="113"/>
      <c r="G259" s="113"/>
      <c r="H259" s="113"/>
      <c r="I259" s="94"/>
      <c r="J259" s="94"/>
      <c r="K259" s="94"/>
    </row>
    <row r="260" spans="2:11">
      <c r="B260" s="93"/>
      <c r="C260" s="93"/>
      <c r="D260" s="113"/>
      <c r="E260" s="113"/>
      <c r="F260" s="113"/>
      <c r="G260" s="113"/>
      <c r="H260" s="113"/>
      <c r="I260" s="94"/>
      <c r="J260" s="94"/>
      <c r="K260" s="94"/>
    </row>
    <row r="261" spans="2:11">
      <c r="B261" s="93"/>
      <c r="C261" s="93"/>
      <c r="D261" s="113"/>
      <c r="E261" s="113"/>
      <c r="F261" s="113"/>
      <c r="G261" s="113"/>
      <c r="H261" s="113"/>
      <c r="I261" s="94"/>
      <c r="J261" s="94"/>
      <c r="K261" s="94"/>
    </row>
    <row r="262" spans="2:11">
      <c r="B262" s="93"/>
      <c r="C262" s="93"/>
      <c r="D262" s="113"/>
      <c r="E262" s="113"/>
      <c r="F262" s="113"/>
      <c r="G262" s="113"/>
      <c r="H262" s="113"/>
      <c r="I262" s="94"/>
      <c r="J262" s="94"/>
      <c r="K262" s="94"/>
    </row>
    <row r="263" spans="2:11">
      <c r="B263" s="93"/>
      <c r="C263" s="93"/>
      <c r="D263" s="113"/>
      <c r="E263" s="113"/>
      <c r="F263" s="113"/>
      <c r="G263" s="113"/>
      <c r="H263" s="113"/>
      <c r="I263" s="94"/>
      <c r="J263" s="94"/>
      <c r="K263" s="94"/>
    </row>
    <row r="264" spans="2:11">
      <c r="B264" s="93"/>
      <c r="C264" s="93"/>
      <c r="D264" s="113"/>
      <c r="E264" s="113"/>
      <c r="F264" s="113"/>
      <c r="G264" s="113"/>
      <c r="H264" s="113"/>
      <c r="I264" s="94"/>
      <c r="J264" s="94"/>
      <c r="K264" s="94"/>
    </row>
    <row r="265" spans="2:11">
      <c r="B265" s="93"/>
      <c r="C265" s="93"/>
      <c r="D265" s="113"/>
      <c r="E265" s="113"/>
      <c r="F265" s="113"/>
      <c r="G265" s="113"/>
      <c r="H265" s="113"/>
      <c r="I265" s="94"/>
      <c r="J265" s="94"/>
      <c r="K265" s="94"/>
    </row>
    <row r="266" spans="2:11">
      <c r="B266" s="93"/>
      <c r="C266" s="93"/>
      <c r="D266" s="113"/>
      <c r="E266" s="113"/>
      <c r="F266" s="113"/>
      <c r="G266" s="113"/>
      <c r="H266" s="113"/>
      <c r="I266" s="94"/>
      <c r="J266" s="94"/>
      <c r="K266" s="94"/>
    </row>
    <row r="267" spans="2:11">
      <c r="B267" s="93"/>
      <c r="C267" s="93"/>
      <c r="D267" s="113"/>
      <c r="E267" s="113"/>
      <c r="F267" s="113"/>
      <c r="G267" s="113"/>
      <c r="H267" s="113"/>
      <c r="I267" s="94"/>
      <c r="J267" s="94"/>
      <c r="K267" s="94"/>
    </row>
    <row r="268" spans="2:11">
      <c r="B268" s="93"/>
      <c r="C268" s="93"/>
      <c r="D268" s="113"/>
      <c r="E268" s="113"/>
      <c r="F268" s="113"/>
      <c r="G268" s="113"/>
      <c r="H268" s="113"/>
      <c r="I268" s="94"/>
      <c r="J268" s="94"/>
      <c r="K268" s="94"/>
    </row>
    <row r="269" spans="2:11">
      <c r="B269" s="93"/>
      <c r="C269" s="93"/>
      <c r="D269" s="113"/>
      <c r="E269" s="113"/>
      <c r="F269" s="113"/>
      <c r="G269" s="113"/>
      <c r="H269" s="113"/>
      <c r="I269" s="94"/>
      <c r="J269" s="94"/>
      <c r="K269" s="94"/>
    </row>
    <row r="270" spans="2:11">
      <c r="B270" s="93"/>
      <c r="C270" s="93"/>
      <c r="D270" s="113"/>
      <c r="E270" s="113"/>
      <c r="F270" s="113"/>
      <c r="G270" s="113"/>
      <c r="H270" s="113"/>
      <c r="I270" s="94"/>
      <c r="J270" s="94"/>
      <c r="K270" s="94"/>
    </row>
    <row r="271" spans="2:11">
      <c r="B271" s="93"/>
      <c r="C271" s="93"/>
      <c r="D271" s="113"/>
      <c r="E271" s="113"/>
      <c r="F271" s="113"/>
      <c r="G271" s="113"/>
      <c r="H271" s="113"/>
      <c r="I271" s="94"/>
      <c r="J271" s="94"/>
      <c r="K271" s="94"/>
    </row>
    <row r="272" spans="2:11">
      <c r="B272" s="93"/>
      <c r="C272" s="93"/>
      <c r="D272" s="113"/>
      <c r="E272" s="113"/>
      <c r="F272" s="113"/>
      <c r="G272" s="113"/>
      <c r="H272" s="113"/>
      <c r="I272" s="94"/>
      <c r="J272" s="94"/>
      <c r="K272" s="94"/>
    </row>
    <row r="273" spans="2:11">
      <c r="B273" s="93"/>
      <c r="C273" s="93"/>
      <c r="D273" s="113"/>
      <c r="E273" s="113"/>
      <c r="F273" s="113"/>
      <c r="G273" s="113"/>
      <c r="H273" s="113"/>
      <c r="I273" s="94"/>
      <c r="J273" s="94"/>
      <c r="K273" s="94"/>
    </row>
    <row r="274" spans="2:11">
      <c r="B274" s="93"/>
      <c r="C274" s="93"/>
      <c r="D274" s="113"/>
      <c r="E274" s="113"/>
      <c r="F274" s="113"/>
      <c r="G274" s="113"/>
      <c r="H274" s="113"/>
      <c r="I274" s="94"/>
      <c r="J274" s="94"/>
      <c r="K274" s="94"/>
    </row>
    <row r="275" spans="2:11">
      <c r="B275" s="93"/>
      <c r="C275" s="93"/>
      <c r="D275" s="113"/>
      <c r="E275" s="113"/>
      <c r="F275" s="113"/>
      <c r="G275" s="113"/>
      <c r="H275" s="113"/>
      <c r="I275" s="94"/>
      <c r="J275" s="94"/>
      <c r="K275" s="94"/>
    </row>
    <row r="276" spans="2:11">
      <c r="B276" s="93"/>
      <c r="C276" s="93"/>
      <c r="D276" s="113"/>
      <c r="E276" s="113"/>
      <c r="F276" s="113"/>
      <c r="G276" s="113"/>
      <c r="H276" s="113"/>
      <c r="I276" s="94"/>
      <c r="J276" s="94"/>
      <c r="K276" s="94"/>
    </row>
    <row r="277" spans="2:11">
      <c r="B277" s="93"/>
      <c r="C277" s="93"/>
      <c r="D277" s="113"/>
      <c r="E277" s="113"/>
      <c r="F277" s="113"/>
      <c r="G277" s="113"/>
      <c r="H277" s="113"/>
      <c r="I277" s="94"/>
      <c r="J277" s="94"/>
      <c r="K277" s="94"/>
    </row>
    <row r="278" spans="2:11">
      <c r="B278" s="93"/>
      <c r="C278" s="93"/>
      <c r="D278" s="113"/>
      <c r="E278" s="113"/>
      <c r="F278" s="113"/>
      <c r="G278" s="113"/>
      <c r="H278" s="113"/>
      <c r="I278" s="94"/>
      <c r="J278" s="94"/>
      <c r="K278" s="94"/>
    </row>
    <row r="279" spans="2:11">
      <c r="B279" s="93"/>
      <c r="C279" s="93"/>
      <c r="D279" s="113"/>
      <c r="E279" s="113"/>
      <c r="F279" s="113"/>
      <c r="G279" s="113"/>
      <c r="H279" s="113"/>
      <c r="I279" s="94"/>
      <c r="J279" s="94"/>
      <c r="K279" s="94"/>
    </row>
    <row r="280" spans="2:11">
      <c r="B280" s="93"/>
      <c r="C280" s="93"/>
      <c r="D280" s="113"/>
      <c r="E280" s="113"/>
      <c r="F280" s="113"/>
      <c r="G280" s="113"/>
      <c r="H280" s="113"/>
      <c r="I280" s="94"/>
      <c r="J280" s="94"/>
      <c r="K280" s="94"/>
    </row>
    <row r="281" spans="2:11">
      <c r="B281" s="93"/>
      <c r="C281" s="93"/>
      <c r="D281" s="113"/>
      <c r="E281" s="113"/>
      <c r="F281" s="113"/>
      <c r="G281" s="113"/>
      <c r="H281" s="113"/>
      <c r="I281" s="94"/>
      <c r="J281" s="94"/>
      <c r="K281" s="94"/>
    </row>
    <row r="282" spans="2:11">
      <c r="B282" s="93"/>
      <c r="C282" s="93"/>
      <c r="D282" s="113"/>
      <c r="E282" s="113"/>
      <c r="F282" s="113"/>
      <c r="G282" s="113"/>
      <c r="H282" s="113"/>
      <c r="I282" s="94"/>
      <c r="J282" s="94"/>
      <c r="K282" s="94"/>
    </row>
    <row r="283" spans="2:11">
      <c r="B283" s="93"/>
      <c r="C283" s="93"/>
      <c r="D283" s="113"/>
      <c r="E283" s="113"/>
      <c r="F283" s="113"/>
      <c r="G283" s="113"/>
      <c r="H283" s="113"/>
      <c r="I283" s="94"/>
      <c r="J283" s="94"/>
      <c r="K283" s="94"/>
    </row>
    <row r="284" spans="2:11">
      <c r="B284" s="93"/>
      <c r="C284" s="93"/>
      <c r="D284" s="113"/>
      <c r="E284" s="113"/>
      <c r="F284" s="113"/>
      <c r="G284" s="113"/>
      <c r="H284" s="113"/>
      <c r="I284" s="94"/>
      <c r="J284" s="94"/>
      <c r="K284" s="94"/>
    </row>
    <row r="285" spans="2:11">
      <c r="B285" s="93"/>
      <c r="C285" s="93"/>
      <c r="D285" s="113"/>
      <c r="E285" s="113"/>
      <c r="F285" s="113"/>
      <c r="G285" s="113"/>
      <c r="H285" s="113"/>
      <c r="I285" s="94"/>
      <c r="J285" s="94"/>
      <c r="K285" s="94"/>
    </row>
    <row r="286" spans="2:11">
      <c r="B286" s="93"/>
      <c r="C286" s="93"/>
      <c r="D286" s="113"/>
      <c r="E286" s="113"/>
      <c r="F286" s="113"/>
      <c r="G286" s="113"/>
      <c r="H286" s="113"/>
      <c r="I286" s="94"/>
      <c r="J286" s="94"/>
      <c r="K286" s="94"/>
    </row>
    <row r="287" spans="2:11">
      <c r="B287" s="93"/>
      <c r="C287" s="93"/>
      <c r="D287" s="113"/>
      <c r="E287" s="113"/>
      <c r="F287" s="113"/>
      <c r="G287" s="113"/>
      <c r="H287" s="113"/>
      <c r="I287" s="94"/>
      <c r="J287" s="94"/>
      <c r="K287" s="94"/>
    </row>
    <row r="288" spans="2:11">
      <c r="B288" s="93"/>
      <c r="C288" s="93"/>
      <c r="D288" s="113"/>
      <c r="E288" s="113"/>
      <c r="F288" s="113"/>
      <c r="G288" s="113"/>
      <c r="H288" s="113"/>
      <c r="I288" s="94"/>
      <c r="J288" s="94"/>
      <c r="K288" s="94"/>
    </row>
    <row r="289" spans="2:11">
      <c r="B289" s="93"/>
      <c r="C289" s="93"/>
      <c r="D289" s="113"/>
      <c r="E289" s="113"/>
      <c r="F289" s="113"/>
      <c r="G289" s="113"/>
      <c r="H289" s="113"/>
      <c r="I289" s="94"/>
      <c r="J289" s="94"/>
      <c r="K289" s="94"/>
    </row>
    <row r="290" spans="2:11">
      <c r="B290" s="93"/>
      <c r="C290" s="93"/>
      <c r="D290" s="113"/>
      <c r="E290" s="113"/>
      <c r="F290" s="113"/>
      <c r="G290" s="113"/>
      <c r="H290" s="113"/>
      <c r="I290" s="94"/>
      <c r="J290" s="94"/>
      <c r="K290" s="94"/>
    </row>
    <row r="291" spans="2:11">
      <c r="B291" s="93"/>
      <c r="C291" s="93"/>
      <c r="D291" s="113"/>
      <c r="E291" s="113"/>
      <c r="F291" s="113"/>
      <c r="G291" s="113"/>
      <c r="H291" s="113"/>
      <c r="I291" s="94"/>
      <c r="J291" s="94"/>
      <c r="K291" s="94"/>
    </row>
    <row r="292" spans="2:11">
      <c r="B292" s="93"/>
      <c r="C292" s="93"/>
      <c r="D292" s="113"/>
      <c r="E292" s="113"/>
      <c r="F292" s="113"/>
      <c r="G292" s="113"/>
      <c r="H292" s="113"/>
      <c r="I292" s="94"/>
      <c r="J292" s="94"/>
      <c r="K292" s="94"/>
    </row>
    <row r="293" spans="2:11">
      <c r="B293" s="93"/>
      <c r="C293" s="93"/>
      <c r="D293" s="113"/>
      <c r="E293" s="113"/>
      <c r="F293" s="113"/>
      <c r="G293" s="113"/>
      <c r="H293" s="113"/>
      <c r="I293" s="94"/>
      <c r="J293" s="94"/>
      <c r="K293" s="94"/>
    </row>
    <row r="294" spans="2:11">
      <c r="B294" s="93"/>
      <c r="C294" s="93"/>
      <c r="D294" s="113"/>
      <c r="E294" s="113"/>
      <c r="F294" s="113"/>
      <c r="G294" s="113"/>
      <c r="H294" s="113"/>
      <c r="I294" s="94"/>
      <c r="J294" s="94"/>
      <c r="K294" s="94"/>
    </row>
    <row r="295" spans="2:11">
      <c r="B295" s="93"/>
      <c r="C295" s="93"/>
      <c r="D295" s="113"/>
      <c r="E295" s="113"/>
      <c r="F295" s="113"/>
      <c r="G295" s="113"/>
      <c r="H295" s="113"/>
      <c r="I295" s="94"/>
      <c r="J295" s="94"/>
      <c r="K295" s="94"/>
    </row>
    <row r="296" spans="2:11">
      <c r="B296" s="93"/>
      <c r="C296" s="93"/>
      <c r="D296" s="113"/>
      <c r="E296" s="113"/>
      <c r="F296" s="113"/>
      <c r="G296" s="113"/>
      <c r="H296" s="113"/>
      <c r="I296" s="94"/>
      <c r="J296" s="94"/>
      <c r="K296" s="94"/>
    </row>
    <row r="297" spans="2:11">
      <c r="B297" s="93"/>
      <c r="C297" s="93"/>
      <c r="D297" s="113"/>
      <c r="E297" s="113"/>
      <c r="F297" s="113"/>
      <c r="G297" s="113"/>
      <c r="H297" s="113"/>
      <c r="I297" s="94"/>
      <c r="J297" s="94"/>
      <c r="K297" s="94"/>
    </row>
    <row r="298" spans="2:11">
      <c r="B298" s="93"/>
      <c r="C298" s="93"/>
      <c r="D298" s="113"/>
      <c r="E298" s="113"/>
      <c r="F298" s="113"/>
      <c r="G298" s="113"/>
      <c r="H298" s="113"/>
      <c r="I298" s="94"/>
      <c r="J298" s="94"/>
      <c r="K298" s="94"/>
    </row>
    <row r="299" spans="2:11">
      <c r="B299" s="93"/>
      <c r="C299" s="93"/>
      <c r="D299" s="113"/>
      <c r="E299" s="113"/>
      <c r="F299" s="113"/>
      <c r="G299" s="113"/>
      <c r="H299" s="113"/>
      <c r="I299" s="94"/>
      <c r="J299" s="94"/>
      <c r="K299" s="94"/>
    </row>
    <row r="300" spans="2:11">
      <c r="B300" s="93"/>
      <c r="C300" s="93"/>
      <c r="D300" s="113"/>
      <c r="E300" s="113"/>
      <c r="F300" s="113"/>
      <c r="G300" s="113"/>
      <c r="H300" s="113"/>
      <c r="I300" s="94"/>
      <c r="J300" s="94"/>
      <c r="K300" s="94"/>
    </row>
    <row r="301" spans="2:11">
      <c r="B301" s="93"/>
      <c r="C301" s="93"/>
      <c r="D301" s="113"/>
      <c r="E301" s="113"/>
      <c r="F301" s="113"/>
      <c r="G301" s="113"/>
      <c r="H301" s="113"/>
      <c r="I301" s="94"/>
      <c r="J301" s="94"/>
      <c r="K301" s="94"/>
    </row>
    <row r="302" spans="2:11">
      <c r="B302" s="93"/>
      <c r="C302" s="93"/>
      <c r="D302" s="113"/>
      <c r="E302" s="113"/>
      <c r="F302" s="113"/>
      <c r="G302" s="113"/>
      <c r="H302" s="113"/>
      <c r="I302" s="94"/>
      <c r="J302" s="94"/>
      <c r="K302" s="94"/>
    </row>
    <row r="303" spans="2:11">
      <c r="B303" s="93"/>
      <c r="C303" s="93"/>
      <c r="D303" s="113"/>
      <c r="E303" s="113"/>
      <c r="F303" s="113"/>
      <c r="G303" s="113"/>
      <c r="H303" s="113"/>
      <c r="I303" s="94"/>
      <c r="J303" s="94"/>
      <c r="K303" s="94"/>
    </row>
    <row r="304" spans="2:11">
      <c r="B304" s="93"/>
      <c r="C304" s="93"/>
      <c r="D304" s="113"/>
      <c r="E304" s="113"/>
      <c r="F304" s="113"/>
      <c r="G304" s="113"/>
      <c r="H304" s="113"/>
      <c r="I304" s="94"/>
      <c r="J304" s="94"/>
      <c r="K304" s="94"/>
    </row>
    <row r="305" spans="2:11">
      <c r="B305" s="93"/>
      <c r="C305" s="93"/>
      <c r="D305" s="113"/>
      <c r="E305" s="113"/>
      <c r="F305" s="113"/>
      <c r="G305" s="113"/>
      <c r="H305" s="113"/>
      <c r="I305" s="94"/>
      <c r="J305" s="94"/>
      <c r="K305" s="94"/>
    </row>
    <row r="306" spans="2:11">
      <c r="B306" s="93"/>
      <c r="C306" s="93"/>
      <c r="D306" s="113"/>
      <c r="E306" s="113"/>
      <c r="F306" s="113"/>
      <c r="G306" s="113"/>
      <c r="H306" s="113"/>
      <c r="I306" s="94"/>
      <c r="J306" s="94"/>
      <c r="K306" s="94"/>
    </row>
    <row r="307" spans="2:11">
      <c r="B307" s="93"/>
      <c r="C307" s="93"/>
      <c r="D307" s="113"/>
      <c r="E307" s="113"/>
      <c r="F307" s="113"/>
      <c r="G307" s="113"/>
      <c r="H307" s="113"/>
      <c r="I307" s="94"/>
      <c r="J307" s="94"/>
      <c r="K307" s="94"/>
    </row>
    <row r="308" spans="2:11">
      <c r="B308" s="93"/>
      <c r="C308" s="93"/>
      <c r="D308" s="113"/>
      <c r="E308" s="113"/>
      <c r="F308" s="113"/>
      <c r="G308" s="113"/>
      <c r="H308" s="113"/>
      <c r="I308" s="94"/>
      <c r="J308" s="94"/>
      <c r="K308" s="94"/>
    </row>
    <row r="309" spans="2:11">
      <c r="B309" s="93"/>
      <c r="C309" s="93"/>
      <c r="D309" s="113"/>
      <c r="E309" s="113"/>
      <c r="F309" s="113"/>
      <c r="G309" s="113"/>
      <c r="H309" s="113"/>
      <c r="I309" s="94"/>
      <c r="J309" s="94"/>
      <c r="K309" s="94"/>
    </row>
    <row r="310" spans="2:11">
      <c r="B310" s="93"/>
      <c r="C310" s="93"/>
      <c r="D310" s="113"/>
      <c r="E310" s="113"/>
      <c r="F310" s="113"/>
      <c r="G310" s="113"/>
      <c r="H310" s="113"/>
      <c r="I310" s="94"/>
      <c r="J310" s="94"/>
      <c r="K310" s="94"/>
    </row>
    <row r="311" spans="2:11">
      <c r="B311" s="93"/>
      <c r="C311" s="93"/>
      <c r="D311" s="113"/>
      <c r="E311" s="113"/>
      <c r="F311" s="113"/>
      <c r="G311" s="113"/>
      <c r="H311" s="113"/>
      <c r="I311" s="94"/>
      <c r="J311" s="94"/>
      <c r="K311" s="94"/>
    </row>
    <row r="312" spans="2:11">
      <c r="B312" s="93"/>
      <c r="C312" s="93"/>
      <c r="D312" s="113"/>
      <c r="E312" s="113"/>
      <c r="F312" s="113"/>
      <c r="G312" s="113"/>
      <c r="H312" s="113"/>
      <c r="I312" s="94"/>
      <c r="J312" s="94"/>
      <c r="K312" s="94"/>
    </row>
    <row r="313" spans="2:11">
      <c r="D313" s="3"/>
      <c r="E313" s="3"/>
      <c r="F313" s="3"/>
      <c r="G313" s="3"/>
      <c r="H313" s="3"/>
    </row>
    <row r="314" spans="2:11">
      <c r="D314" s="3"/>
      <c r="E314" s="3"/>
      <c r="F314" s="3"/>
      <c r="G314" s="3"/>
      <c r="H314" s="3"/>
    </row>
    <row r="315" spans="2:11">
      <c r="D315" s="3"/>
      <c r="E315" s="3"/>
      <c r="F315" s="3"/>
      <c r="G315" s="3"/>
      <c r="H315" s="3"/>
    </row>
    <row r="316" spans="2:11">
      <c r="D316" s="3"/>
      <c r="E316" s="3"/>
      <c r="F316" s="3"/>
      <c r="G316" s="3"/>
      <c r="H316" s="3"/>
    </row>
    <row r="317" spans="2:11">
      <c r="D317" s="3"/>
      <c r="E317" s="3"/>
      <c r="F317" s="3"/>
      <c r="G317" s="3"/>
      <c r="H317" s="3"/>
    </row>
    <row r="318" spans="2:11">
      <c r="D318" s="3"/>
      <c r="E318" s="3"/>
      <c r="F318" s="3"/>
      <c r="G318" s="3"/>
      <c r="H318" s="3"/>
    </row>
    <row r="319" spans="2:11">
      <c r="D319" s="3"/>
      <c r="E319" s="3"/>
      <c r="F319" s="3"/>
      <c r="G319" s="3"/>
      <c r="H319" s="3"/>
    </row>
    <row r="320" spans="2:11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20"/>
      <c r="G608" s="20"/>
    </row>
    <row r="609" spans="5:7">
      <c r="E609" s="20"/>
      <c r="G609" s="20"/>
    </row>
    <row r="610" spans="5:7">
      <c r="E610" s="20"/>
      <c r="G610" s="20"/>
    </row>
    <row r="611" spans="5:7">
      <c r="E611" s="20"/>
      <c r="G611" s="20"/>
    </row>
    <row r="612" spans="5:7">
      <c r="E612" s="20"/>
      <c r="G612" s="20"/>
    </row>
    <row r="613" spans="5:7">
      <c r="E613" s="20"/>
      <c r="G613" s="20"/>
    </row>
  </sheetData>
  <sheetProtection sheet="1" objects="1" scenarios="1"/>
  <mergeCells count="1">
    <mergeCell ref="B6:K6"/>
  </mergeCells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O612"/>
  <sheetViews>
    <sheetView rightToLeft="1" workbookViewId="0"/>
  </sheetViews>
  <sheetFormatPr defaultColWidth="9.140625" defaultRowHeight="18"/>
  <cols>
    <col min="1" max="1" width="6.28515625" style="1" customWidth="1"/>
    <col min="2" max="2" width="35" style="2" customWidth="1"/>
    <col min="3" max="3" width="41.7109375" style="1" customWidth="1"/>
    <col min="4" max="4" width="5.42578125" style="1" bestFit="1" customWidth="1"/>
    <col min="5" max="5" width="6.7109375" style="1" bestFit="1" customWidth="1"/>
    <col min="6" max="6" width="7.28515625" style="1" bestFit="1" customWidth="1"/>
    <col min="7" max="7" width="16.7109375" style="1" customWidth="1"/>
    <col min="8" max="8" width="7.5703125" style="1" customWidth="1"/>
    <col min="9" max="9" width="8.28515625" style="1" bestFit="1" customWidth="1"/>
    <col min="10" max="10" width="8.85546875" style="1" customWidth="1"/>
    <col min="11" max="11" width="7.5703125" style="1" bestFit="1" customWidth="1"/>
    <col min="12" max="16384" width="9.140625" style="1"/>
  </cols>
  <sheetData>
    <row r="1" spans="2:15">
      <c r="B1" s="46" t="s">
        <v>135</v>
      </c>
      <c r="C1" s="46" t="s" vm="1">
        <v>215</v>
      </c>
    </row>
    <row r="2" spans="2:15">
      <c r="B2" s="46" t="s">
        <v>134</v>
      </c>
      <c r="C2" s="46" t="s">
        <v>216</v>
      </c>
    </row>
    <row r="3" spans="2:15">
      <c r="B3" s="46" t="s">
        <v>136</v>
      </c>
      <c r="C3" s="46" t="s">
        <v>217</v>
      </c>
    </row>
    <row r="4" spans="2:15">
      <c r="B4" s="46" t="s">
        <v>137</v>
      </c>
      <c r="C4" s="46">
        <v>2208</v>
      </c>
    </row>
    <row r="6" spans="2:15" ht="26.25" customHeight="1">
      <c r="B6" s="141" t="s">
        <v>168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15" s="3" customFormat="1" ht="63">
      <c r="B7" s="47" t="s">
        <v>106</v>
      </c>
      <c r="C7" s="49" t="s">
        <v>40</v>
      </c>
      <c r="D7" s="49" t="s">
        <v>14</v>
      </c>
      <c r="E7" s="49" t="s">
        <v>15</v>
      </c>
      <c r="F7" s="49" t="s">
        <v>52</v>
      </c>
      <c r="G7" s="49" t="s">
        <v>93</v>
      </c>
      <c r="H7" s="49" t="s">
        <v>49</v>
      </c>
      <c r="I7" s="49" t="s">
        <v>101</v>
      </c>
      <c r="J7" s="49" t="s">
        <v>138</v>
      </c>
      <c r="K7" s="51" t="s">
        <v>139</v>
      </c>
    </row>
    <row r="8" spans="2:15" s="3" customFormat="1" ht="21.75" customHeight="1">
      <c r="B8" s="14"/>
      <c r="C8" s="15"/>
      <c r="D8" s="15"/>
      <c r="E8" s="15"/>
      <c r="F8" s="15" t="s">
        <v>19</v>
      </c>
      <c r="G8" s="15"/>
      <c r="H8" s="15" t="s">
        <v>19</v>
      </c>
      <c r="I8" s="15" t="s">
        <v>195</v>
      </c>
      <c r="J8" s="31" t="s">
        <v>19</v>
      </c>
      <c r="K8" s="16" t="s">
        <v>19</v>
      </c>
    </row>
    <row r="9" spans="2:15" s="4" customFormat="1" ht="18" customHeight="1">
      <c r="B9" s="17"/>
      <c r="C9" s="19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9" t="s">
        <v>8</v>
      </c>
    </row>
    <row r="10" spans="2:15" s="4" customFormat="1" ht="18" customHeight="1">
      <c r="B10" s="104" t="s">
        <v>2593</v>
      </c>
      <c r="C10" s="87"/>
      <c r="D10" s="87"/>
      <c r="E10" s="87"/>
      <c r="F10" s="87"/>
      <c r="G10" s="87"/>
      <c r="H10" s="87"/>
      <c r="I10" s="105">
        <f>I11</f>
        <v>-10.417487213000001</v>
      </c>
      <c r="J10" s="106">
        <f>IFERROR(I10/$I$10,0)</f>
        <v>1</v>
      </c>
      <c r="K10" s="106">
        <f>I10/'סכום נכסי הקרן'!$C$42</f>
        <v>-1.0573610591061019E-4</v>
      </c>
      <c r="O10" s="1"/>
    </row>
    <row r="11" spans="2:15" s="4" customFormat="1" ht="18" customHeight="1">
      <c r="B11" s="125" t="s">
        <v>186</v>
      </c>
      <c r="C11" s="125"/>
      <c r="D11" s="125"/>
      <c r="E11" s="125"/>
      <c r="F11" s="125"/>
      <c r="G11" s="125"/>
      <c r="H11" s="126"/>
      <c r="I11" s="127">
        <f>SUM(I12:I13)</f>
        <v>-10.417487213000001</v>
      </c>
      <c r="J11" s="106">
        <f t="shared" ref="J11:J13" si="0">IFERROR(I11/$I$10,0)</f>
        <v>1</v>
      </c>
      <c r="K11" s="106">
        <f>I11/'סכום נכסי הקרן'!$C$42</f>
        <v>-1.0573610591061019E-4</v>
      </c>
      <c r="O11" s="1"/>
    </row>
    <row r="12" spans="2:15" ht="21" customHeight="1">
      <c r="B12" s="128" t="s">
        <v>614</v>
      </c>
      <c r="C12" s="128" t="s">
        <v>615</v>
      </c>
      <c r="D12" s="128" t="s">
        <v>617</v>
      </c>
      <c r="E12" s="128"/>
      <c r="F12" s="129">
        <v>0</v>
      </c>
      <c r="G12" s="128" t="s">
        <v>122</v>
      </c>
      <c r="H12" s="129">
        <v>0</v>
      </c>
      <c r="I12" s="90">
        <v>-10.306416557</v>
      </c>
      <c r="J12" s="106">
        <f t="shared" si="0"/>
        <v>0.98933805689135901</v>
      </c>
      <c r="K12" s="106">
        <f>I12/'סכום נכסי הקרן'!$C$42</f>
        <v>-1.0460875356486204E-4</v>
      </c>
    </row>
    <row r="13" spans="2:15">
      <c r="B13" s="86" t="s">
        <v>1238</v>
      </c>
      <c r="C13" s="87" t="s">
        <v>1239</v>
      </c>
      <c r="D13" s="128" t="s">
        <v>617</v>
      </c>
      <c r="E13" s="128"/>
      <c r="F13" s="129">
        <v>0</v>
      </c>
      <c r="G13" s="128" t="s">
        <v>122</v>
      </c>
      <c r="H13" s="129">
        <v>0</v>
      </c>
      <c r="I13" s="90">
        <v>-0.111070656</v>
      </c>
      <c r="J13" s="106">
        <f t="shared" si="0"/>
        <v>1.0661943108640895E-2</v>
      </c>
      <c r="K13" s="106">
        <f>I13/'סכום נכסי הקרן'!$C$42</f>
        <v>-1.1273523457481542E-6</v>
      </c>
    </row>
    <row r="14" spans="2:15">
      <c r="B14" s="87"/>
      <c r="C14" s="87"/>
      <c r="D14" s="87"/>
      <c r="E14" s="87"/>
      <c r="F14" s="87"/>
      <c r="G14" s="87"/>
      <c r="H14" s="87"/>
      <c r="I14" s="87"/>
      <c r="J14" s="87"/>
      <c r="K14" s="87"/>
    </row>
    <row r="15" spans="2:15">
      <c r="B15" s="87"/>
      <c r="C15" s="87"/>
      <c r="D15" s="87"/>
      <c r="E15" s="87"/>
      <c r="F15" s="87"/>
      <c r="G15" s="87"/>
      <c r="H15" s="87"/>
      <c r="I15" s="87"/>
      <c r="J15" s="87"/>
      <c r="K15" s="87"/>
    </row>
    <row r="16" spans="2:15">
      <c r="B16" s="87"/>
      <c r="C16" s="87"/>
      <c r="D16" s="87"/>
      <c r="E16" s="87"/>
      <c r="F16" s="87"/>
      <c r="G16" s="87"/>
      <c r="H16" s="87"/>
      <c r="I16" s="87"/>
      <c r="J16" s="87"/>
      <c r="K16" s="87"/>
    </row>
    <row r="17" spans="2:11">
      <c r="B17" s="87"/>
      <c r="C17" s="87"/>
      <c r="D17" s="87"/>
      <c r="E17" s="87"/>
      <c r="F17" s="87"/>
      <c r="G17" s="87"/>
      <c r="H17" s="87"/>
      <c r="I17" s="87"/>
      <c r="J17" s="87"/>
      <c r="K17" s="87"/>
    </row>
    <row r="18" spans="2:11">
      <c r="B18" s="87"/>
      <c r="C18" s="87"/>
      <c r="D18" s="87"/>
      <c r="E18" s="87"/>
      <c r="F18" s="87"/>
      <c r="G18" s="87"/>
      <c r="H18" s="87"/>
      <c r="I18" s="87"/>
      <c r="J18" s="87"/>
      <c r="K18" s="87"/>
    </row>
    <row r="19" spans="2:11">
      <c r="B19" s="87"/>
      <c r="C19" s="87"/>
      <c r="D19" s="87"/>
      <c r="E19" s="87"/>
      <c r="F19" s="87"/>
      <c r="G19" s="87"/>
      <c r="H19" s="87"/>
      <c r="I19" s="87"/>
      <c r="J19" s="87"/>
      <c r="K19" s="87"/>
    </row>
    <row r="20" spans="2:11">
      <c r="B20" s="87"/>
      <c r="C20" s="87"/>
      <c r="D20" s="87"/>
      <c r="E20" s="87"/>
      <c r="F20" s="87"/>
      <c r="G20" s="87"/>
      <c r="H20" s="87"/>
      <c r="I20" s="87"/>
      <c r="J20" s="87"/>
      <c r="K20" s="87"/>
    </row>
    <row r="21" spans="2:11">
      <c r="B21" s="87"/>
      <c r="C21" s="87"/>
      <c r="D21" s="87"/>
      <c r="E21" s="87"/>
      <c r="F21" s="87"/>
      <c r="G21" s="87"/>
      <c r="H21" s="87"/>
      <c r="I21" s="87"/>
      <c r="J21" s="87"/>
      <c r="K21" s="87"/>
    </row>
    <row r="22" spans="2:11">
      <c r="B22" s="87"/>
      <c r="C22" s="87"/>
      <c r="D22" s="87"/>
      <c r="E22" s="87"/>
      <c r="F22" s="87"/>
      <c r="G22" s="87"/>
      <c r="H22" s="87"/>
      <c r="I22" s="87"/>
      <c r="J22" s="87"/>
      <c r="K22" s="87"/>
    </row>
    <row r="23" spans="2:11">
      <c r="B23" s="87"/>
      <c r="C23" s="87"/>
      <c r="D23" s="87"/>
      <c r="E23" s="87"/>
      <c r="F23" s="87"/>
      <c r="G23" s="87"/>
      <c r="H23" s="87"/>
      <c r="I23" s="87"/>
      <c r="J23" s="87"/>
      <c r="K23" s="87"/>
    </row>
    <row r="24" spans="2:11">
      <c r="B24" s="87"/>
      <c r="C24" s="87"/>
      <c r="D24" s="87"/>
      <c r="E24" s="87"/>
      <c r="F24" s="87"/>
      <c r="G24" s="87"/>
      <c r="H24" s="87"/>
      <c r="I24" s="87"/>
      <c r="J24" s="87"/>
      <c r="K24" s="87"/>
    </row>
    <row r="25" spans="2:11">
      <c r="B25" s="87"/>
      <c r="C25" s="87"/>
      <c r="D25" s="87"/>
      <c r="E25" s="87"/>
      <c r="F25" s="87"/>
      <c r="G25" s="87"/>
      <c r="H25" s="87"/>
      <c r="I25" s="87"/>
      <c r="J25" s="87"/>
      <c r="K25" s="87"/>
    </row>
    <row r="26" spans="2:11">
      <c r="B26" s="87"/>
      <c r="C26" s="87"/>
      <c r="D26" s="87"/>
      <c r="E26" s="87"/>
      <c r="F26" s="87"/>
      <c r="G26" s="87"/>
      <c r="H26" s="87"/>
      <c r="I26" s="87"/>
      <c r="J26" s="87"/>
      <c r="K26" s="87"/>
    </row>
    <row r="27" spans="2:11">
      <c r="B27" s="87"/>
      <c r="C27" s="87"/>
      <c r="D27" s="87"/>
      <c r="E27" s="87"/>
      <c r="F27" s="87"/>
      <c r="G27" s="87"/>
      <c r="H27" s="87"/>
      <c r="I27" s="87"/>
      <c r="J27" s="87"/>
      <c r="K27" s="87"/>
    </row>
    <row r="28" spans="2:11">
      <c r="B28" s="87"/>
      <c r="C28" s="87"/>
      <c r="D28" s="87"/>
      <c r="E28" s="87"/>
      <c r="F28" s="87"/>
      <c r="G28" s="87"/>
      <c r="H28" s="87"/>
      <c r="I28" s="87"/>
      <c r="J28" s="87"/>
      <c r="K28" s="87"/>
    </row>
    <row r="29" spans="2:11">
      <c r="B29" s="87"/>
      <c r="C29" s="87"/>
      <c r="D29" s="87"/>
      <c r="E29" s="87"/>
      <c r="F29" s="87"/>
      <c r="G29" s="87"/>
      <c r="H29" s="87"/>
      <c r="I29" s="87"/>
      <c r="J29" s="87"/>
      <c r="K29" s="87"/>
    </row>
    <row r="30" spans="2:11">
      <c r="B30" s="87"/>
      <c r="C30" s="87"/>
      <c r="D30" s="87"/>
      <c r="E30" s="87"/>
      <c r="F30" s="87"/>
      <c r="G30" s="87"/>
      <c r="H30" s="87"/>
      <c r="I30" s="87"/>
      <c r="J30" s="87"/>
      <c r="K30" s="87"/>
    </row>
    <row r="31" spans="2:11">
      <c r="B31" s="87"/>
      <c r="C31" s="87"/>
      <c r="D31" s="87"/>
      <c r="E31" s="87"/>
      <c r="F31" s="87"/>
      <c r="G31" s="87"/>
      <c r="H31" s="87"/>
      <c r="I31" s="87"/>
      <c r="J31" s="87"/>
      <c r="K31" s="87"/>
    </row>
    <row r="32" spans="2:11">
      <c r="B32" s="87"/>
      <c r="C32" s="87"/>
      <c r="D32" s="87"/>
      <c r="E32" s="87"/>
      <c r="F32" s="87"/>
      <c r="G32" s="87"/>
      <c r="H32" s="87"/>
      <c r="I32" s="87"/>
      <c r="J32" s="87"/>
      <c r="K32" s="87"/>
    </row>
    <row r="33" spans="2:11">
      <c r="B33" s="87"/>
      <c r="C33" s="87"/>
      <c r="D33" s="87"/>
      <c r="E33" s="87"/>
      <c r="F33" s="87"/>
      <c r="G33" s="87"/>
      <c r="H33" s="87"/>
      <c r="I33" s="87"/>
      <c r="J33" s="87"/>
      <c r="K33" s="87"/>
    </row>
    <row r="34" spans="2:11">
      <c r="B34" s="87"/>
      <c r="C34" s="87"/>
      <c r="D34" s="87"/>
      <c r="E34" s="87"/>
      <c r="F34" s="87"/>
      <c r="G34" s="87"/>
      <c r="H34" s="87"/>
      <c r="I34" s="87"/>
      <c r="J34" s="87"/>
      <c r="K34" s="87"/>
    </row>
    <row r="35" spans="2:11">
      <c r="B35" s="87"/>
      <c r="C35" s="87"/>
      <c r="D35" s="87"/>
      <c r="E35" s="87"/>
      <c r="F35" s="87"/>
      <c r="G35" s="87"/>
      <c r="H35" s="87"/>
      <c r="I35" s="87"/>
      <c r="J35" s="87"/>
      <c r="K35" s="87"/>
    </row>
    <row r="36" spans="2:11">
      <c r="B36" s="87"/>
      <c r="C36" s="87"/>
      <c r="D36" s="87"/>
      <c r="E36" s="87"/>
      <c r="F36" s="87"/>
      <c r="G36" s="87"/>
      <c r="H36" s="87"/>
      <c r="I36" s="87"/>
      <c r="J36" s="87"/>
      <c r="K36" s="87"/>
    </row>
    <row r="37" spans="2:11">
      <c r="B37" s="87"/>
      <c r="C37" s="87"/>
      <c r="D37" s="87"/>
      <c r="E37" s="87"/>
      <c r="F37" s="87"/>
      <c r="G37" s="87"/>
      <c r="H37" s="87"/>
      <c r="I37" s="87"/>
      <c r="J37" s="87"/>
      <c r="K37" s="87"/>
    </row>
    <row r="38" spans="2:11">
      <c r="B38" s="87"/>
      <c r="C38" s="87"/>
      <c r="D38" s="87"/>
      <c r="E38" s="87"/>
      <c r="F38" s="87"/>
      <c r="G38" s="87"/>
      <c r="H38" s="87"/>
      <c r="I38" s="87"/>
      <c r="J38" s="87"/>
      <c r="K38" s="87"/>
    </row>
    <row r="39" spans="2:11">
      <c r="B39" s="87"/>
      <c r="C39" s="87"/>
      <c r="D39" s="87"/>
      <c r="E39" s="87"/>
      <c r="F39" s="87"/>
      <c r="G39" s="87"/>
      <c r="H39" s="87"/>
      <c r="I39" s="87"/>
      <c r="J39" s="87"/>
      <c r="K39" s="87"/>
    </row>
    <row r="40" spans="2:11">
      <c r="B40" s="87"/>
      <c r="C40" s="87"/>
      <c r="D40" s="87"/>
      <c r="E40" s="87"/>
      <c r="F40" s="87"/>
      <c r="G40" s="87"/>
      <c r="H40" s="87"/>
      <c r="I40" s="87"/>
      <c r="J40" s="87"/>
      <c r="K40" s="87"/>
    </row>
    <row r="41" spans="2:11">
      <c r="B41" s="87"/>
      <c r="C41" s="87"/>
      <c r="D41" s="87"/>
      <c r="E41" s="87"/>
      <c r="F41" s="87"/>
      <c r="G41" s="87"/>
      <c r="H41" s="87"/>
      <c r="I41" s="87"/>
      <c r="J41" s="87"/>
      <c r="K41" s="87"/>
    </row>
    <row r="42" spans="2:11">
      <c r="B42" s="87"/>
      <c r="C42" s="87"/>
      <c r="D42" s="87"/>
      <c r="E42" s="87"/>
      <c r="F42" s="87"/>
      <c r="G42" s="87"/>
      <c r="H42" s="87"/>
      <c r="I42" s="87"/>
      <c r="J42" s="87"/>
      <c r="K42" s="87"/>
    </row>
    <row r="43" spans="2:11">
      <c r="B43" s="87"/>
      <c r="C43" s="87"/>
      <c r="D43" s="87"/>
      <c r="E43" s="87"/>
      <c r="F43" s="87"/>
      <c r="G43" s="87"/>
      <c r="H43" s="87"/>
      <c r="I43" s="87"/>
      <c r="J43" s="87"/>
      <c r="K43" s="87"/>
    </row>
    <row r="44" spans="2:11">
      <c r="B44" s="87"/>
      <c r="C44" s="87"/>
      <c r="D44" s="87"/>
      <c r="E44" s="87"/>
      <c r="F44" s="87"/>
      <c r="G44" s="87"/>
      <c r="H44" s="87"/>
      <c r="I44" s="87"/>
      <c r="J44" s="87"/>
      <c r="K44" s="87"/>
    </row>
    <row r="45" spans="2:11">
      <c r="B45" s="87"/>
      <c r="C45" s="87"/>
      <c r="D45" s="87"/>
      <c r="E45" s="87"/>
      <c r="F45" s="87"/>
      <c r="G45" s="87"/>
      <c r="H45" s="87"/>
      <c r="I45" s="87"/>
      <c r="J45" s="87"/>
      <c r="K45" s="87"/>
    </row>
    <row r="46" spans="2:11">
      <c r="B46" s="87"/>
      <c r="C46" s="87"/>
      <c r="D46" s="87"/>
      <c r="E46" s="87"/>
      <c r="F46" s="87"/>
      <c r="G46" s="87"/>
      <c r="H46" s="87"/>
      <c r="I46" s="87"/>
      <c r="J46" s="87"/>
      <c r="K46" s="87"/>
    </row>
    <row r="47" spans="2:11">
      <c r="B47" s="87"/>
      <c r="C47" s="87"/>
      <c r="D47" s="87"/>
      <c r="E47" s="87"/>
      <c r="F47" s="87"/>
      <c r="G47" s="87"/>
      <c r="H47" s="87"/>
      <c r="I47" s="87"/>
      <c r="J47" s="87"/>
      <c r="K47" s="87"/>
    </row>
    <row r="48" spans="2:11">
      <c r="B48" s="87"/>
      <c r="C48" s="87"/>
      <c r="D48" s="87"/>
      <c r="E48" s="87"/>
      <c r="F48" s="87"/>
      <c r="G48" s="87"/>
      <c r="H48" s="87"/>
      <c r="I48" s="87"/>
      <c r="J48" s="87"/>
      <c r="K48" s="87"/>
    </row>
    <row r="49" spans="2:11">
      <c r="B49" s="87"/>
      <c r="C49" s="87"/>
      <c r="D49" s="87"/>
      <c r="E49" s="87"/>
      <c r="F49" s="87"/>
      <c r="G49" s="87"/>
      <c r="H49" s="87"/>
      <c r="I49" s="87"/>
      <c r="J49" s="87"/>
      <c r="K49" s="87"/>
    </row>
    <row r="50" spans="2:11">
      <c r="B50" s="87"/>
      <c r="C50" s="87"/>
      <c r="D50" s="87"/>
      <c r="E50" s="87"/>
      <c r="F50" s="87"/>
      <c r="G50" s="87"/>
      <c r="H50" s="87"/>
      <c r="I50" s="87"/>
      <c r="J50" s="87"/>
      <c r="K50" s="87"/>
    </row>
    <row r="51" spans="2:11">
      <c r="B51" s="87"/>
      <c r="C51" s="87"/>
      <c r="D51" s="87"/>
      <c r="E51" s="87"/>
      <c r="F51" s="87"/>
      <c r="G51" s="87"/>
      <c r="H51" s="87"/>
      <c r="I51" s="87"/>
      <c r="J51" s="87"/>
      <c r="K51" s="87"/>
    </row>
    <row r="52" spans="2:11">
      <c r="B52" s="87"/>
      <c r="C52" s="87"/>
      <c r="D52" s="87"/>
      <c r="E52" s="87"/>
      <c r="F52" s="87"/>
      <c r="G52" s="87"/>
      <c r="H52" s="87"/>
      <c r="I52" s="87"/>
      <c r="J52" s="87"/>
      <c r="K52" s="87"/>
    </row>
    <row r="53" spans="2:11">
      <c r="B53" s="87"/>
      <c r="C53" s="87"/>
      <c r="D53" s="87"/>
      <c r="E53" s="87"/>
      <c r="F53" s="87"/>
      <c r="G53" s="87"/>
      <c r="H53" s="87"/>
      <c r="I53" s="87"/>
      <c r="J53" s="87"/>
      <c r="K53" s="87"/>
    </row>
    <row r="54" spans="2:11">
      <c r="B54" s="87"/>
      <c r="C54" s="87"/>
      <c r="D54" s="87"/>
      <c r="E54" s="87"/>
      <c r="F54" s="87"/>
      <c r="G54" s="87"/>
      <c r="H54" s="87"/>
      <c r="I54" s="87"/>
      <c r="J54" s="87"/>
      <c r="K54" s="87"/>
    </row>
    <row r="55" spans="2:11">
      <c r="B55" s="87"/>
      <c r="C55" s="87"/>
      <c r="D55" s="87"/>
      <c r="E55" s="87"/>
      <c r="F55" s="87"/>
      <c r="G55" s="87"/>
      <c r="H55" s="87"/>
      <c r="I55" s="87"/>
      <c r="J55" s="87"/>
      <c r="K55" s="87"/>
    </row>
    <row r="56" spans="2:11">
      <c r="B56" s="87"/>
      <c r="C56" s="87"/>
      <c r="D56" s="87"/>
      <c r="E56" s="87"/>
      <c r="F56" s="87"/>
      <c r="G56" s="87"/>
      <c r="H56" s="87"/>
      <c r="I56" s="87"/>
      <c r="J56" s="87"/>
      <c r="K56" s="87"/>
    </row>
    <row r="57" spans="2:11">
      <c r="B57" s="87"/>
      <c r="C57" s="87"/>
      <c r="D57" s="87"/>
      <c r="E57" s="87"/>
      <c r="F57" s="87"/>
      <c r="G57" s="87"/>
      <c r="H57" s="87"/>
      <c r="I57" s="87"/>
      <c r="J57" s="87"/>
      <c r="K57" s="87"/>
    </row>
    <row r="58" spans="2:11">
      <c r="B58" s="87"/>
      <c r="C58" s="87"/>
      <c r="D58" s="87"/>
      <c r="E58" s="87"/>
      <c r="F58" s="87"/>
      <c r="G58" s="87"/>
      <c r="H58" s="87"/>
      <c r="I58" s="87"/>
      <c r="J58" s="87"/>
      <c r="K58" s="87"/>
    </row>
    <row r="59" spans="2:11">
      <c r="B59" s="87"/>
      <c r="C59" s="87"/>
      <c r="D59" s="87"/>
      <c r="E59" s="87"/>
      <c r="F59" s="87"/>
      <c r="G59" s="87"/>
      <c r="H59" s="87"/>
      <c r="I59" s="87"/>
      <c r="J59" s="87"/>
      <c r="K59" s="87"/>
    </row>
    <row r="60" spans="2:11">
      <c r="B60" s="87"/>
      <c r="C60" s="87"/>
      <c r="D60" s="87"/>
      <c r="E60" s="87"/>
      <c r="F60" s="87"/>
      <c r="G60" s="87"/>
      <c r="H60" s="87"/>
      <c r="I60" s="87"/>
      <c r="J60" s="87"/>
      <c r="K60" s="87"/>
    </row>
    <row r="61" spans="2:11">
      <c r="B61" s="87"/>
      <c r="C61" s="87"/>
      <c r="D61" s="87"/>
      <c r="E61" s="87"/>
      <c r="F61" s="87"/>
      <c r="G61" s="87"/>
      <c r="H61" s="87"/>
      <c r="I61" s="87"/>
      <c r="J61" s="87"/>
      <c r="K61" s="87"/>
    </row>
    <row r="62" spans="2:11">
      <c r="B62" s="87"/>
      <c r="C62" s="87"/>
      <c r="D62" s="87"/>
      <c r="E62" s="87"/>
      <c r="F62" s="87"/>
      <c r="G62" s="87"/>
      <c r="H62" s="87"/>
      <c r="I62" s="87"/>
      <c r="J62" s="87"/>
      <c r="K62" s="87"/>
    </row>
    <row r="63" spans="2:11">
      <c r="B63" s="87"/>
      <c r="C63" s="87"/>
      <c r="D63" s="87"/>
      <c r="E63" s="87"/>
      <c r="F63" s="87"/>
      <c r="G63" s="87"/>
      <c r="H63" s="87"/>
      <c r="I63" s="87"/>
      <c r="J63" s="87"/>
      <c r="K63" s="87"/>
    </row>
    <row r="64" spans="2:11">
      <c r="B64" s="87"/>
      <c r="C64" s="87"/>
      <c r="D64" s="87"/>
      <c r="E64" s="87"/>
      <c r="F64" s="87"/>
      <c r="G64" s="87"/>
      <c r="H64" s="87"/>
      <c r="I64" s="87"/>
      <c r="J64" s="87"/>
      <c r="K64" s="87"/>
    </row>
    <row r="65" spans="2:11">
      <c r="B65" s="87"/>
      <c r="C65" s="87"/>
      <c r="D65" s="87"/>
      <c r="E65" s="87"/>
      <c r="F65" s="87"/>
      <c r="G65" s="87"/>
      <c r="H65" s="87"/>
      <c r="I65" s="87"/>
      <c r="J65" s="87"/>
      <c r="K65" s="87"/>
    </row>
    <row r="66" spans="2:11">
      <c r="B66" s="87"/>
      <c r="C66" s="87"/>
      <c r="D66" s="87"/>
      <c r="E66" s="87"/>
      <c r="F66" s="87"/>
      <c r="G66" s="87"/>
      <c r="H66" s="87"/>
      <c r="I66" s="87"/>
      <c r="J66" s="87"/>
      <c r="K66" s="87"/>
    </row>
    <row r="67" spans="2:11">
      <c r="B67" s="87"/>
      <c r="C67" s="87"/>
      <c r="D67" s="87"/>
      <c r="E67" s="87"/>
      <c r="F67" s="87"/>
      <c r="G67" s="87"/>
      <c r="H67" s="87"/>
      <c r="I67" s="87"/>
      <c r="J67" s="87"/>
      <c r="K67" s="87"/>
    </row>
    <row r="68" spans="2:11">
      <c r="B68" s="87"/>
      <c r="C68" s="87"/>
      <c r="D68" s="87"/>
      <c r="E68" s="87"/>
      <c r="F68" s="87"/>
      <c r="G68" s="87"/>
      <c r="H68" s="87"/>
      <c r="I68" s="87"/>
      <c r="J68" s="87"/>
      <c r="K68" s="87"/>
    </row>
    <row r="69" spans="2:11">
      <c r="B69" s="87"/>
      <c r="C69" s="87"/>
      <c r="D69" s="87"/>
      <c r="E69" s="87"/>
      <c r="F69" s="87"/>
      <c r="G69" s="87"/>
      <c r="H69" s="87"/>
      <c r="I69" s="87"/>
      <c r="J69" s="87"/>
      <c r="K69" s="87"/>
    </row>
    <row r="70" spans="2:11">
      <c r="B70" s="87"/>
      <c r="C70" s="87"/>
      <c r="D70" s="87"/>
      <c r="E70" s="87"/>
      <c r="F70" s="87"/>
      <c r="G70" s="87"/>
      <c r="H70" s="87"/>
      <c r="I70" s="87"/>
      <c r="J70" s="87"/>
      <c r="K70" s="87"/>
    </row>
    <row r="71" spans="2:11">
      <c r="B71" s="87"/>
      <c r="C71" s="87"/>
      <c r="D71" s="87"/>
      <c r="E71" s="87"/>
      <c r="F71" s="87"/>
      <c r="G71" s="87"/>
      <c r="H71" s="87"/>
      <c r="I71" s="87"/>
      <c r="J71" s="87"/>
      <c r="K71" s="87"/>
    </row>
    <row r="72" spans="2:11">
      <c r="B72" s="87"/>
      <c r="C72" s="87"/>
      <c r="D72" s="87"/>
      <c r="E72" s="87"/>
      <c r="F72" s="87"/>
      <c r="G72" s="87"/>
      <c r="H72" s="87"/>
      <c r="I72" s="87"/>
      <c r="J72" s="87"/>
      <c r="K72" s="87"/>
    </row>
    <row r="73" spans="2:11">
      <c r="B73" s="87"/>
      <c r="C73" s="87"/>
      <c r="D73" s="87"/>
      <c r="E73" s="87"/>
      <c r="F73" s="87"/>
      <c r="G73" s="87"/>
      <c r="H73" s="87"/>
      <c r="I73" s="87"/>
      <c r="J73" s="87"/>
      <c r="K73" s="87"/>
    </row>
    <row r="74" spans="2:11">
      <c r="B74" s="87"/>
      <c r="C74" s="87"/>
      <c r="D74" s="87"/>
      <c r="E74" s="87"/>
      <c r="F74" s="87"/>
      <c r="G74" s="87"/>
      <c r="H74" s="87"/>
      <c r="I74" s="87"/>
      <c r="J74" s="87"/>
      <c r="K74" s="87"/>
    </row>
    <row r="75" spans="2:11">
      <c r="B75" s="87"/>
      <c r="C75" s="87"/>
      <c r="D75" s="87"/>
      <c r="E75" s="87"/>
      <c r="F75" s="87"/>
      <c r="G75" s="87"/>
      <c r="H75" s="87"/>
      <c r="I75" s="87"/>
      <c r="J75" s="87"/>
      <c r="K75" s="87"/>
    </row>
    <row r="76" spans="2:11">
      <c r="B76" s="87"/>
      <c r="C76" s="87"/>
      <c r="D76" s="87"/>
      <c r="E76" s="87"/>
      <c r="F76" s="87"/>
      <c r="G76" s="87"/>
      <c r="H76" s="87"/>
      <c r="I76" s="87"/>
      <c r="J76" s="87"/>
      <c r="K76" s="87"/>
    </row>
    <row r="77" spans="2:11">
      <c r="B77" s="87"/>
      <c r="C77" s="87"/>
      <c r="D77" s="87"/>
      <c r="E77" s="87"/>
      <c r="F77" s="87"/>
      <c r="G77" s="87"/>
      <c r="H77" s="87"/>
      <c r="I77" s="87"/>
      <c r="J77" s="87"/>
      <c r="K77" s="87"/>
    </row>
    <row r="78" spans="2:11">
      <c r="B78" s="87"/>
      <c r="C78" s="87"/>
      <c r="D78" s="87"/>
      <c r="E78" s="87"/>
      <c r="F78" s="87"/>
      <c r="G78" s="87"/>
      <c r="H78" s="87"/>
      <c r="I78" s="87"/>
      <c r="J78" s="87"/>
      <c r="K78" s="87"/>
    </row>
    <row r="79" spans="2:11">
      <c r="B79" s="87"/>
      <c r="C79" s="87"/>
      <c r="D79" s="87"/>
      <c r="E79" s="87"/>
      <c r="F79" s="87"/>
      <c r="G79" s="87"/>
      <c r="H79" s="87"/>
      <c r="I79" s="87"/>
      <c r="J79" s="87"/>
      <c r="K79" s="87"/>
    </row>
    <row r="80" spans="2:11">
      <c r="B80" s="87"/>
      <c r="C80" s="87"/>
      <c r="D80" s="87"/>
      <c r="E80" s="87"/>
      <c r="F80" s="87"/>
      <c r="G80" s="87"/>
      <c r="H80" s="87"/>
      <c r="I80" s="87"/>
      <c r="J80" s="87"/>
      <c r="K80" s="87"/>
    </row>
    <row r="81" spans="2:11">
      <c r="B81" s="87"/>
      <c r="C81" s="87"/>
      <c r="D81" s="87"/>
      <c r="E81" s="87"/>
      <c r="F81" s="87"/>
      <c r="G81" s="87"/>
      <c r="H81" s="87"/>
      <c r="I81" s="87"/>
      <c r="J81" s="87"/>
      <c r="K81" s="87"/>
    </row>
    <row r="82" spans="2:11">
      <c r="B82" s="87"/>
      <c r="C82" s="87"/>
      <c r="D82" s="87"/>
      <c r="E82" s="87"/>
      <c r="F82" s="87"/>
      <c r="G82" s="87"/>
      <c r="H82" s="87"/>
      <c r="I82" s="87"/>
      <c r="J82" s="87"/>
      <c r="K82" s="87"/>
    </row>
    <row r="83" spans="2:11">
      <c r="B83" s="87"/>
      <c r="C83" s="87"/>
      <c r="D83" s="87"/>
      <c r="E83" s="87"/>
      <c r="F83" s="87"/>
      <c r="G83" s="87"/>
      <c r="H83" s="87"/>
      <c r="I83" s="87"/>
      <c r="J83" s="87"/>
      <c r="K83" s="87"/>
    </row>
    <row r="84" spans="2:11">
      <c r="B84" s="87"/>
      <c r="C84" s="87"/>
      <c r="D84" s="87"/>
      <c r="E84" s="87"/>
      <c r="F84" s="87"/>
      <c r="G84" s="87"/>
      <c r="H84" s="87"/>
      <c r="I84" s="87"/>
      <c r="J84" s="87"/>
      <c r="K84" s="87"/>
    </row>
    <row r="85" spans="2:11">
      <c r="B85" s="87"/>
      <c r="C85" s="87"/>
      <c r="D85" s="87"/>
      <c r="E85" s="87"/>
      <c r="F85" s="87"/>
      <c r="G85" s="87"/>
      <c r="H85" s="87"/>
      <c r="I85" s="87"/>
      <c r="J85" s="87"/>
      <c r="K85" s="87"/>
    </row>
    <row r="86" spans="2:11">
      <c r="B86" s="87"/>
      <c r="C86" s="87"/>
      <c r="D86" s="87"/>
      <c r="E86" s="87"/>
      <c r="F86" s="87"/>
      <c r="G86" s="87"/>
      <c r="H86" s="87"/>
      <c r="I86" s="87"/>
      <c r="J86" s="87"/>
      <c r="K86" s="87"/>
    </row>
    <row r="87" spans="2:11">
      <c r="B87" s="87"/>
      <c r="C87" s="87"/>
      <c r="D87" s="87"/>
      <c r="E87" s="87"/>
      <c r="F87" s="87"/>
      <c r="G87" s="87"/>
      <c r="H87" s="87"/>
      <c r="I87" s="87"/>
      <c r="J87" s="87"/>
      <c r="K87" s="87"/>
    </row>
    <row r="88" spans="2:11">
      <c r="B88" s="87"/>
      <c r="C88" s="87"/>
      <c r="D88" s="87"/>
      <c r="E88" s="87"/>
      <c r="F88" s="87"/>
      <c r="G88" s="87"/>
      <c r="H88" s="87"/>
      <c r="I88" s="87"/>
      <c r="J88" s="87"/>
      <c r="K88" s="87"/>
    </row>
    <row r="89" spans="2:11">
      <c r="B89" s="87"/>
      <c r="C89" s="87"/>
      <c r="D89" s="87"/>
      <c r="E89" s="87"/>
      <c r="F89" s="87"/>
      <c r="G89" s="87"/>
      <c r="H89" s="87"/>
      <c r="I89" s="87"/>
      <c r="J89" s="87"/>
      <c r="K89" s="87"/>
    </row>
    <row r="90" spans="2:11">
      <c r="B90" s="87"/>
      <c r="C90" s="87"/>
      <c r="D90" s="87"/>
      <c r="E90" s="87"/>
      <c r="F90" s="87"/>
      <c r="G90" s="87"/>
      <c r="H90" s="87"/>
      <c r="I90" s="87"/>
      <c r="J90" s="87"/>
      <c r="K90" s="87"/>
    </row>
    <row r="91" spans="2:11">
      <c r="B91" s="87"/>
      <c r="C91" s="87"/>
      <c r="D91" s="87"/>
      <c r="E91" s="87"/>
      <c r="F91" s="87"/>
      <c r="G91" s="87"/>
      <c r="H91" s="87"/>
      <c r="I91" s="87"/>
      <c r="J91" s="87"/>
      <c r="K91" s="87"/>
    </row>
    <row r="92" spans="2:11">
      <c r="B92" s="87"/>
      <c r="C92" s="87"/>
      <c r="D92" s="87"/>
      <c r="E92" s="87"/>
      <c r="F92" s="87"/>
      <c r="G92" s="87"/>
      <c r="H92" s="87"/>
      <c r="I92" s="87"/>
      <c r="J92" s="87"/>
      <c r="K92" s="87"/>
    </row>
    <row r="93" spans="2:11">
      <c r="B93" s="87"/>
      <c r="C93" s="87"/>
      <c r="D93" s="87"/>
      <c r="E93" s="87"/>
      <c r="F93" s="87"/>
      <c r="G93" s="87"/>
      <c r="H93" s="87"/>
      <c r="I93" s="87"/>
      <c r="J93" s="87"/>
      <c r="K93" s="87"/>
    </row>
    <row r="94" spans="2:11">
      <c r="B94" s="87"/>
      <c r="C94" s="87"/>
      <c r="D94" s="87"/>
      <c r="E94" s="87"/>
      <c r="F94" s="87"/>
      <c r="G94" s="87"/>
      <c r="H94" s="87"/>
      <c r="I94" s="87"/>
      <c r="J94" s="87"/>
      <c r="K94" s="87"/>
    </row>
    <row r="95" spans="2:11">
      <c r="B95" s="87"/>
      <c r="C95" s="87"/>
      <c r="D95" s="87"/>
      <c r="E95" s="87"/>
      <c r="F95" s="87"/>
      <c r="G95" s="87"/>
      <c r="H95" s="87"/>
      <c r="I95" s="87"/>
      <c r="J95" s="87"/>
      <c r="K95" s="87"/>
    </row>
    <row r="96" spans="2:11">
      <c r="B96" s="87"/>
      <c r="C96" s="87"/>
      <c r="D96" s="87"/>
      <c r="E96" s="87"/>
      <c r="F96" s="87"/>
      <c r="G96" s="87"/>
      <c r="H96" s="87"/>
      <c r="I96" s="87"/>
      <c r="J96" s="87"/>
      <c r="K96" s="87"/>
    </row>
    <row r="97" spans="2:11">
      <c r="B97" s="87"/>
      <c r="C97" s="87"/>
      <c r="D97" s="87"/>
      <c r="E97" s="87"/>
      <c r="F97" s="87"/>
      <c r="G97" s="87"/>
      <c r="H97" s="87"/>
      <c r="I97" s="87"/>
      <c r="J97" s="87"/>
      <c r="K97" s="87"/>
    </row>
    <row r="98" spans="2:11">
      <c r="B98" s="87"/>
      <c r="C98" s="87"/>
      <c r="D98" s="87"/>
      <c r="E98" s="87"/>
      <c r="F98" s="87"/>
      <c r="G98" s="87"/>
      <c r="H98" s="87"/>
      <c r="I98" s="87"/>
      <c r="J98" s="87"/>
      <c r="K98" s="87"/>
    </row>
    <row r="99" spans="2:11">
      <c r="B99" s="87"/>
      <c r="C99" s="87"/>
      <c r="D99" s="87"/>
      <c r="E99" s="87"/>
      <c r="F99" s="87"/>
      <c r="G99" s="87"/>
      <c r="H99" s="87"/>
      <c r="I99" s="87"/>
      <c r="J99" s="87"/>
      <c r="K99" s="87"/>
    </row>
    <row r="100" spans="2:11">
      <c r="B100" s="87"/>
      <c r="C100" s="87"/>
      <c r="D100" s="87"/>
      <c r="E100" s="87"/>
      <c r="F100" s="87"/>
      <c r="G100" s="87"/>
      <c r="H100" s="87"/>
      <c r="I100" s="87"/>
      <c r="J100" s="87"/>
      <c r="K100" s="87"/>
    </row>
    <row r="101" spans="2:11">
      <c r="B101" s="87"/>
      <c r="C101" s="87"/>
      <c r="D101" s="87"/>
      <c r="E101" s="87"/>
      <c r="F101" s="87"/>
      <c r="G101" s="87"/>
      <c r="H101" s="87"/>
      <c r="I101" s="87"/>
      <c r="J101" s="87"/>
      <c r="K101" s="87"/>
    </row>
    <row r="102" spans="2:11">
      <c r="B102" s="87"/>
      <c r="C102" s="87"/>
      <c r="D102" s="87"/>
      <c r="E102" s="87"/>
      <c r="F102" s="87"/>
      <c r="G102" s="87"/>
      <c r="H102" s="87"/>
      <c r="I102" s="87"/>
      <c r="J102" s="87"/>
      <c r="K102" s="87"/>
    </row>
    <row r="103" spans="2:11">
      <c r="B103" s="87"/>
      <c r="C103" s="87"/>
      <c r="D103" s="87"/>
      <c r="E103" s="87"/>
      <c r="F103" s="87"/>
      <c r="G103" s="87"/>
      <c r="H103" s="87"/>
      <c r="I103" s="87"/>
      <c r="J103" s="87"/>
      <c r="K103" s="87"/>
    </row>
    <row r="104" spans="2:11">
      <c r="B104" s="87"/>
      <c r="C104" s="87"/>
      <c r="D104" s="87"/>
      <c r="E104" s="87"/>
      <c r="F104" s="87"/>
      <c r="G104" s="87"/>
      <c r="H104" s="87"/>
      <c r="I104" s="87"/>
      <c r="J104" s="87"/>
      <c r="K104" s="87"/>
    </row>
    <row r="105" spans="2:11">
      <c r="B105" s="87"/>
      <c r="C105" s="87"/>
      <c r="D105" s="87"/>
      <c r="E105" s="87"/>
      <c r="F105" s="87"/>
      <c r="G105" s="87"/>
      <c r="H105" s="87"/>
      <c r="I105" s="87"/>
      <c r="J105" s="87"/>
      <c r="K105" s="87"/>
    </row>
    <row r="106" spans="2:11">
      <c r="B106" s="87"/>
      <c r="C106" s="87"/>
      <c r="D106" s="87"/>
      <c r="E106" s="87"/>
      <c r="F106" s="87"/>
      <c r="G106" s="87"/>
      <c r="H106" s="87"/>
      <c r="I106" s="87"/>
      <c r="J106" s="87"/>
      <c r="K106" s="87"/>
    </row>
    <row r="107" spans="2:11">
      <c r="B107" s="87"/>
      <c r="C107" s="87"/>
      <c r="D107" s="87"/>
      <c r="E107" s="87"/>
      <c r="F107" s="87"/>
      <c r="G107" s="87"/>
      <c r="H107" s="87"/>
      <c r="I107" s="87"/>
      <c r="J107" s="87"/>
      <c r="K107" s="87"/>
    </row>
    <row r="108" spans="2:11">
      <c r="B108" s="87"/>
      <c r="C108" s="87"/>
      <c r="D108" s="87"/>
      <c r="E108" s="87"/>
      <c r="F108" s="87"/>
      <c r="G108" s="87"/>
      <c r="H108" s="87"/>
      <c r="I108" s="87"/>
      <c r="J108" s="87"/>
      <c r="K108" s="87"/>
    </row>
    <row r="109" spans="2:11">
      <c r="B109" s="93"/>
      <c r="C109" s="94"/>
      <c r="D109" s="113"/>
      <c r="E109" s="113"/>
      <c r="F109" s="113"/>
      <c r="G109" s="113"/>
      <c r="H109" s="113"/>
      <c r="I109" s="94"/>
      <c r="J109" s="94"/>
      <c r="K109" s="94"/>
    </row>
    <row r="110" spans="2:11">
      <c r="B110" s="93"/>
      <c r="C110" s="94"/>
      <c r="D110" s="113"/>
      <c r="E110" s="113"/>
      <c r="F110" s="113"/>
      <c r="G110" s="113"/>
      <c r="H110" s="113"/>
      <c r="I110" s="94"/>
      <c r="J110" s="94"/>
      <c r="K110" s="94"/>
    </row>
    <row r="111" spans="2:11">
      <c r="B111" s="93"/>
      <c r="C111" s="94"/>
      <c r="D111" s="113"/>
      <c r="E111" s="113"/>
      <c r="F111" s="113"/>
      <c r="G111" s="113"/>
      <c r="H111" s="113"/>
      <c r="I111" s="94"/>
      <c r="J111" s="94"/>
      <c r="K111" s="94"/>
    </row>
    <row r="112" spans="2:11">
      <c r="B112" s="93"/>
      <c r="C112" s="94"/>
      <c r="D112" s="113"/>
      <c r="E112" s="113"/>
      <c r="F112" s="113"/>
      <c r="G112" s="113"/>
      <c r="H112" s="113"/>
      <c r="I112" s="94"/>
      <c r="J112" s="94"/>
      <c r="K112" s="94"/>
    </row>
    <row r="113" spans="2:11">
      <c r="B113" s="93"/>
      <c r="C113" s="94"/>
      <c r="D113" s="113"/>
      <c r="E113" s="113"/>
      <c r="F113" s="113"/>
      <c r="G113" s="113"/>
      <c r="H113" s="113"/>
      <c r="I113" s="94"/>
      <c r="J113" s="94"/>
      <c r="K113" s="94"/>
    </row>
    <row r="114" spans="2:11">
      <c r="B114" s="93"/>
      <c r="C114" s="94"/>
      <c r="D114" s="113"/>
      <c r="E114" s="113"/>
      <c r="F114" s="113"/>
      <c r="G114" s="113"/>
      <c r="H114" s="113"/>
      <c r="I114" s="94"/>
      <c r="J114" s="94"/>
      <c r="K114" s="94"/>
    </row>
    <row r="115" spans="2:11">
      <c r="B115" s="93"/>
      <c r="C115" s="94"/>
      <c r="D115" s="113"/>
      <c r="E115" s="113"/>
      <c r="F115" s="113"/>
      <c r="G115" s="113"/>
      <c r="H115" s="113"/>
      <c r="I115" s="94"/>
      <c r="J115" s="94"/>
      <c r="K115" s="94"/>
    </row>
    <row r="116" spans="2:11">
      <c r="B116" s="93"/>
      <c r="C116" s="94"/>
      <c r="D116" s="113"/>
      <c r="E116" s="113"/>
      <c r="F116" s="113"/>
      <c r="G116" s="113"/>
      <c r="H116" s="113"/>
      <c r="I116" s="94"/>
      <c r="J116" s="94"/>
      <c r="K116" s="94"/>
    </row>
    <row r="117" spans="2:11">
      <c r="B117" s="93"/>
      <c r="C117" s="94"/>
      <c r="D117" s="113"/>
      <c r="E117" s="113"/>
      <c r="F117" s="113"/>
      <c r="G117" s="113"/>
      <c r="H117" s="113"/>
      <c r="I117" s="94"/>
      <c r="J117" s="94"/>
      <c r="K117" s="94"/>
    </row>
    <row r="118" spans="2:11">
      <c r="B118" s="93"/>
      <c r="C118" s="94"/>
      <c r="D118" s="113"/>
      <c r="E118" s="113"/>
      <c r="F118" s="113"/>
      <c r="G118" s="113"/>
      <c r="H118" s="113"/>
      <c r="I118" s="94"/>
      <c r="J118" s="94"/>
      <c r="K118" s="94"/>
    </row>
    <row r="119" spans="2:11">
      <c r="B119" s="93"/>
      <c r="C119" s="94"/>
      <c r="D119" s="113"/>
      <c r="E119" s="113"/>
      <c r="F119" s="113"/>
      <c r="G119" s="113"/>
      <c r="H119" s="113"/>
      <c r="I119" s="94"/>
      <c r="J119" s="94"/>
      <c r="K119" s="94"/>
    </row>
    <row r="120" spans="2:11">
      <c r="B120" s="93"/>
      <c r="C120" s="94"/>
      <c r="D120" s="113"/>
      <c r="E120" s="113"/>
      <c r="F120" s="113"/>
      <c r="G120" s="113"/>
      <c r="H120" s="113"/>
      <c r="I120" s="94"/>
      <c r="J120" s="94"/>
      <c r="K120" s="94"/>
    </row>
    <row r="121" spans="2:11">
      <c r="B121" s="93"/>
      <c r="C121" s="94"/>
      <c r="D121" s="113"/>
      <c r="E121" s="113"/>
      <c r="F121" s="113"/>
      <c r="G121" s="113"/>
      <c r="H121" s="113"/>
      <c r="I121" s="94"/>
      <c r="J121" s="94"/>
      <c r="K121" s="94"/>
    </row>
    <row r="122" spans="2:11">
      <c r="B122" s="93"/>
      <c r="C122" s="94"/>
      <c r="D122" s="113"/>
      <c r="E122" s="113"/>
      <c r="F122" s="113"/>
      <c r="G122" s="113"/>
      <c r="H122" s="113"/>
      <c r="I122" s="94"/>
      <c r="J122" s="94"/>
      <c r="K122" s="94"/>
    </row>
    <row r="123" spans="2:11">
      <c r="B123" s="93"/>
      <c r="C123" s="94"/>
      <c r="D123" s="113"/>
      <c r="E123" s="113"/>
      <c r="F123" s="113"/>
      <c r="G123" s="113"/>
      <c r="H123" s="113"/>
      <c r="I123" s="94"/>
      <c r="J123" s="94"/>
      <c r="K123" s="94"/>
    </row>
    <row r="124" spans="2:11">
      <c r="B124" s="93"/>
      <c r="C124" s="94"/>
      <c r="D124" s="113"/>
      <c r="E124" s="113"/>
      <c r="F124" s="113"/>
      <c r="G124" s="113"/>
      <c r="H124" s="113"/>
      <c r="I124" s="94"/>
      <c r="J124" s="94"/>
      <c r="K124" s="94"/>
    </row>
    <row r="125" spans="2:11">
      <c r="B125" s="93"/>
      <c r="C125" s="94"/>
      <c r="D125" s="113"/>
      <c r="E125" s="113"/>
      <c r="F125" s="113"/>
      <c r="G125" s="113"/>
      <c r="H125" s="113"/>
      <c r="I125" s="94"/>
      <c r="J125" s="94"/>
      <c r="K125" s="94"/>
    </row>
    <row r="126" spans="2:11">
      <c r="B126" s="93"/>
      <c r="C126" s="94"/>
      <c r="D126" s="113"/>
      <c r="E126" s="113"/>
      <c r="F126" s="113"/>
      <c r="G126" s="113"/>
      <c r="H126" s="113"/>
      <c r="I126" s="94"/>
      <c r="J126" s="94"/>
      <c r="K126" s="94"/>
    </row>
    <row r="127" spans="2:11">
      <c r="B127" s="93"/>
      <c r="C127" s="94"/>
      <c r="D127" s="113"/>
      <c r="E127" s="113"/>
      <c r="F127" s="113"/>
      <c r="G127" s="113"/>
      <c r="H127" s="113"/>
      <c r="I127" s="94"/>
      <c r="J127" s="94"/>
      <c r="K127" s="94"/>
    </row>
    <row r="128" spans="2:11">
      <c r="B128" s="93"/>
      <c r="C128" s="94"/>
      <c r="D128" s="113"/>
      <c r="E128" s="113"/>
      <c r="F128" s="113"/>
      <c r="G128" s="113"/>
      <c r="H128" s="113"/>
      <c r="I128" s="94"/>
      <c r="J128" s="94"/>
      <c r="K128" s="94"/>
    </row>
    <row r="129" spans="2:11">
      <c r="B129" s="93"/>
      <c r="C129" s="94"/>
      <c r="D129" s="113"/>
      <c r="E129" s="113"/>
      <c r="F129" s="113"/>
      <c r="G129" s="113"/>
      <c r="H129" s="113"/>
      <c r="I129" s="94"/>
      <c r="J129" s="94"/>
      <c r="K129" s="94"/>
    </row>
    <row r="130" spans="2:11">
      <c r="B130" s="93"/>
      <c r="C130" s="94"/>
      <c r="D130" s="113"/>
      <c r="E130" s="113"/>
      <c r="F130" s="113"/>
      <c r="G130" s="113"/>
      <c r="H130" s="113"/>
      <c r="I130" s="94"/>
      <c r="J130" s="94"/>
      <c r="K130" s="94"/>
    </row>
    <row r="131" spans="2:11">
      <c r="B131" s="93"/>
      <c r="C131" s="94"/>
      <c r="D131" s="113"/>
      <c r="E131" s="113"/>
      <c r="F131" s="113"/>
      <c r="G131" s="113"/>
      <c r="H131" s="113"/>
      <c r="I131" s="94"/>
      <c r="J131" s="94"/>
      <c r="K131" s="94"/>
    </row>
    <row r="132" spans="2:11">
      <c r="B132" s="93"/>
      <c r="C132" s="94"/>
      <c r="D132" s="113"/>
      <c r="E132" s="113"/>
      <c r="F132" s="113"/>
      <c r="G132" s="113"/>
      <c r="H132" s="113"/>
      <c r="I132" s="94"/>
      <c r="J132" s="94"/>
      <c r="K132" s="94"/>
    </row>
    <row r="133" spans="2:11">
      <c r="B133" s="93"/>
      <c r="C133" s="94"/>
      <c r="D133" s="113"/>
      <c r="E133" s="113"/>
      <c r="F133" s="113"/>
      <c r="G133" s="113"/>
      <c r="H133" s="113"/>
      <c r="I133" s="94"/>
      <c r="J133" s="94"/>
      <c r="K133" s="94"/>
    </row>
    <row r="134" spans="2:11">
      <c r="B134" s="93"/>
      <c r="C134" s="94"/>
      <c r="D134" s="113"/>
      <c r="E134" s="113"/>
      <c r="F134" s="113"/>
      <c r="G134" s="113"/>
      <c r="H134" s="113"/>
      <c r="I134" s="94"/>
      <c r="J134" s="94"/>
      <c r="K134" s="94"/>
    </row>
    <row r="135" spans="2:11">
      <c r="B135" s="93"/>
      <c r="C135" s="94"/>
      <c r="D135" s="113"/>
      <c r="E135" s="113"/>
      <c r="F135" s="113"/>
      <c r="G135" s="113"/>
      <c r="H135" s="113"/>
      <c r="I135" s="94"/>
      <c r="J135" s="94"/>
      <c r="K135" s="94"/>
    </row>
    <row r="136" spans="2:11">
      <c r="B136" s="93"/>
      <c r="C136" s="94"/>
      <c r="D136" s="113"/>
      <c r="E136" s="113"/>
      <c r="F136" s="113"/>
      <c r="G136" s="113"/>
      <c r="H136" s="113"/>
      <c r="I136" s="94"/>
      <c r="J136" s="94"/>
      <c r="K136" s="94"/>
    </row>
    <row r="137" spans="2:11">
      <c r="B137" s="93"/>
      <c r="C137" s="94"/>
      <c r="D137" s="113"/>
      <c r="E137" s="113"/>
      <c r="F137" s="113"/>
      <c r="G137" s="113"/>
      <c r="H137" s="113"/>
      <c r="I137" s="94"/>
      <c r="J137" s="94"/>
      <c r="K137" s="94"/>
    </row>
    <row r="138" spans="2:11">
      <c r="B138" s="93"/>
      <c r="C138" s="94"/>
      <c r="D138" s="113"/>
      <c r="E138" s="113"/>
      <c r="F138" s="113"/>
      <c r="G138" s="113"/>
      <c r="H138" s="113"/>
      <c r="I138" s="94"/>
      <c r="J138" s="94"/>
      <c r="K138" s="94"/>
    </row>
    <row r="139" spans="2:11">
      <c r="B139" s="93"/>
      <c r="C139" s="94"/>
      <c r="D139" s="113"/>
      <c r="E139" s="113"/>
      <c r="F139" s="113"/>
      <c r="G139" s="113"/>
      <c r="H139" s="113"/>
      <c r="I139" s="94"/>
      <c r="J139" s="94"/>
      <c r="K139" s="94"/>
    </row>
    <row r="140" spans="2:11">
      <c r="B140" s="93"/>
      <c r="C140" s="94"/>
      <c r="D140" s="113"/>
      <c r="E140" s="113"/>
      <c r="F140" s="113"/>
      <c r="G140" s="113"/>
      <c r="H140" s="113"/>
      <c r="I140" s="94"/>
      <c r="J140" s="94"/>
      <c r="K140" s="94"/>
    </row>
    <row r="141" spans="2:11">
      <c r="B141" s="93"/>
      <c r="C141" s="94"/>
      <c r="D141" s="113"/>
      <c r="E141" s="113"/>
      <c r="F141" s="113"/>
      <c r="G141" s="113"/>
      <c r="H141" s="113"/>
      <c r="I141" s="94"/>
      <c r="J141" s="94"/>
      <c r="K141" s="94"/>
    </row>
    <row r="142" spans="2:11">
      <c r="B142" s="93"/>
      <c r="C142" s="94"/>
      <c r="D142" s="113"/>
      <c r="E142" s="113"/>
      <c r="F142" s="113"/>
      <c r="G142" s="113"/>
      <c r="H142" s="113"/>
      <c r="I142" s="94"/>
      <c r="J142" s="94"/>
      <c r="K142" s="94"/>
    </row>
    <row r="143" spans="2:11">
      <c r="B143" s="93"/>
      <c r="C143" s="94"/>
      <c r="D143" s="113"/>
      <c r="E143" s="113"/>
      <c r="F143" s="113"/>
      <c r="G143" s="113"/>
      <c r="H143" s="113"/>
      <c r="I143" s="94"/>
      <c r="J143" s="94"/>
      <c r="K143" s="94"/>
    </row>
    <row r="144" spans="2:11">
      <c r="B144" s="93"/>
      <c r="C144" s="94"/>
      <c r="D144" s="113"/>
      <c r="E144" s="113"/>
      <c r="F144" s="113"/>
      <c r="G144" s="113"/>
      <c r="H144" s="113"/>
      <c r="I144" s="94"/>
      <c r="J144" s="94"/>
      <c r="K144" s="94"/>
    </row>
    <row r="145" spans="2:11">
      <c r="B145" s="93"/>
      <c r="C145" s="94"/>
      <c r="D145" s="113"/>
      <c r="E145" s="113"/>
      <c r="F145" s="113"/>
      <c r="G145" s="113"/>
      <c r="H145" s="113"/>
      <c r="I145" s="94"/>
      <c r="J145" s="94"/>
      <c r="K145" s="94"/>
    </row>
    <row r="146" spans="2:11">
      <c r="B146" s="93"/>
      <c r="C146" s="94"/>
      <c r="D146" s="113"/>
      <c r="E146" s="113"/>
      <c r="F146" s="113"/>
      <c r="G146" s="113"/>
      <c r="H146" s="113"/>
      <c r="I146" s="94"/>
      <c r="J146" s="94"/>
      <c r="K146" s="94"/>
    </row>
    <row r="147" spans="2:11">
      <c r="B147" s="93"/>
      <c r="C147" s="94"/>
      <c r="D147" s="113"/>
      <c r="E147" s="113"/>
      <c r="F147" s="113"/>
      <c r="G147" s="113"/>
      <c r="H147" s="113"/>
      <c r="I147" s="94"/>
      <c r="J147" s="94"/>
      <c r="K147" s="94"/>
    </row>
    <row r="148" spans="2:11">
      <c r="B148" s="93"/>
      <c r="C148" s="94"/>
      <c r="D148" s="113"/>
      <c r="E148" s="113"/>
      <c r="F148" s="113"/>
      <c r="G148" s="113"/>
      <c r="H148" s="113"/>
      <c r="I148" s="94"/>
      <c r="J148" s="94"/>
      <c r="K148" s="94"/>
    </row>
    <row r="149" spans="2:11">
      <c r="B149" s="93"/>
      <c r="C149" s="94"/>
      <c r="D149" s="113"/>
      <c r="E149" s="113"/>
      <c r="F149" s="113"/>
      <c r="G149" s="113"/>
      <c r="H149" s="113"/>
      <c r="I149" s="94"/>
      <c r="J149" s="94"/>
      <c r="K149" s="94"/>
    </row>
    <row r="150" spans="2:11">
      <c r="B150" s="93"/>
      <c r="C150" s="94"/>
      <c r="D150" s="113"/>
      <c r="E150" s="113"/>
      <c r="F150" s="113"/>
      <c r="G150" s="113"/>
      <c r="H150" s="113"/>
      <c r="I150" s="94"/>
      <c r="J150" s="94"/>
      <c r="K150" s="94"/>
    </row>
    <row r="151" spans="2:11">
      <c r="B151" s="93"/>
      <c r="C151" s="94"/>
      <c r="D151" s="113"/>
      <c r="E151" s="113"/>
      <c r="F151" s="113"/>
      <c r="G151" s="113"/>
      <c r="H151" s="113"/>
      <c r="I151" s="94"/>
      <c r="J151" s="94"/>
      <c r="K151" s="94"/>
    </row>
    <row r="152" spans="2:11">
      <c r="B152" s="93"/>
      <c r="C152" s="94"/>
      <c r="D152" s="113"/>
      <c r="E152" s="113"/>
      <c r="F152" s="113"/>
      <c r="G152" s="113"/>
      <c r="H152" s="113"/>
      <c r="I152" s="94"/>
      <c r="J152" s="94"/>
      <c r="K152" s="94"/>
    </row>
    <row r="153" spans="2:11">
      <c r="B153" s="93"/>
      <c r="C153" s="94"/>
      <c r="D153" s="113"/>
      <c r="E153" s="113"/>
      <c r="F153" s="113"/>
      <c r="G153" s="113"/>
      <c r="H153" s="113"/>
      <c r="I153" s="94"/>
      <c r="J153" s="94"/>
      <c r="K153" s="94"/>
    </row>
    <row r="154" spans="2:11">
      <c r="B154" s="93"/>
      <c r="C154" s="94"/>
      <c r="D154" s="113"/>
      <c r="E154" s="113"/>
      <c r="F154" s="113"/>
      <c r="G154" s="113"/>
      <c r="H154" s="113"/>
      <c r="I154" s="94"/>
      <c r="J154" s="94"/>
      <c r="K154" s="94"/>
    </row>
    <row r="155" spans="2:11">
      <c r="B155" s="93"/>
      <c r="C155" s="94"/>
      <c r="D155" s="113"/>
      <c r="E155" s="113"/>
      <c r="F155" s="113"/>
      <c r="G155" s="113"/>
      <c r="H155" s="113"/>
      <c r="I155" s="94"/>
      <c r="J155" s="94"/>
      <c r="K155" s="94"/>
    </row>
    <row r="156" spans="2:11">
      <c r="B156" s="93"/>
      <c r="C156" s="94"/>
      <c r="D156" s="113"/>
      <c r="E156" s="113"/>
      <c r="F156" s="113"/>
      <c r="G156" s="113"/>
      <c r="H156" s="113"/>
      <c r="I156" s="94"/>
      <c r="J156" s="94"/>
      <c r="K156" s="94"/>
    </row>
    <row r="157" spans="2:11">
      <c r="B157" s="93"/>
      <c r="C157" s="94"/>
      <c r="D157" s="113"/>
      <c r="E157" s="113"/>
      <c r="F157" s="113"/>
      <c r="G157" s="113"/>
      <c r="H157" s="113"/>
      <c r="I157" s="94"/>
      <c r="J157" s="94"/>
      <c r="K157" s="94"/>
    </row>
    <row r="158" spans="2:11">
      <c r="B158" s="93"/>
      <c r="C158" s="94"/>
      <c r="D158" s="113"/>
      <c r="E158" s="113"/>
      <c r="F158" s="113"/>
      <c r="G158" s="113"/>
      <c r="H158" s="113"/>
      <c r="I158" s="94"/>
      <c r="J158" s="94"/>
      <c r="K158" s="94"/>
    </row>
    <row r="159" spans="2:11">
      <c r="B159" s="93"/>
      <c r="C159" s="94"/>
      <c r="D159" s="113"/>
      <c r="E159" s="113"/>
      <c r="F159" s="113"/>
      <c r="G159" s="113"/>
      <c r="H159" s="113"/>
      <c r="I159" s="94"/>
      <c r="J159" s="94"/>
      <c r="K159" s="94"/>
    </row>
    <row r="160" spans="2:11">
      <c r="B160" s="93"/>
      <c r="C160" s="94"/>
      <c r="D160" s="113"/>
      <c r="E160" s="113"/>
      <c r="F160" s="113"/>
      <c r="G160" s="113"/>
      <c r="H160" s="113"/>
      <c r="I160" s="94"/>
      <c r="J160" s="94"/>
      <c r="K160" s="94"/>
    </row>
    <row r="161" spans="2:11">
      <c r="B161" s="93"/>
      <c r="C161" s="94"/>
      <c r="D161" s="113"/>
      <c r="E161" s="113"/>
      <c r="F161" s="113"/>
      <c r="G161" s="113"/>
      <c r="H161" s="113"/>
      <c r="I161" s="94"/>
      <c r="J161" s="94"/>
      <c r="K161" s="94"/>
    </row>
    <row r="162" spans="2:11">
      <c r="B162" s="93"/>
      <c r="C162" s="94"/>
      <c r="D162" s="113"/>
      <c r="E162" s="113"/>
      <c r="F162" s="113"/>
      <c r="G162" s="113"/>
      <c r="H162" s="113"/>
      <c r="I162" s="94"/>
      <c r="J162" s="94"/>
      <c r="K162" s="94"/>
    </row>
    <row r="163" spans="2:11">
      <c r="B163" s="93"/>
      <c r="C163" s="94"/>
      <c r="D163" s="113"/>
      <c r="E163" s="113"/>
      <c r="F163" s="113"/>
      <c r="G163" s="113"/>
      <c r="H163" s="113"/>
      <c r="I163" s="94"/>
      <c r="J163" s="94"/>
      <c r="K163" s="94"/>
    </row>
    <row r="164" spans="2:11">
      <c r="B164" s="93"/>
      <c r="C164" s="94"/>
      <c r="D164" s="113"/>
      <c r="E164" s="113"/>
      <c r="F164" s="113"/>
      <c r="G164" s="113"/>
      <c r="H164" s="113"/>
      <c r="I164" s="94"/>
      <c r="J164" s="94"/>
      <c r="K164" s="94"/>
    </row>
    <row r="165" spans="2:11">
      <c r="B165" s="93"/>
      <c r="C165" s="94"/>
      <c r="D165" s="113"/>
      <c r="E165" s="113"/>
      <c r="F165" s="113"/>
      <c r="G165" s="113"/>
      <c r="H165" s="113"/>
      <c r="I165" s="94"/>
      <c r="J165" s="94"/>
      <c r="K165" s="94"/>
    </row>
    <row r="166" spans="2:11">
      <c r="B166" s="93"/>
      <c r="C166" s="94"/>
      <c r="D166" s="113"/>
      <c r="E166" s="113"/>
      <c r="F166" s="113"/>
      <c r="G166" s="113"/>
      <c r="H166" s="113"/>
      <c r="I166" s="94"/>
      <c r="J166" s="94"/>
      <c r="K166" s="94"/>
    </row>
    <row r="167" spans="2:11">
      <c r="B167" s="93"/>
      <c r="C167" s="94"/>
      <c r="D167" s="113"/>
      <c r="E167" s="113"/>
      <c r="F167" s="113"/>
      <c r="G167" s="113"/>
      <c r="H167" s="113"/>
      <c r="I167" s="94"/>
      <c r="J167" s="94"/>
      <c r="K167" s="94"/>
    </row>
    <row r="168" spans="2:11">
      <c r="B168" s="93"/>
      <c r="C168" s="94"/>
      <c r="D168" s="113"/>
      <c r="E168" s="113"/>
      <c r="F168" s="113"/>
      <c r="G168" s="113"/>
      <c r="H168" s="113"/>
      <c r="I168" s="94"/>
      <c r="J168" s="94"/>
      <c r="K168" s="94"/>
    </row>
    <row r="169" spans="2:11">
      <c r="B169" s="93"/>
      <c r="C169" s="94"/>
      <c r="D169" s="113"/>
      <c r="E169" s="113"/>
      <c r="F169" s="113"/>
      <c r="G169" s="113"/>
      <c r="H169" s="113"/>
      <c r="I169" s="94"/>
      <c r="J169" s="94"/>
      <c r="K169" s="94"/>
    </row>
    <row r="170" spans="2:11">
      <c r="B170" s="93"/>
      <c r="C170" s="94"/>
      <c r="D170" s="113"/>
      <c r="E170" s="113"/>
      <c r="F170" s="113"/>
      <c r="G170" s="113"/>
      <c r="H170" s="113"/>
      <c r="I170" s="94"/>
      <c r="J170" s="94"/>
      <c r="K170" s="94"/>
    </row>
    <row r="171" spans="2:11">
      <c r="B171" s="93"/>
      <c r="C171" s="94"/>
      <c r="D171" s="113"/>
      <c r="E171" s="113"/>
      <c r="F171" s="113"/>
      <c r="G171" s="113"/>
      <c r="H171" s="113"/>
      <c r="I171" s="94"/>
      <c r="J171" s="94"/>
      <c r="K171" s="94"/>
    </row>
    <row r="172" spans="2:11">
      <c r="B172" s="93"/>
      <c r="C172" s="94"/>
      <c r="D172" s="113"/>
      <c r="E172" s="113"/>
      <c r="F172" s="113"/>
      <c r="G172" s="113"/>
      <c r="H172" s="113"/>
      <c r="I172" s="94"/>
      <c r="J172" s="94"/>
      <c r="K172" s="94"/>
    </row>
    <row r="173" spans="2:11">
      <c r="B173" s="93"/>
      <c r="C173" s="94"/>
      <c r="D173" s="113"/>
      <c r="E173" s="113"/>
      <c r="F173" s="113"/>
      <c r="G173" s="113"/>
      <c r="H173" s="113"/>
      <c r="I173" s="94"/>
      <c r="J173" s="94"/>
      <c r="K173" s="94"/>
    </row>
    <row r="174" spans="2:11">
      <c r="B174" s="93"/>
      <c r="C174" s="94"/>
      <c r="D174" s="113"/>
      <c r="E174" s="113"/>
      <c r="F174" s="113"/>
      <c r="G174" s="113"/>
      <c r="H174" s="113"/>
      <c r="I174" s="94"/>
      <c r="J174" s="94"/>
      <c r="K174" s="94"/>
    </row>
    <row r="175" spans="2:11">
      <c r="B175" s="93"/>
      <c r="C175" s="94"/>
      <c r="D175" s="113"/>
      <c r="E175" s="113"/>
      <c r="F175" s="113"/>
      <c r="G175" s="113"/>
      <c r="H175" s="113"/>
      <c r="I175" s="94"/>
      <c r="J175" s="94"/>
      <c r="K175" s="94"/>
    </row>
    <row r="176" spans="2:11">
      <c r="B176" s="93"/>
      <c r="C176" s="94"/>
      <c r="D176" s="113"/>
      <c r="E176" s="113"/>
      <c r="F176" s="113"/>
      <c r="G176" s="113"/>
      <c r="H176" s="113"/>
      <c r="I176" s="94"/>
      <c r="J176" s="94"/>
      <c r="K176" s="94"/>
    </row>
    <row r="177" spans="2:11">
      <c r="B177" s="93"/>
      <c r="C177" s="94"/>
      <c r="D177" s="113"/>
      <c r="E177" s="113"/>
      <c r="F177" s="113"/>
      <c r="G177" s="113"/>
      <c r="H177" s="113"/>
      <c r="I177" s="94"/>
      <c r="J177" s="94"/>
      <c r="K177" s="94"/>
    </row>
    <row r="178" spans="2:11">
      <c r="B178" s="93"/>
      <c r="C178" s="94"/>
      <c r="D178" s="113"/>
      <c r="E178" s="113"/>
      <c r="F178" s="113"/>
      <c r="G178" s="113"/>
      <c r="H178" s="113"/>
      <c r="I178" s="94"/>
      <c r="J178" s="94"/>
      <c r="K178" s="94"/>
    </row>
    <row r="179" spans="2:11">
      <c r="B179" s="93"/>
      <c r="C179" s="94"/>
      <c r="D179" s="113"/>
      <c r="E179" s="113"/>
      <c r="F179" s="113"/>
      <c r="G179" s="113"/>
      <c r="H179" s="113"/>
      <c r="I179" s="94"/>
      <c r="J179" s="94"/>
      <c r="K179" s="94"/>
    </row>
    <row r="180" spans="2:11">
      <c r="B180" s="93"/>
      <c r="C180" s="94"/>
      <c r="D180" s="113"/>
      <c r="E180" s="113"/>
      <c r="F180" s="113"/>
      <c r="G180" s="113"/>
      <c r="H180" s="113"/>
      <c r="I180" s="94"/>
      <c r="J180" s="94"/>
      <c r="K180" s="94"/>
    </row>
    <row r="181" spans="2:11">
      <c r="B181" s="93"/>
      <c r="C181" s="94"/>
      <c r="D181" s="113"/>
      <c r="E181" s="113"/>
      <c r="F181" s="113"/>
      <c r="G181" s="113"/>
      <c r="H181" s="113"/>
      <c r="I181" s="94"/>
      <c r="J181" s="94"/>
      <c r="K181" s="94"/>
    </row>
    <row r="182" spans="2:11">
      <c r="B182" s="93"/>
      <c r="C182" s="94"/>
      <c r="D182" s="113"/>
      <c r="E182" s="113"/>
      <c r="F182" s="113"/>
      <c r="G182" s="113"/>
      <c r="H182" s="113"/>
      <c r="I182" s="94"/>
      <c r="J182" s="94"/>
      <c r="K182" s="94"/>
    </row>
    <row r="183" spans="2:11">
      <c r="B183" s="93"/>
      <c r="C183" s="94"/>
      <c r="D183" s="113"/>
      <c r="E183" s="113"/>
      <c r="F183" s="113"/>
      <c r="G183" s="113"/>
      <c r="H183" s="113"/>
      <c r="I183" s="94"/>
      <c r="J183" s="94"/>
      <c r="K183" s="94"/>
    </row>
    <row r="184" spans="2:11">
      <c r="B184" s="93"/>
      <c r="C184" s="94"/>
      <c r="D184" s="113"/>
      <c r="E184" s="113"/>
      <c r="F184" s="113"/>
      <c r="G184" s="113"/>
      <c r="H184" s="113"/>
      <c r="I184" s="94"/>
      <c r="J184" s="94"/>
      <c r="K184" s="94"/>
    </row>
    <row r="185" spans="2:11">
      <c r="B185" s="93"/>
      <c r="C185" s="94"/>
      <c r="D185" s="113"/>
      <c r="E185" s="113"/>
      <c r="F185" s="113"/>
      <c r="G185" s="113"/>
      <c r="H185" s="113"/>
      <c r="I185" s="94"/>
      <c r="J185" s="94"/>
      <c r="K185" s="94"/>
    </row>
    <row r="186" spans="2:11">
      <c r="B186" s="93"/>
      <c r="C186" s="94"/>
      <c r="D186" s="113"/>
      <c r="E186" s="113"/>
      <c r="F186" s="113"/>
      <c r="G186" s="113"/>
      <c r="H186" s="113"/>
      <c r="I186" s="94"/>
      <c r="J186" s="94"/>
      <c r="K186" s="94"/>
    </row>
    <row r="187" spans="2:11">
      <c r="B187" s="93"/>
      <c r="C187" s="94"/>
      <c r="D187" s="113"/>
      <c r="E187" s="113"/>
      <c r="F187" s="113"/>
      <c r="G187" s="113"/>
      <c r="H187" s="113"/>
      <c r="I187" s="94"/>
      <c r="J187" s="94"/>
      <c r="K187" s="94"/>
    </row>
    <row r="188" spans="2:11">
      <c r="B188" s="93"/>
      <c r="C188" s="94"/>
      <c r="D188" s="113"/>
      <c r="E188" s="113"/>
      <c r="F188" s="113"/>
      <c r="G188" s="113"/>
      <c r="H188" s="113"/>
      <c r="I188" s="94"/>
      <c r="J188" s="94"/>
      <c r="K188" s="94"/>
    </row>
    <row r="189" spans="2:11">
      <c r="B189" s="93"/>
      <c r="C189" s="94"/>
      <c r="D189" s="113"/>
      <c r="E189" s="113"/>
      <c r="F189" s="113"/>
      <c r="G189" s="113"/>
      <c r="H189" s="113"/>
      <c r="I189" s="94"/>
      <c r="J189" s="94"/>
      <c r="K189" s="94"/>
    </row>
    <row r="190" spans="2:11">
      <c r="B190" s="93"/>
      <c r="C190" s="94"/>
      <c r="D190" s="113"/>
      <c r="E190" s="113"/>
      <c r="F190" s="113"/>
      <c r="G190" s="113"/>
      <c r="H190" s="113"/>
      <c r="I190" s="94"/>
      <c r="J190" s="94"/>
      <c r="K190" s="94"/>
    </row>
    <row r="191" spans="2:11">
      <c r="B191" s="93"/>
      <c r="C191" s="94"/>
      <c r="D191" s="113"/>
      <c r="E191" s="113"/>
      <c r="F191" s="113"/>
      <c r="G191" s="113"/>
      <c r="H191" s="113"/>
      <c r="I191" s="94"/>
      <c r="J191" s="94"/>
      <c r="K191" s="94"/>
    </row>
    <row r="192" spans="2:11">
      <c r="B192" s="93"/>
      <c r="C192" s="94"/>
      <c r="D192" s="113"/>
      <c r="E192" s="113"/>
      <c r="F192" s="113"/>
      <c r="G192" s="113"/>
      <c r="H192" s="113"/>
      <c r="I192" s="94"/>
      <c r="J192" s="94"/>
      <c r="K192" s="94"/>
    </row>
    <row r="193" spans="2:11">
      <c r="B193" s="93"/>
      <c r="C193" s="94"/>
      <c r="D193" s="113"/>
      <c r="E193" s="113"/>
      <c r="F193" s="113"/>
      <c r="G193" s="113"/>
      <c r="H193" s="113"/>
      <c r="I193" s="94"/>
      <c r="J193" s="94"/>
      <c r="K193" s="94"/>
    </row>
    <row r="194" spans="2:11">
      <c r="B194" s="93"/>
      <c r="C194" s="94"/>
      <c r="D194" s="113"/>
      <c r="E194" s="113"/>
      <c r="F194" s="113"/>
      <c r="G194" s="113"/>
      <c r="H194" s="113"/>
      <c r="I194" s="94"/>
      <c r="J194" s="94"/>
      <c r="K194" s="94"/>
    </row>
    <row r="195" spans="2:11">
      <c r="B195" s="93"/>
      <c r="C195" s="94"/>
      <c r="D195" s="113"/>
      <c r="E195" s="113"/>
      <c r="F195" s="113"/>
      <c r="G195" s="113"/>
      <c r="H195" s="113"/>
      <c r="I195" s="94"/>
      <c r="J195" s="94"/>
      <c r="K195" s="94"/>
    </row>
    <row r="196" spans="2:11">
      <c r="B196" s="93"/>
      <c r="C196" s="94"/>
      <c r="D196" s="113"/>
      <c r="E196" s="113"/>
      <c r="F196" s="113"/>
      <c r="G196" s="113"/>
      <c r="H196" s="113"/>
      <c r="I196" s="94"/>
      <c r="J196" s="94"/>
      <c r="K196" s="94"/>
    </row>
    <row r="197" spans="2:11">
      <c r="B197" s="93"/>
      <c r="C197" s="94"/>
      <c r="D197" s="113"/>
      <c r="E197" s="113"/>
      <c r="F197" s="113"/>
      <c r="G197" s="113"/>
      <c r="H197" s="113"/>
      <c r="I197" s="94"/>
      <c r="J197" s="94"/>
      <c r="K197" s="94"/>
    </row>
    <row r="198" spans="2:11">
      <c r="B198" s="93"/>
      <c r="C198" s="94"/>
      <c r="D198" s="113"/>
      <c r="E198" s="113"/>
      <c r="F198" s="113"/>
      <c r="G198" s="113"/>
      <c r="H198" s="113"/>
      <c r="I198" s="94"/>
      <c r="J198" s="94"/>
      <c r="K198" s="94"/>
    </row>
    <row r="199" spans="2:11">
      <c r="B199" s="93"/>
      <c r="C199" s="94"/>
      <c r="D199" s="113"/>
      <c r="E199" s="113"/>
      <c r="F199" s="113"/>
      <c r="G199" s="113"/>
      <c r="H199" s="113"/>
      <c r="I199" s="94"/>
      <c r="J199" s="94"/>
      <c r="K199" s="94"/>
    </row>
    <row r="200" spans="2:11">
      <c r="B200" s="93"/>
      <c r="C200" s="94"/>
      <c r="D200" s="113"/>
      <c r="E200" s="113"/>
      <c r="F200" s="113"/>
      <c r="G200" s="113"/>
      <c r="H200" s="113"/>
      <c r="I200" s="94"/>
      <c r="J200" s="94"/>
      <c r="K200" s="94"/>
    </row>
    <row r="201" spans="2:11">
      <c r="B201" s="93"/>
      <c r="C201" s="94"/>
      <c r="D201" s="113"/>
      <c r="E201" s="113"/>
      <c r="F201" s="113"/>
      <c r="G201" s="113"/>
      <c r="H201" s="113"/>
      <c r="I201" s="94"/>
      <c r="J201" s="94"/>
      <c r="K201" s="94"/>
    </row>
    <row r="202" spans="2:11">
      <c r="B202" s="93"/>
      <c r="C202" s="94"/>
      <c r="D202" s="113"/>
      <c r="E202" s="113"/>
      <c r="F202" s="113"/>
      <c r="G202" s="113"/>
      <c r="H202" s="113"/>
      <c r="I202" s="94"/>
      <c r="J202" s="94"/>
      <c r="K202" s="94"/>
    </row>
    <row r="203" spans="2:11">
      <c r="B203" s="93"/>
      <c r="C203" s="94"/>
      <c r="D203" s="113"/>
      <c r="E203" s="113"/>
      <c r="F203" s="113"/>
      <c r="G203" s="113"/>
      <c r="H203" s="113"/>
      <c r="I203" s="94"/>
      <c r="J203" s="94"/>
      <c r="K203" s="94"/>
    </row>
    <row r="204" spans="2:11">
      <c r="B204" s="93"/>
      <c r="C204" s="94"/>
      <c r="D204" s="113"/>
      <c r="E204" s="113"/>
      <c r="F204" s="113"/>
      <c r="G204" s="113"/>
      <c r="H204" s="113"/>
      <c r="I204" s="94"/>
      <c r="J204" s="94"/>
      <c r="K204" s="94"/>
    </row>
    <row r="205" spans="2:11">
      <c r="B205" s="93"/>
      <c r="C205" s="94"/>
      <c r="D205" s="113"/>
      <c r="E205" s="113"/>
      <c r="F205" s="113"/>
      <c r="G205" s="113"/>
      <c r="H205" s="113"/>
      <c r="I205" s="94"/>
      <c r="J205" s="94"/>
      <c r="K205" s="94"/>
    </row>
    <row r="206" spans="2:11">
      <c r="B206" s="93"/>
      <c r="C206" s="94"/>
      <c r="D206" s="113"/>
      <c r="E206" s="113"/>
      <c r="F206" s="113"/>
      <c r="G206" s="113"/>
      <c r="H206" s="113"/>
      <c r="I206" s="94"/>
      <c r="J206" s="94"/>
      <c r="K206" s="94"/>
    </row>
    <row r="207" spans="2:11">
      <c r="B207" s="93"/>
      <c r="C207" s="94"/>
      <c r="D207" s="113"/>
      <c r="E207" s="113"/>
      <c r="F207" s="113"/>
      <c r="G207" s="113"/>
      <c r="H207" s="113"/>
      <c r="I207" s="94"/>
      <c r="J207" s="94"/>
      <c r="K207" s="94"/>
    </row>
    <row r="208" spans="2:11">
      <c r="B208" s="93"/>
      <c r="C208" s="94"/>
      <c r="D208" s="113"/>
      <c r="E208" s="113"/>
      <c r="F208" s="113"/>
      <c r="G208" s="113"/>
      <c r="H208" s="113"/>
      <c r="I208" s="94"/>
      <c r="J208" s="94"/>
      <c r="K208" s="94"/>
    </row>
    <row r="209" spans="2:11">
      <c r="B209" s="93"/>
      <c r="C209" s="94"/>
      <c r="D209" s="113"/>
      <c r="E209" s="113"/>
      <c r="F209" s="113"/>
      <c r="G209" s="113"/>
      <c r="H209" s="113"/>
      <c r="I209" s="94"/>
      <c r="J209" s="94"/>
      <c r="K209" s="94"/>
    </row>
    <row r="210" spans="2:11">
      <c r="B210" s="93"/>
      <c r="C210" s="94"/>
      <c r="D210" s="113"/>
      <c r="E210" s="113"/>
      <c r="F210" s="113"/>
      <c r="G210" s="113"/>
      <c r="H210" s="113"/>
      <c r="I210" s="94"/>
      <c r="J210" s="94"/>
      <c r="K210" s="94"/>
    </row>
    <row r="211" spans="2:11">
      <c r="B211" s="93"/>
      <c r="C211" s="94"/>
      <c r="D211" s="113"/>
      <c r="E211" s="113"/>
      <c r="F211" s="113"/>
      <c r="G211" s="113"/>
      <c r="H211" s="113"/>
      <c r="I211" s="94"/>
      <c r="J211" s="94"/>
      <c r="K211" s="94"/>
    </row>
    <row r="212" spans="2:11">
      <c r="B212" s="93"/>
      <c r="C212" s="94"/>
      <c r="D212" s="113"/>
      <c r="E212" s="113"/>
      <c r="F212" s="113"/>
      <c r="G212" s="113"/>
      <c r="H212" s="113"/>
      <c r="I212" s="94"/>
      <c r="J212" s="94"/>
      <c r="K212" s="94"/>
    </row>
    <row r="213" spans="2:11">
      <c r="B213" s="93"/>
      <c r="C213" s="94"/>
      <c r="D213" s="113"/>
      <c r="E213" s="113"/>
      <c r="F213" s="113"/>
      <c r="G213" s="113"/>
      <c r="H213" s="113"/>
      <c r="I213" s="94"/>
      <c r="J213" s="94"/>
      <c r="K213" s="94"/>
    </row>
    <row r="214" spans="2:11">
      <c r="B214" s="93"/>
      <c r="C214" s="94"/>
      <c r="D214" s="113"/>
      <c r="E214" s="113"/>
      <c r="F214" s="113"/>
      <c r="G214" s="113"/>
      <c r="H214" s="113"/>
      <c r="I214" s="94"/>
      <c r="J214" s="94"/>
      <c r="K214" s="94"/>
    </row>
    <row r="215" spans="2:11">
      <c r="B215" s="93"/>
      <c r="C215" s="94"/>
      <c r="D215" s="113"/>
      <c r="E215" s="113"/>
      <c r="F215" s="113"/>
      <c r="G215" s="113"/>
      <c r="H215" s="113"/>
      <c r="I215" s="94"/>
      <c r="J215" s="94"/>
      <c r="K215" s="94"/>
    </row>
    <row r="216" spans="2:11">
      <c r="B216" s="93"/>
      <c r="C216" s="94"/>
      <c r="D216" s="113"/>
      <c r="E216" s="113"/>
      <c r="F216" s="113"/>
      <c r="G216" s="113"/>
      <c r="H216" s="113"/>
      <c r="I216" s="94"/>
      <c r="J216" s="94"/>
      <c r="K216" s="94"/>
    </row>
    <row r="217" spans="2:11">
      <c r="B217" s="93"/>
      <c r="C217" s="94"/>
      <c r="D217" s="113"/>
      <c r="E217" s="113"/>
      <c r="F217" s="113"/>
      <c r="G217" s="113"/>
      <c r="H217" s="113"/>
      <c r="I217" s="94"/>
      <c r="J217" s="94"/>
      <c r="K217" s="94"/>
    </row>
    <row r="218" spans="2:11">
      <c r="B218" s="93"/>
      <c r="C218" s="94"/>
      <c r="D218" s="113"/>
      <c r="E218" s="113"/>
      <c r="F218" s="113"/>
      <c r="G218" s="113"/>
      <c r="H218" s="113"/>
      <c r="I218" s="94"/>
      <c r="J218" s="94"/>
      <c r="K218" s="94"/>
    </row>
    <row r="219" spans="2:11">
      <c r="B219" s="93"/>
      <c r="C219" s="94"/>
      <c r="D219" s="113"/>
      <c r="E219" s="113"/>
      <c r="F219" s="113"/>
      <c r="G219" s="113"/>
      <c r="H219" s="113"/>
      <c r="I219" s="94"/>
      <c r="J219" s="94"/>
      <c r="K219" s="94"/>
    </row>
    <row r="220" spans="2:11">
      <c r="B220" s="93"/>
      <c r="C220" s="94"/>
      <c r="D220" s="113"/>
      <c r="E220" s="113"/>
      <c r="F220" s="113"/>
      <c r="G220" s="113"/>
      <c r="H220" s="113"/>
      <c r="I220" s="94"/>
      <c r="J220" s="94"/>
      <c r="K220" s="94"/>
    </row>
    <row r="221" spans="2:11">
      <c r="B221" s="93"/>
      <c r="C221" s="94"/>
      <c r="D221" s="113"/>
      <c r="E221" s="113"/>
      <c r="F221" s="113"/>
      <c r="G221" s="113"/>
      <c r="H221" s="113"/>
      <c r="I221" s="94"/>
      <c r="J221" s="94"/>
      <c r="K221" s="94"/>
    </row>
    <row r="222" spans="2:11">
      <c r="B222" s="93"/>
      <c r="C222" s="94"/>
      <c r="D222" s="113"/>
      <c r="E222" s="113"/>
      <c r="F222" s="113"/>
      <c r="G222" s="113"/>
      <c r="H222" s="113"/>
      <c r="I222" s="94"/>
      <c r="J222" s="94"/>
      <c r="K222" s="94"/>
    </row>
    <row r="223" spans="2:11">
      <c r="B223" s="93"/>
      <c r="C223" s="94"/>
      <c r="D223" s="113"/>
      <c r="E223" s="113"/>
      <c r="F223" s="113"/>
      <c r="G223" s="113"/>
      <c r="H223" s="113"/>
      <c r="I223" s="94"/>
      <c r="J223" s="94"/>
      <c r="K223" s="94"/>
    </row>
    <row r="224" spans="2:11">
      <c r="B224" s="93"/>
      <c r="C224" s="94"/>
      <c r="D224" s="113"/>
      <c r="E224" s="113"/>
      <c r="F224" s="113"/>
      <c r="G224" s="113"/>
      <c r="H224" s="113"/>
      <c r="I224" s="94"/>
      <c r="J224" s="94"/>
      <c r="K224" s="94"/>
    </row>
    <row r="225" spans="2:11">
      <c r="B225" s="93"/>
      <c r="C225" s="94"/>
      <c r="D225" s="113"/>
      <c r="E225" s="113"/>
      <c r="F225" s="113"/>
      <c r="G225" s="113"/>
      <c r="H225" s="113"/>
      <c r="I225" s="94"/>
      <c r="J225" s="94"/>
      <c r="K225" s="94"/>
    </row>
    <row r="226" spans="2:11">
      <c r="B226" s="93"/>
      <c r="C226" s="94"/>
      <c r="D226" s="113"/>
      <c r="E226" s="113"/>
      <c r="F226" s="113"/>
      <c r="G226" s="113"/>
      <c r="H226" s="113"/>
      <c r="I226" s="94"/>
      <c r="J226" s="94"/>
      <c r="K226" s="94"/>
    </row>
    <row r="227" spans="2:11">
      <c r="B227" s="93"/>
      <c r="C227" s="94"/>
      <c r="D227" s="113"/>
      <c r="E227" s="113"/>
      <c r="F227" s="113"/>
      <c r="G227" s="113"/>
      <c r="H227" s="113"/>
      <c r="I227" s="94"/>
      <c r="J227" s="94"/>
      <c r="K227" s="94"/>
    </row>
    <row r="228" spans="2:11">
      <c r="B228" s="93"/>
      <c r="C228" s="94"/>
      <c r="D228" s="113"/>
      <c r="E228" s="113"/>
      <c r="F228" s="113"/>
      <c r="G228" s="113"/>
      <c r="H228" s="113"/>
      <c r="I228" s="94"/>
      <c r="J228" s="94"/>
      <c r="K228" s="94"/>
    </row>
    <row r="229" spans="2:11">
      <c r="B229" s="93"/>
      <c r="C229" s="94"/>
      <c r="D229" s="113"/>
      <c r="E229" s="113"/>
      <c r="F229" s="113"/>
      <c r="G229" s="113"/>
      <c r="H229" s="113"/>
      <c r="I229" s="94"/>
      <c r="J229" s="94"/>
      <c r="K229" s="94"/>
    </row>
    <row r="230" spans="2:11">
      <c r="B230" s="93"/>
      <c r="C230" s="94"/>
      <c r="D230" s="113"/>
      <c r="E230" s="113"/>
      <c r="F230" s="113"/>
      <c r="G230" s="113"/>
      <c r="H230" s="113"/>
      <c r="I230" s="94"/>
      <c r="J230" s="94"/>
      <c r="K230" s="94"/>
    </row>
    <row r="231" spans="2:11">
      <c r="B231" s="93"/>
      <c r="C231" s="94"/>
      <c r="D231" s="113"/>
      <c r="E231" s="113"/>
      <c r="F231" s="113"/>
      <c r="G231" s="113"/>
      <c r="H231" s="113"/>
      <c r="I231" s="94"/>
      <c r="J231" s="94"/>
      <c r="K231" s="94"/>
    </row>
    <row r="232" spans="2:11">
      <c r="B232" s="93"/>
      <c r="C232" s="94"/>
      <c r="D232" s="113"/>
      <c r="E232" s="113"/>
      <c r="F232" s="113"/>
      <c r="G232" s="113"/>
      <c r="H232" s="113"/>
      <c r="I232" s="94"/>
      <c r="J232" s="94"/>
      <c r="K232" s="94"/>
    </row>
    <row r="233" spans="2:11">
      <c r="B233" s="93"/>
      <c r="C233" s="94"/>
      <c r="D233" s="113"/>
      <c r="E233" s="113"/>
      <c r="F233" s="113"/>
      <c r="G233" s="113"/>
      <c r="H233" s="113"/>
      <c r="I233" s="94"/>
      <c r="J233" s="94"/>
      <c r="K233" s="94"/>
    </row>
    <row r="234" spans="2:11">
      <c r="B234" s="93"/>
      <c r="C234" s="94"/>
      <c r="D234" s="113"/>
      <c r="E234" s="113"/>
      <c r="F234" s="113"/>
      <c r="G234" s="113"/>
      <c r="H234" s="113"/>
      <c r="I234" s="94"/>
      <c r="J234" s="94"/>
      <c r="K234" s="94"/>
    </row>
    <row r="235" spans="2:11">
      <c r="B235" s="93"/>
      <c r="C235" s="94"/>
      <c r="D235" s="113"/>
      <c r="E235" s="113"/>
      <c r="F235" s="113"/>
      <c r="G235" s="113"/>
      <c r="H235" s="113"/>
      <c r="I235" s="94"/>
      <c r="J235" s="94"/>
      <c r="K235" s="94"/>
    </row>
    <row r="236" spans="2:11">
      <c r="B236" s="93"/>
      <c r="C236" s="94"/>
      <c r="D236" s="113"/>
      <c r="E236" s="113"/>
      <c r="F236" s="113"/>
      <c r="G236" s="113"/>
      <c r="H236" s="113"/>
      <c r="I236" s="94"/>
      <c r="J236" s="94"/>
      <c r="K236" s="94"/>
    </row>
    <row r="237" spans="2:11">
      <c r="B237" s="93"/>
      <c r="C237" s="94"/>
      <c r="D237" s="113"/>
      <c r="E237" s="113"/>
      <c r="F237" s="113"/>
      <c r="G237" s="113"/>
      <c r="H237" s="113"/>
      <c r="I237" s="94"/>
      <c r="J237" s="94"/>
      <c r="K237" s="94"/>
    </row>
    <row r="238" spans="2:11">
      <c r="B238" s="93"/>
      <c r="C238" s="94"/>
      <c r="D238" s="113"/>
      <c r="E238" s="113"/>
      <c r="F238" s="113"/>
      <c r="G238" s="113"/>
      <c r="H238" s="113"/>
      <c r="I238" s="94"/>
      <c r="J238" s="94"/>
      <c r="K238" s="94"/>
    </row>
    <row r="239" spans="2:11">
      <c r="B239" s="93"/>
      <c r="C239" s="94"/>
      <c r="D239" s="113"/>
      <c r="E239" s="113"/>
      <c r="F239" s="113"/>
      <c r="G239" s="113"/>
      <c r="H239" s="113"/>
      <c r="I239" s="94"/>
      <c r="J239" s="94"/>
      <c r="K239" s="94"/>
    </row>
    <row r="240" spans="2:11">
      <c r="B240" s="93"/>
      <c r="C240" s="94"/>
      <c r="D240" s="113"/>
      <c r="E240" s="113"/>
      <c r="F240" s="113"/>
      <c r="G240" s="113"/>
      <c r="H240" s="113"/>
      <c r="I240" s="94"/>
      <c r="J240" s="94"/>
      <c r="K240" s="94"/>
    </row>
    <row r="241" spans="2:11">
      <c r="B241" s="93"/>
      <c r="C241" s="94"/>
      <c r="D241" s="113"/>
      <c r="E241" s="113"/>
      <c r="F241" s="113"/>
      <c r="G241" s="113"/>
      <c r="H241" s="113"/>
      <c r="I241" s="94"/>
      <c r="J241" s="94"/>
      <c r="K241" s="94"/>
    </row>
    <row r="242" spans="2:11">
      <c r="B242" s="93"/>
      <c r="C242" s="94"/>
      <c r="D242" s="113"/>
      <c r="E242" s="113"/>
      <c r="F242" s="113"/>
      <c r="G242" s="113"/>
      <c r="H242" s="113"/>
      <c r="I242" s="94"/>
      <c r="J242" s="94"/>
      <c r="K242" s="94"/>
    </row>
    <row r="243" spans="2:11">
      <c r="B243" s="93"/>
      <c r="C243" s="94"/>
      <c r="D243" s="113"/>
      <c r="E243" s="113"/>
      <c r="F243" s="113"/>
      <c r="G243" s="113"/>
      <c r="H243" s="113"/>
      <c r="I243" s="94"/>
      <c r="J243" s="94"/>
      <c r="K243" s="94"/>
    </row>
    <row r="244" spans="2:11">
      <c r="B244" s="93"/>
      <c r="C244" s="94"/>
      <c r="D244" s="113"/>
      <c r="E244" s="113"/>
      <c r="F244" s="113"/>
      <c r="G244" s="113"/>
      <c r="H244" s="113"/>
      <c r="I244" s="94"/>
      <c r="J244" s="94"/>
      <c r="K244" s="94"/>
    </row>
    <row r="245" spans="2:11">
      <c r="B245" s="93"/>
      <c r="C245" s="94"/>
      <c r="D245" s="113"/>
      <c r="E245" s="113"/>
      <c r="F245" s="113"/>
      <c r="G245" s="113"/>
      <c r="H245" s="113"/>
      <c r="I245" s="94"/>
      <c r="J245" s="94"/>
      <c r="K245" s="94"/>
    </row>
    <row r="246" spans="2:11">
      <c r="B246" s="93"/>
      <c r="C246" s="94"/>
      <c r="D246" s="113"/>
      <c r="E246" s="113"/>
      <c r="F246" s="113"/>
      <c r="G246" s="113"/>
      <c r="H246" s="113"/>
      <c r="I246" s="94"/>
      <c r="J246" s="94"/>
      <c r="K246" s="94"/>
    </row>
    <row r="247" spans="2:11">
      <c r="B247" s="93"/>
      <c r="C247" s="94"/>
      <c r="D247" s="113"/>
      <c r="E247" s="113"/>
      <c r="F247" s="113"/>
      <c r="G247" s="113"/>
      <c r="H247" s="113"/>
      <c r="I247" s="94"/>
      <c r="J247" s="94"/>
      <c r="K247" s="94"/>
    </row>
    <row r="248" spans="2:11">
      <c r="B248" s="93"/>
      <c r="C248" s="94"/>
      <c r="D248" s="113"/>
      <c r="E248" s="113"/>
      <c r="F248" s="113"/>
      <c r="G248" s="113"/>
      <c r="H248" s="113"/>
      <c r="I248" s="94"/>
      <c r="J248" s="94"/>
      <c r="K248" s="94"/>
    </row>
    <row r="249" spans="2:11">
      <c r="B249" s="93"/>
      <c r="C249" s="94"/>
      <c r="D249" s="113"/>
      <c r="E249" s="113"/>
      <c r="F249" s="113"/>
      <c r="G249" s="113"/>
      <c r="H249" s="113"/>
      <c r="I249" s="94"/>
      <c r="J249" s="94"/>
      <c r="K249" s="94"/>
    </row>
    <row r="250" spans="2:11">
      <c r="B250" s="93"/>
      <c r="C250" s="94"/>
      <c r="D250" s="113"/>
      <c r="E250" s="113"/>
      <c r="F250" s="113"/>
      <c r="G250" s="113"/>
      <c r="H250" s="113"/>
      <c r="I250" s="94"/>
      <c r="J250" s="94"/>
      <c r="K250" s="94"/>
    </row>
    <row r="251" spans="2:11">
      <c r="B251" s="93"/>
      <c r="C251" s="94"/>
      <c r="D251" s="113"/>
      <c r="E251" s="113"/>
      <c r="F251" s="113"/>
      <c r="G251" s="113"/>
      <c r="H251" s="113"/>
      <c r="I251" s="94"/>
      <c r="J251" s="94"/>
      <c r="K251" s="94"/>
    </row>
    <row r="252" spans="2:11">
      <c r="B252" s="93"/>
      <c r="C252" s="94"/>
      <c r="D252" s="113"/>
      <c r="E252" s="113"/>
      <c r="F252" s="113"/>
      <c r="G252" s="113"/>
      <c r="H252" s="113"/>
      <c r="I252" s="94"/>
      <c r="J252" s="94"/>
      <c r="K252" s="94"/>
    </row>
    <row r="253" spans="2:11">
      <c r="B253" s="93"/>
      <c r="C253" s="94"/>
      <c r="D253" s="113"/>
      <c r="E253" s="113"/>
      <c r="F253" s="113"/>
      <c r="G253" s="113"/>
      <c r="H253" s="113"/>
      <c r="I253" s="94"/>
      <c r="J253" s="94"/>
      <c r="K253" s="94"/>
    </row>
    <row r="254" spans="2:11">
      <c r="B254" s="93"/>
      <c r="C254" s="94"/>
      <c r="D254" s="113"/>
      <c r="E254" s="113"/>
      <c r="F254" s="113"/>
      <c r="G254" s="113"/>
      <c r="H254" s="113"/>
      <c r="I254" s="94"/>
      <c r="J254" s="94"/>
      <c r="K254" s="94"/>
    </row>
    <row r="255" spans="2:11">
      <c r="B255" s="93"/>
      <c r="C255" s="94"/>
      <c r="D255" s="113"/>
      <c r="E255" s="113"/>
      <c r="F255" s="113"/>
      <c r="G255" s="113"/>
      <c r="H255" s="113"/>
      <c r="I255" s="94"/>
      <c r="J255" s="94"/>
      <c r="K255" s="94"/>
    </row>
    <row r="256" spans="2:11">
      <c r="B256" s="93"/>
      <c r="C256" s="94"/>
      <c r="D256" s="113"/>
      <c r="E256" s="113"/>
      <c r="F256" s="113"/>
      <c r="G256" s="113"/>
      <c r="H256" s="113"/>
      <c r="I256" s="94"/>
      <c r="J256" s="94"/>
      <c r="K256" s="94"/>
    </row>
    <row r="257" spans="2:11">
      <c r="B257" s="93"/>
      <c r="C257" s="94"/>
      <c r="D257" s="113"/>
      <c r="E257" s="113"/>
      <c r="F257" s="113"/>
      <c r="G257" s="113"/>
      <c r="H257" s="113"/>
      <c r="I257" s="94"/>
      <c r="J257" s="94"/>
      <c r="K257" s="94"/>
    </row>
    <row r="258" spans="2:11">
      <c r="B258" s="93"/>
      <c r="C258" s="94"/>
      <c r="D258" s="113"/>
      <c r="E258" s="113"/>
      <c r="F258" s="113"/>
      <c r="G258" s="113"/>
      <c r="H258" s="113"/>
      <c r="I258" s="94"/>
      <c r="J258" s="94"/>
      <c r="K258" s="94"/>
    </row>
    <row r="259" spans="2:11">
      <c r="B259" s="93"/>
      <c r="C259" s="94"/>
      <c r="D259" s="113"/>
      <c r="E259" s="113"/>
      <c r="F259" s="113"/>
      <c r="G259" s="113"/>
      <c r="H259" s="113"/>
      <c r="I259" s="94"/>
      <c r="J259" s="94"/>
      <c r="K259" s="94"/>
    </row>
    <row r="260" spans="2:11">
      <c r="B260" s="93"/>
      <c r="C260" s="94"/>
      <c r="D260" s="113"/>
      <c r="E260" s="113"/>
      <c r="F260" s="113"/>
      <c r="G260" s="113"/>
      <c r="H260" s="113"/>
      <c r="I260" s="94"/>
      <c r="J260" s="94"/>
      <c r="K260" s="94"/>
    </row>
    <row r="261" spans="2:11">
      <c r="B261" s="93"/>
      <c r="C261" s="94"/>
      <c r="D261" s="113"/>
      <c r="E261" s="113"/>
      <c r="F261" s="113"/>
      <c r="G261" s="113"/>
      <c r="H261" s="113"/>
      <c r="I261" s="94"/>
      <c r="J261" s="94"/>
      <c r="K261" s="94"/>
    </row>
    <row r="262" spans="2:11">
      <c r="B262" s="93"/>
      <c r="C262" s="94"/>
      <c r="D262" s="113"/>
      <c r="E262" s="113"/>
      <c r="F262" s="113"/>
      <c r="G262" s="113"/>
      <c r="H262" s="113"/>
      <c r="I262" s="94"/>
      <c r="J262" s="94"/>
      <c r="K262" s="94"/>
    </row>
    <row r="263" spans="2:11">
      <c r="B263" s="93"/>
      <c r="C263" s="94"/>
      <c r="D263" s="113"/>
      <c r="E263" s="113"/>
      <c r="F263" s="113"/>
      <c r="G263" s="113"/>
      <c r="H263" s="113"/>
      <c r="I263" s="94"/>
      <c r="J263" s="94"/>
      <c r="K263" s="94"/>
    </row>
    <row r="264" spans="2:11">
      <c r="B264" s="93"/>
      <c r="C264" s="94"/>
      <c r="D264" s="113"/>
      <c r="E264" s="113"/>
      <c r="F264" s="113"/>
      <c r="G264" s="113"/>
      <c r="H264" s="113"/>
      <c r="I264" s="94"/>
      <c r="J264" s="94"/>
      <c r="K264" s="94"/>
    </row>
    <row r="265" spans="2:11">
      <c r="B265" s="93"/>
      <c r="C265" s="94"/>
      <c r="D265" s="113"/>
      <c r="E265" s="113"/>
      <c r="F265" s="113"/>
      <c r="G265" s="113"/>
      <c r="H265" s="113"/>
      <c r="I265" s="94"/>
      <c r="J265" s="94"/>
      <c r="K265" s="94"/>
    </row>
    <row r="266" spans="2:11">
      <c r="B266" s="93"/>
      <c r="C266" s="94"/>
      <c r="D266" s="113"/>
      <c r="E266" s="113"/>
      <c r="F266" s="113"/>
      <c r="G266" s="113"/>
      <c r="H266" s="113"/>
      <c r="I266" s="94"/>
      <c r="J266" s="94"/>
      <c r="K266" s="94"/>
    </row>
    <row r="267" spans="2:11">
      <c r="B267" s="93"/>
      <c r="C267" s="94"/>
      <c r="D267" s="113"/>
      <c r="E267" s="113"/>
      <c r="F267" s="113"/>
      <c r="G267" s="113"/>
      <c r="H267" s="113"/>
      <c r="I267" s="94"/>
      <c r="J267" s="94"/>
      <c r="K267" s="94"/>
    </row>
    <row r="268" spans="2:11">
      <c r="B268" s="93"/>
      <c r="C268" s="94"/>
      <c r="D268" s="113"/>
      <c r="E268" s="113"/>
      <c r="F268" s="113"/>
      <c r="G268" s="113"/>
      <c r="H268" s="113"/>
      <c r="I268" s="94"/>
      <c r="J268" s="94"/>
      <c r="K268" s="94"/>
    </row>
    <row r="269" spans="2:11">
      <c r="B269" s="93"/>
      <c r="C269" s="94"/>
      <c r="D269" s="113"/>
      <c r="E269" s="113"/>
      <c r="F269" s="113"/>
      <c r="G269" s="113"/>
      <c r="H269" s="113"/>
      <c r="I269" s="94"/>
      <c r="J269" s="94"/>
      <c r="K269" s="94"/>
    </row>
    <row r="270" spans="2:11">
      <c r="B270" s="93"/>
      <c r="C270" s="94"/>
      <c r="D270" s="113"/>
      <c r="E270" s="113"/>
      <c r="F270" s="113"/>
      <c r="G270" s="113"/>
      <c r="H270" s="113"/>
      <c r="I270" s="94"/>
      <c r="J270" s="94"/>
      <c r="K270" s="94"/>
    </row>
    <row r="271" spans="2:11">
      <c r="B271" s="93"/>
      <c r="C271" s="94"/>
      <c r="D271" s="113"/>
      <c r="E271" s="113"/>
      <c r="F271" s="113"/>
      <c r="G271" s="113"/>
      <c r="H271" s="113"/>
      <c r="I271" s="94"/>
      <c r="J271" s="94"/>
      <c r="K271" s="94"/>
    </row>
    <row r="272" spans="2:11">
      <c r="B272" s="93"/>
      <c r="C272" s="94"/>
      <c r="D272" s="113"/>
      <c r="E272" s="113"/>
      <c r="F272" s="113"/>
      <c r="G272" s="113"/>
      <c r="H272" s="113"/>
      <c r="I272" s="94"/>
      <c r="J272" s="94"/>
      <c r="K272" s="94"/>
    </row>
    <row r="273" spans="2:11">
      <c r="B273" s="93"/>
      <c r="C273" s="94"/>
      <c r="D273" s="113"/>
      <c r="E273" s="113"/>
      <c r="F273" s="113"/>
      <c r="G273" s="113"/>
      <c r="H273" s="113"/>
      <c r="I273" s="94"/>
      <c r="J273" s="94"/>
      <c r="K273" s="94"/>
    </row>
    <row r="274" spans="2:11">
      <c r="B274" s="93"/>
      <c r="C274" s="94"/>
      <c r="D274" s="113"/>
      <c r="E274" s="113"/>
      <c r="F274" s="113"/>
      <c r="G274" s="113"/>
      <c r="H274" s="113"/>
      <c r="I274" s="94"/>
      <c r="J274" s="94"/>
      <c r="K274" s="94"/>
    </row>
    <row r="275" spans="2:11">
      <c r="B275" s="93"/>
      <c r="C275" s="94"/>
      <c r="D275" s="113"/>
      <c r="E275" s="113"/>
      <c r="F275" s="113"/>
      <c r="G275" s="113"/>
      <c r="H275" s="113"/>
      <c r="I275" s="94"/>
      <c r="J275" s="94"/>
      <c r="K275" s="94"/>
    </row>
    <row r="276" spans="2:11">
      <c r="B276" s="93"/>
      <c r="C276" s="94"/>
      <c r="D276" s="113"/>
      <c r="E276" s="113"/>
      <c r="F276" s="113"/>
      <c r="G276" s="113"/>
      <c r="H276" s="113"/>
      <c r="I276" s="94"/>
      <c r="J276" s="94"/>
      <c r="K276" s="94"/>
    </row>
    <row r="277" spans="2:11">
      <c r="B277" s="93"/>
      <c r="C277" s="94"/>
      <c r="D277" s="113"/>
      <c r="E277" s="113"/>
      <c r="F277" s="113"/>
      <c r="G277" s="113"/>
      <c r="H277" s="113"/>
      <c r="I277" s="94"/>
      <c r="J277" s="94"/>
      <c r="K277" s="94"/>
    </row>
    <row r="278" spans="2:11">
      <c r="B278" s="93"/>
      <c r="C278" s="94"/>
      <c r="D278" s="113"/>
      <c r="E278" s="113"/>
      <c r="F278" s="113"/>
      <c r="G278" s="113"/>
      <c r="H278" s="113"/>
      <c r="I278" s="94"/>
      <c r="J278" s="94"/>
      <c r="K278" s="94"/>
    </row>
    <row r="279" spans="2:11">
      <c r="B279" s="93"/>
      <c r="C279" s="94"/>
      <c r="D279" s="113"/>
      <c r="E279" s="113"/>
      <c r="F279" s="113"/>
      <c r="G279" s="113"/>
      <c r="H279" s="113"/>
      <c r="I279" s="94"/>
      <c r="J279" s="94"/>
      <c r="K279" s="94"/>
    </row>
    <row r="280" spans="2:11">
      <c r="B280" s="93"/>
      <c r="C280" s="94"/>
      <c r="D280" s="113"/>
      <c r="E280" s="113"/>
      <c r="F280" s="113"/>
      <c r="G280" s="113"/>
      <c r="H280" s="113"/>
      <c r="I280" s="94"/>
      <c r="J280" s="94"/>
      <c r="K280" s="94"/>
    </row>
    <row r="281" spans="2:11">
      <c r="B281" s="93"/>
      <c r="C281" s="94"/>
      <c r="D281" s="113"/>
      <c r="E281" s="113"/>
      <c r="F281" s="113"/>
      <c r="G281" s="113"/>
      <c r="H281" s="113"/>
      <c r="I281" s="94"/>
      <c r="J281" s="94"/>
      <c r="K281" s="94"/>
    </row>
    <row r="282" spans="2:11">
      <c r="B282" s="93"/>
      <c r="C282" s="94"/>
      <c r="D282" s="113"/>
      <c r="E282" s="113"/>
      <c r="F282" s="113"/>
      <c r="G282" s="113"/>
      <c r="H282" s="113"/>
      <c r="I282" s="94"/>
      <c r="J282" s="94"/>
      <c r="K282" s="94"/>
    </row>
    <row r="283" spans="2:11">
      <c r="B283" s="93"/>
      <c r="C283" s="94"/>
      <c r="D283" s="113"/>
      <c r="E283" s="113"/>
      <c r="F283" s="113"/>
      <c r="G283" s="113"/>
      <c r="H283" s="113"/>
      <c r="I283" s="94"/>
      <c r="J283" s="94"/>
      <c r="K283" s="94"/>
    </row>
    <row r="284" spans="2:11">
      <c r="B284" s="93"/>
      <c r="C284" s="94"/>
      <c r="D284" s="113"/>
      <c r="E284" s="113"/>
      <c r="F284" s="113"/>
      <c r="G284" s="113"/>
      <c r="H284" s="113"/>
      <c r="I284" s="94"/>
      <c r="J284" s="94"/>
      <c r="K284" s="94"/>
    </row>
    <row r="285" spans="2:11">
      <c r="B285" s="93"/>
      <c r="C285" s="94"/>
      <c r="D285" s="113"/>
      <c r="E285" s="113"/>
      <c r="F285" s="113"/>
      <c r="G285" s="113"/>
      <c r="H285" s="113"/>
      <c r="I285" s="94"/>
      <c r="J285" s="94"/>
      <c r="K285" s="94"/>
    </row>
    <row r="286" spans="2:11">
      <c r="B286" s="93"/>
      <c r="C286" s="94"/>
      <c r="D286" s="113"/>
      <c r="E286" s="113"/>
      <c r="F286" s="113"/>
      <c r="G286" s="113"/>
      <c r="H286" s="113"/>
      <c r="I286" s="94"/>
      <c r="J286" s="94"/>
      <c r="K286" s="94"/>
    </row>
    <row r="287" spans="2:11">
      <c r="B287" s="93"/>
      <c r="C287" s="94"/>
      <c r="D287" s="113"/>
      <c r="E287" s="113"/>
      <c r="F287" s="113"/>
      <c r="G287" s="113"/>
      <c r="H287" s="113"/>
      <c r="I287" s="94"/>
      <c r="J287" s="94"/>
      <c r="K287" s="94"/>
    </row>
    <row r="288" spans="2:11">
      <c r="B288" s="93"/>
      <c r="C288" s="94"/>
      <c r="D288" s="113"/>
      <c r="E288" s="113"/>
      <c r="F288" s="113"/>
      <c r="G288" s="113"/>
      <c r="H288" s="113"/>
      <c r="I288" s="94"/>
      <c r="J288" s="94"/>
      <c r="K288" s="94"/>
    </row>
    <row r="289" spans="2:11">
      <c r="B289" s="93"/>
      <c r="C289" s="94"/>
      <c r="D289" s="113"/>
      <c r="E289" s="113"/>
      <c r="F289" s="113"/>
      <c r="G289" s="113"/>
      <c r="H289" s="113"/>
      <c r="I289" s="94"/>
      <c r="J289" s="94"/>
      <c r="K289" s="94"/>
    </row>
    <row r="290" spans="2:11">
      <c r="B290" s="93"/>
      <c r="C290" s="94"/>
      <c r="D290" s="113"/>
      <c r="E290" s="113"/>
      <c r="F290" s="113"/>
      <c r="G290" s="113"/>
      <c r="H290" s="113"/>
      <c r="I290" s="94"/>
      <c r="J290" s="94"/>
      <c r="K290" s="94"/>
    </row>
    <row r="291" spans="2:11">
      <c r="B291" s="93"/>
      <c r="C291" s="94"/>
      <c r="D291" s="113"/>
      <c r="E291" s="113"/>
      <c r="F291" s="113"/>
      <c r="G291" s="113"/>
      <c r="H291" s="113"/>
      <c r="I291" s="94"/>
      <c r="J291" s="94"/>
      <c r="K291" s="94"/>
    </row>
    <row r="292" spans="2:11">
      <c r="B292" s="93"/>
      <c r="C292" s="94"/>
      <c r="D292" s="113"/>
      <c r="E292" s="113"/>
      <c r="F292" s="113"/>
      <c r="G292" s="113"/>
      <c r="H292" s="113"/>
      <c r="I292" s="94"/>
      <c r="J292" s="94"/>
      <c r="K292" s="94"/>
    </row>
    <row r="293" spans="2:11">
      <c r="B293" s="93"/>
      <c r="C293" s="94"/>
      <c r="D293" s="113"/>
      <c r="E293" s="113"/>
      <c r="F293" s="113"/>
      <c r="G293" s="113"/>
      <c r="H293" s="113"/>
      <c r="I293" s="94"/>
      <c r="J293" s="94"/>
      <c r="K293" s="94"/>
    </row>
    <row r="294" spans="2:11">
      <c r="B294" s="93"/>
      <c r="C294" s="94"/>
      <c r="D294" s="113"/>
      <c r="E294" s="113"/>
      <c r="F294" s="113"/>
      <c r="G294" s="113"/>
      <c r="H294" s="113"/>
      <c r="I294" s="94"/>
      <c r="J294" s="94"/>
      <c r="K294" s="94"/>
    </row>
    <row r="295" spans="2:11">
      <c r="B295" s="93"/>
      <c r="C295" s="94"/>
      <c r="D295" s="113"/>
      <c r="E295" s="113"/>
      <c r="F295" s="113"/>
      <c r="G295" s="113"/>
      <c r="H295" s="113"/>
      <c r="I295" s="94"/>
      <c r="J295" s="94"/>
      <c r="K295" s="94"/>
    </row>
    <row r="296" spans="2:11">
      <c r="B296" s="93"/>
      <c r="C296" s="94"/>
      <c r="D296" s="113"/>
      <c r="E296" s="113"/>
      <c r="F296" s="113"/>
      <c r="G296" s="113"/>
      <c r="H296" s="113"/>
      <c r="I296" s="94"/>
      <c r="J296" s="94"/>
      <c r="K296" s="94"/>
    </row>
    <row r="297" spans="2:11">
      <c r="B297" s="93"/>
      <c r="C297" s="94"/>
      <c r="D297" s="113"/>
      <c r="E297" s="113"/>
      <c r="F297" s="113"/>
      <c r="G297" s="113"/>
      <c r="H297" s="113"/>
      <c r="I297" s="94"/>
      <c r="J297" s="94"/>
      <c r="K297" s="94"/>
    </row>
    <row r="298" spans="2:11">
      <c r="B298" s="93"/>
      <c r="C298" s="94"/>
      <c r="D298" s="113"/>
      <c r="E298" s="113"/>
      <c r="F298" s="113"/>
      <c r="G298" s="113"/>
      <c r="H298" s="113"/>
      <c r="I298" s="94"/>
      <c r="J298" s="94"/>
      <c r="K298" s="94"/>
    </row>
    <row r="299" spans="2:11">
      <c r="B299" s="93"/>
      <c r="C299" s="94"/>
      <c r="D299" s="113"/>
      <c r="E299" s="113"/>
      <c r="F299" s="113"/>
      <c r="G299" s="113"/>
      <c r="H299" s="113"/>
      <c r="I299" s="94"/>
      <c r="J299" s="94"/>
      <c r="K299" s="94"/>
    </row>
    <row r="300" spans="2:11">
      <c r="B300" s="93"/>
      <c r="C300" s="94"/>
      <c r="D300" s="113"/>
      <c r="E300" s="113"/>
      <c r="F300" s="113"/>
      <c r="G300" s="113"/>
      <c r="H300" s="113"/>
      <c r="I300" s="94"/>
      <c r="J300" s="94"/>
      <c r="K300" s="94"/>
    </row>
    <row r="301" spans="2:11">
      <c r="B301" s="93"/>
      <c r="C301" s="94"/>
      <c r="D301" s="113"/>
      <c r="E301" s="113"/>
      <c r="F301" s="113"/>
      <c r="G301" s="113"/>
      <c r="H301" s="113"/>
      <c r="I301" s="94"/>
      <c r="J301" s="94"/>
      <c r="K301" s="94"/>
    </row>
    <row r="302" spans="2:11">
      <c r="B302" s="93"/>
      <c r="C302" s="94"/>
      <c r="D302" s="113"/>
      <c r="E302" s="113"/>
      <c r="F302" s="113"/>
      <c r="G302" s="113"/>
      <c r="H302" s="113"/>
      <c r="I302" s="94"/>
      <c r="J302" s="94"/>
      <c r="K302" s="94"/>
    </row>
    <row r="303" spans="2:11">
      <c r="B303" s="93"/>
      <c r="C303" s="94"/>
      <c r="D303" s="113"/>
      <c r="E303" s="113"/>
      <c r="F303" s="113"/>
      <c r="G303" s="113"/>
      <c r="H303" s="113"/>
      <c r="I303" s="94"/>
      <c r="J303" s="94"/>
      <c r="K303" s="94"/>
    </row>
    <row r="304" spans="2:11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E607" s="20"/>
      <c r="G607" s="20"/>
    </row>
    <row r="608" spans="4:8">
      <c r="E608" s="20"/>
      <c r="G608" s="20"/>
    </row>
    <row r="609" spans="5:7">
      <c r="E609" s="20"/>
      <c r="G609" s="20"/>
    </row>
    <row r="610" spans="5:7">
      <c r="E610" s="20"/>
      <c r="G610" s="20"/>
    </row>
    <row r="611" spans="5:7">
      <c r="E611" s="20"/>
      <c r="G611" s="20"/>
    </row>
    <row r="612" spans="5:7">
      <c r="E612" s="20"/>
      <c r="G612" s="20"/>
    </row>
  </sheetData>
  <sheetProtection sheet="1" objects="1" scenarios="1"/>
  <mergeCells count="1">
    <mergeCell ref="B6:K6"/>
  </mergeCells>
  <phoneticPr fontId="4" type="noConversion"/>
  <conditionalFormatting sqref="B12">
    <cfRule type="cellIs" dxfId="1" priority="2" operator="equal">
      <formula>"NR3"</formula>
    </cfRule>
  </conditionalFormatting>
  <conditionalFormatting sqref="B12">
    <cfRule type="containsText" dxfId="0" priority="1" operator="containsText" text="הפרשה ">
      <formula>NOT(ISERROR(SEARCH("הפרשה ",B12)))</formula>
    </cfRule>
  </conditionalFormatting>
  <dataValidations count="3">
    <dataValidation allowBlank="1" showInputMessage="1" showErrorMessage="1" sqref="D14:H26 A14:C1048576 B1:B11 A1:A13 C5:C11 D1:I11 I12:I26 J1:XFD26 D27:XFD1048576"/>
    <dataValidation type="list" allowBlank="1" showInputMessage="1" showErrorMessage="1" sqref="G12:G13">
      <formula1>#REF!</formula1>
    </dataValidation>
    <dataValidation type="list" allowBlank="1" showInputMessage="1" showErrorMessage="1" sqref="E12:E13">
      <formula1>#REF!</formula1>
    </dataValidation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F967"/>
  <sheetViews>
    <sheetView rightToLeft="1" workbookViewId="0">
      <selection activeCell="C30" sqref="C30"/>
    </sheetView>
  </sheetViews>
  <sheetFormatPr defaultColWidth="9.140625" defaultRowHeight="18"/>
  <cols>
    <col min="1" max="1" width="6.28515625" style="1" customWidth="1"/>
    <col min="2" max="2" width="66.42578125" style="2" bestFit="1" customWidth="1"/>
    <col min="3" max="3" width="33.28515625" style="1" customWidth="1"/>
    <col min="4" max="4" width="11.85546875" style="1" customWidth="1"/>
    <col min="5" max="16384" width="9.140625" style="1"/>
  </cols>
  <sheetData>
    <row r="1" spans="2:6">
      <c r="B1" s="46" t="s">
        <v>135</v>
      </c>
      <c r="C1" s="46" t="s" vm="1">
        <v>215</v>
      </c>
    </row>
    <row r="2" spans="2:6">
      <c r="B2" s="46" t="s">
        <v>134</v>
      </c>
      <c r="C2" s="46" t="s">
        <v>216</v>
      </c>
    </row>
    <row r="3" spans="2:6">
      <c r="B3" s="46" t="s">
        <v>136</v>
      </c>
      <c r="C3" s="46" t="s">
        <v>217</v>
      </c>
    </row>
    <row r="4" spans="2:6">
      <c r="B4" s="46" t="s">
        <v>137</v>
      </c>
      <c r="C4" s="46">
        <v>2208</v>
      </c>
    </row>
    <row r="6" spans="2:6" ht="26.25" customHeight="1">
      <c r="B6" s="141" t="s">
        <v>169</v>
      </c>
      <c r="C6" s="142"/>
      <c r="D6" s="143"/>
    </row>
    <row r="7" spans="2:6" s="3" customFormat="1" ht="31.5">
      <c r="B7" s="47" t="s">
        <v>106</v>
      </c>
      <c r="C7" s="52" t="s">
        <v>98</v>
      </c>
      <c r="D7" s="53" t="s">
        <v>97</v>
      </c>
    </row>
    <row r="8" spans="2:6" s="3" customFormat="1">
      <c r="B8" s="14"/>
      <c r="C8" s="31" t="s">
        <v>195</v>
      </c>
      <c r="D8" s="16" t="s">
        <v>21</v>
      </c>
    </row>
    <row r="9" spans="2:6" s="4" customFormat="1" ht="18" customHeight="1">
      <c r="B9" s="17"/>
      <c r="C9" s="18" t="s">
        <v>0</v>
      </c>
      <c r="D9" s="19" t="s">
        <v>1</v>
      </c>
    </row>
    <row r="10" spans="2:6" s="4" customFormat="1" ht="18" customHeight="1">
      <c r="B10" s="130" t="s">
        <v>2594</v>
      </c>
      <c r="C10" s="131">
        <v>1070.549847118049</v>
      </c>
      <c r="D10" s="130"/>
    </row>
    <row r="11" spans="2:6">
      <c r="B11" s="132" t="s">
        <v>24</v>
      </c>
      <c r="C11" s="131">
        <v>265.25087264572187</v>
      </c>
      <c r="D11" s="133"/>
    </row>
    <row r="12" spans="2:6">
      <c r="B12" s="134" t="s">
        <v>2598</v>
      </c>
      <c r="C12" s="135">
        <v>21.57</v>
      </c>
      <c r="D12" s="136">
        <v>47467</v>
      </c>
      <c r="E12" s="3"/>
      <c r="F12" s="3"/>
    </row>
    <row r="13" spans="2:6">
      <c r="B13" s="134" t="s">
        <v>2599</v>
      </c>
      <c r="C13" s="135">
        <v>24.63</v>
      </c>
      <c r="D13" s="136">
        <v>46132</v>
      </c>
      <c r="E13" s="3"/>
      <c r="F13" s="3"/>
    </row>
    <row r="14" spans="2:6">
      <c r="B14" s="134" t="s">
        <v>2600</v>
      </c>
      <c r="C14" s="135">
        <v>56.42</v>
      </c>
      <c r="D14" s="136">
        <v>46631</v>
      </c>
    </row>
    <row r="15" spans="2:6">
      <c r="B15" s="134" t="s">
        <v>2691</v>
      </c>
      <c r="C15" s="135">
        <v>0.28537166825240001</v>
      </c>
      <c r="D15" s="136">
        <v>46698</v>
      </c>
      <c r="E15" s="3"/>
      <c r="F15" s="3"/>
    </row>
    <row r="16" spans="2:6">
      <c r="B16" s="134" t="s">
        <v>2692</v>
      </c>
      <c r="C16" s="135">
        <v>51.070529999999998</v>
      </c>
      <c r="D16" s="136">
        <v>46022</v>
      </c>
      <c r="E16" s="3"/>
      <c r="F16" s="3"/>
    </row>
    <row r="17" spans="2:4">
      <c r="B17" s="134" t="s">
        <v>2693</v>
      </c>
      <c r="C17" s="135">
        <v>2.4171362784100002E-2</v>
      </c>
      <c r="D17" s="136">
        <v>45016</v>
      </c>
    </row>
    <row r="18" spans="2:4">
      <c r="B18" s="134" t="s">
        <v>2694</v>
      </c>
      <c r="C18" s="135">
        <v>2.1124637714275001</v>
      </c>
      <c r="D18" s="136">
        <v>45981</v>
      </c>
    </row>
    <row r="19" spans="2:4">
      <c r="B19" s="134" t="s">
        <v>2695</v>
      </c>
      <c r="C19" s="135">
        <v>0.79786137176854</v>
      </c>
      <c r="D19" s="136">
        <v>46871</v>
      </c>
    </row>
    <row r="20" spans="2:4">
      <c r="B20" s="134" t="s">
        <v>2696</v>
      </c>
      <c r="C20" s="135">
        <v>2.2764142837480003E-2</v>
      </c>
      <c r="D20" s="136">
        <v>48482</v>
      </c>
    </row>
    <row r="21" spans="2:4">
      <c r="B21" s="134" t="s">
        <v>2697</v>
      </c>
      <c r="C21" s="135">
        <v>8.3284103524420006E-2</v>
      </c>
      <c r="D21" s="136">
        <v>51774</v>
      </c>
    </row>
    <row r="22" spans="2:4">
      <c r="B22" s="134" t="s">
        <v>2698</v>
      </c>
      <c r="C22" s="135">
        <v>0.14568380120570001</v>
      </c>
      <c r="D22" s="136">
        <v>46253</v>
      </c>
    </row>
    <row r="23" spans="2:4">
      <c r="B23" s="134" t="s">
        <v>2699</v>
      </c>
      <c r="C23" s="135">
        <v>38.448316699894001</v>
      </c>
      <c r="D23" s="136">
        <v>46022</v>
      </c>
    </row>
    <row r="24" spans="2:4">
      <c r="B24" s="134" t="s">
        <v>2700</v>
      </c>
      <c r="C24" s="135">
        <v>8.4792031020000016E-3</v>
      </c>
      <c r="D24" s="136">
        <v>48844</v>
      </c>
    </row>
    <row r="25" spans="2:4">
      <c r="B25" s="134" t="s">
        <v>2701</v>
      </c>
      <c r="C25" s="135">
        <v>1.6172116152380001E-2</v>
      </c>
      <c r="D25" s="136">
        <v>45016</v>
      </c>
    </row>
    <row r="26" spans="2:4">
      <c r="B26" s="134" t="s">
        <v>2702</v>
      </c>
      <c r="C26" s="135">
        <v>69.409233663317622</v>
      </c>
      <c r="D26" s="136">
        <v>45935</v>
      </c>
    </row>
    <row r="27" spans="2:4">
      <c r="B27" s="134" t="s">
        <v>2703</v>
      </c>
      <c r="C27" s="135">
        <v>3.3440741455719999E-2</v>
      </c>
      <c r="D27" s="136">
        <v>52047</v>
      </c>
    </row>
    <row r="28" spans="2:4">
      <c r="B28" s="134" t="s">
        <v>2704</v>
      </c>
      <c r="C28" s="135">
        <v>0.17310000000000003</v>
      </c>
      <c r="D28" s="136">
        <v>45363</v>
      </c>
    </row>
    <row r="29" spans="2:4">
      <c r="B29" s="132" t="s">
        <v>36</v>
      </c>
      <c r="C29" s="131">
        <v>805.29897447232725</v>
      </c>
      <c r="D29" s="133"/>
    </row>
    <row r="30" spans="2:4">
      <c r="B30" s="134" t="s">
        <v>2601</v>
      </c>
      <c r="C30" s="135">
        <v>67.14</v>
      </c>
      <c r="D30" s="136">
        <v>46601</v>
      </c>
    </row>
    <row r="31" spans="2:4">
      <c r="B31" s="134" t="s">
        <v>2602</v>
      </c>
      <c r="C31" s="135">
        <v>30.34</v>
      </c>
      <c r="D31" s="136">
        <v>46371</v>
      </c>
    </row>
    <row r="32" spans="2:4">
      <c r="B32" s="134" t="s">
        <v>2603</v>
      </c>
      <c r="C32" s="135">
        <v>103.6</v>
      </c>
      <c r="D32" s="136">
        <v>45343</v>
      </c>
    </row>
    <row r="33" spans="2:4">
      <c r="B33" s="134" t="s">
        <v>2604</v>
      </c>
      <c r="C33" s="135">
        <v>53.42</v>
      </c>
      <c r="D33" s="136">
        <v>45087</v>
      </c>
    </row>
    <row r="34" spans="2:4">
      <c r="B34" s="134" t="s">
        <v>2605</v>
      </c>
      <c r="C34" s="135">
        <v>66.319999999999993</v>
      </c>
      <c r="D34" s="136">
        <v>46971</v>
      </c>
    </row>
    <row r="35" spans="2:4">
      <c r="B35" s="134" t="s">
        <v>2606</v>
      </c>
      <c r="C35" s="135">
        <v>72.430000000000007</v>
      </c>
      <c r="D35" s="136">
        <v>46012</v>
      </c>
    </row>
    <row r="36" spans="2:4">
      <c r="B36" s="134" t="s">
        <v>2607</v>
      </c>
      <c r="C36" s="135">
        <v>15.22</v>
      </c>
      <c r="D36" s="136">
        <v>47262</v>
      </c>
    </row>
    <row r="37" spans="2:4">
      <c r="B37" s="134" t="s">
        <v>2608</v>
      </c>
      <c r="C37" s="135">
        <v>52.04</v>
      </c>
      <c r="D37" s="136">
        <v>45485</v>
      </c>
    </row>
    <row r="38" spans="2:4">
      <c r="B38" s="134" t="s">
        <v>2609</v>
      </c>
      <c r="C38" s="135">
        <v>14.15</v>
      </c>
      <c r="D38" s="136">
        <v>45710</v>
      </c>
    </row>
    <row r="39" spans="2:4">
      <c r="B39" s="134" t="s">
        <v>2610</v>
      </c>
      <c r="C39" s="135">
        <v>62.78</v>
      </c>
      <c r="D39" s="136">
        <v>46938</v>
      </c>
    </row>
    <row r="40" spans="2:4">
      <c r="B40" s="134" t="s">
        <v>2611</v>
      </c>
      <c r="C40" s="135">
        <v>88.13</v>
      </c>
      <c r="D40" s="136">
        <v>46201</v>
      </c>
    </row>
    <row r="41" spans="2:4">
      <c r="B41" s="134" t="s">
        <v>2612</v>
      </c>
      <c r="C41" s="135">
        <v>15.1</v>
      </c>
      <c r="D41" s="136">
        <v>48213</v>
      </c>
    </row>
    <row r="42" spans="2:4">
      <c r="B42" s="134" t="s">
        <v>2613</v>
      </c>
      <c r="C42" s="135">
        <v>77.38</v>
      </c>
      <c r="D42" s="136">
        <v>47992</v>
      </c>
    </row>
    <row r="43" spans="2:4">
      <c r="B43" s="134" t="s">
        <v>2614</v>
      </c>
      <c r="C43" s="135">
        <v>24.97</v>
      </c>
      <c r="D43" s="136">
        <v>46722</v>
      </c>
    </row>
    <row r="44" spans="2:4">
      <c r="B44" s="134" t="s">
        <v>2615</v>
      </c>
      <c r="C44" s="135">
        <v>21.75</v>
      </c>
      <c r="D44" s="136">
        <v>47031</v>
      </c>
    </row>
    <row r="45" spans="2:4">
      <c r="B45" s="134" t="s">
        <v>2616</v>
      </c>
      <c r="C45" s="135">
        <v>35.299999999999997</v>
      </c>
      <c r="D45" s="136">
        <v>46054</v>
      </c>
    </row>
    <row r="46" spans="2:4">
      <c r="B46" s="134" t="s">
        <v>2617</v>
      </c>
      <c r="C46" s="135">
        <v>0.48</v>
      </c>
      <c r="D46" s="136">
        <v>47262</v>
      </c>
    </row>
    <row r="47" spans="2:4">
      <c r="B47" s="134" t="s">
        <v>2618</v>
      </c>
      <c r="C47" s="135">
        <v>0.39</v>
      </c>
      <c r="D47" s="136">
        <v>45939</v>
      </c>
    </row>
    <row r="48" spans="2:4">
      <c r="B48" s="134" t="s">
        <v>2705</v>
      </c>
      <c r="C48" s="135">
        <v>0.56581745609666001</v>
      </c>
      <c r="D48" s="136">
        <v>45515</v>
      </c>
    </row>
    <row r="49" spans="2:4">
      <c r="B49" s="134" t="s">
        <v>2706</v>
      </c>
      <c r="C49" s="135">
        <v>1.3699787917489601</v>
      </c>
      <c r="D49" s="136">
        <v>46418</v>
      </c>
    </row>
    <row r="50" spans="2:4">
      <c r="B50" s="134" t="s">
        <v>2707</v>
      </c>
      <c r="C50" s="135">
        <v>1.4197081787210001E-2</v>
      </c>
      <c r="D50" s="136">
        <v>45126</v>
      </c>
    </row>
    <row r="51" spans="2:4">
      <c r="B51" s="134" t="s">
        <v>2708</v>
      </c>
      <c r="C51" s="135">
        <v>6.2998745777190002E-2</v>
      </c>
      <c r="D51" s="136">
        <v>45371</v>
      </c>
    </row>
    <row r="52" spans="2:4">
      <c r="B52" s="134" t="s">
        <v>2709</v>
      </c>
      <c r="C52" s="135">
        <v>0.42721827201635004</v>
      </c>
      <c r="D52" s="136">
        <v>45187</v>
      </c>
    </row>
    <row r="53" spans="2:4">
      <c r="B53" s="134" t="s">
        <v>2710</v>
      </c>
      <c r="C53" s="135">
        <v>0.71933581121167001</v>
      </c>
      <c r="D53" s="136">
        <v>45602</v>
      </c>
    </row>
    <row r="54" spans="2:4">
      <c r="B54" s="134" t="s">
        <v>2711</v>
      </c>
      <c r="C54" s="135">
        <v>0.32194239044626</v>
      </c>
      <c r="D54" s="136">
        <v>44986</v>
      </c>
    </row>
    <row r="55" spans="2:4">
      <c r="B55" s="134" t="s">
        <v>2712</v>
      </c>
      <c r="C55" s="135">
        <v>0.37207003945174999</v>
      </c>
      <c r="D55" s="136">
        <v>45025</v>
      </c>
    </row>
    <row r="56" spans="2:4">
      <c r="B56" s="134" t="s">
        <v>2713</v>
      </c>
      <c r="C56" s="135">
        <v>0.21009299618611002</v>
      </c>
      <c r="D56" s="136">
        <v>46014</v>
      </c>
    </row>
    <row r="57" spans="2:4">
      <c r="B57" s="134" t="s">
        <v>2714</v>
      </c>
      <c r="C57" s="135">
        <v>0.29532288760519004</v>
      </c>
      <c r="D57" s="136">
        <v>45830</v>
      </c>
    </row>
    <row r="58" spans="2:4">
      <c r="B58" s="86" t="s">
        <v>2619</v>
      </c>
      <c r="C58" s="90">
        <v>0.29532288760519004</v>
      </c>
      <c r="D58" s="97">
        <v>45830</v>
      </c>
    </row>
    <row r="59" spans="2:4">
      <c r="B59" s="86"/>
      <c r="C59" s="90"/>
      <c r="D59" s="97"/>
    </row>
    <row r="60" spans="2:4">
      <c r="B60" s="86"/>
      <c r="C60" s="90"/>
      <c r="D60" s="97"/>
    </row>
    <row r="61" spans="2:4">
      <c r="B61" s="86"/>
      <c r="C61" s="90"/>
      <c r="D61" s="97"/>
    </row>
    <row r="62" spans="2:4">
      <c r="B62" s="86"/>
      <c r="C62" s="90"/>
      <c r="D62" s="97"/>
    </row>
    <row r="63" spans="2:4">
      <c r="B63" s="87"/>
      <c r="C63" s="87"/>
      <c r="D63" s="87"/>
    </row>
    <row r="64" spans="2:4">
      <c r="B64" s="87"/>
      <c r="C64" s="87"/>
      <c r="D64" s="87"/>
    </row>
    <row r="65" spans="2:4">
      <c r="B65" s="87"/>
      <c r="C65" s="87"/>
      <c r="D65" s="87"/>
    </row>
    <row r="66" spans="2:4">
      <c r="B66" s="87"/>
      <c r="C66" s="87"/>
      <c r="D66" s="87"/>
    </row>
    <row r="67" spans="2:4">
      <c r="B67" s="87"/>
      <c r="C67" s="87"/>
      <c r="D67" s="87"/>
    </row>
    <row r="68" spans="2:4">
      <c r="B68" s="87"/>
      <c r="C68" s="87"/>
      <c r="D68" s="87"/>
    </row>
    <row r="69" spans="2:4">
      <c r="B69" s="87"/>
      <c r="C69" s="87"/>
      <c r="D69" s="87"/>
    </row>
    <row r="70" spans="2:4">
      <c r="B70" s="87"/>
      <c r="C70" s="87"/>
      <c r="D70" s="87"/>
    </row>
    <row r="71" spans="2:4">
      <c r="B71" s="87"/>
      <c r="C71" s="87"/>
      <c r="D71" s="87"/>
    </row>
    <row r="72" spans="2:4">
      <c r="B72" s="87"/>
      <c r="C72" s="87"/>
      <c r="D72" s="87"/>
    </row>
    <row r="73" spans="2:4">
      <c r="B73" s="87"/>
      <c r="C73" s="87"/>
      <c r="D73" s="87"/>
    </row>
    <row r="74" spans="2:4">
      <c r="B74" s="87"/>
      <c r="C74" s="87"/>
      <c r="D74" s="87"/>
    </row>
    <row r="75" spans="2:4">
      <c r="B75" s="87"/>
      <c r="C75" s="87"/>
      <c r="D75" s="87"/>
    </row>
    <row r="76" spans="2:4">
      <c r="B76" s="87"/>
      <c r="C76" s="87"/>
      <c r="D76" s="87"/>
    </row>
    <row r="77" spans="2:4">
      <c r="B77" s="87"/>
      <c r="C77" s="87"/>
      <c r="D77" s="87"/>
    </row>
    <row r="78" spans="2:4">
      <c r="B78" s="87"/>
      <c r="C78" s="87"/>
      <c r="D78" s="87"/>
    </row>
    <row r="79" spans="2:4">
      <c r="B79" s="87"/>
      <c r="C79" s="87"/>
      <c r="D79" s="87"/>
    </row>
    <row r="80" spans="2:4">
      <c r="B80" s="87"/>
      <c r="C80" s="87"/>
      <c r="D80" s="87"/>
    </row>
    <row r="81" spans="2:4">
      <c r="B81" s="87"/>
      <c r="C81" s="87"/>
      <c r="D81" s="87"/>
    </row>
    <row r="82" spans="2:4">
      <c r="B82" s="87"/>
      <c r="C82" s="87"/>
      <c r="D82" s="87"/>
    </row>
    <row r="83" spans="2:4">
      <c r="B83" s="87"/>
      <c r="C83" s="87"/>
      <c r="D83" s="87"/>
    </row>
    <row r="84" spans="2:4">
      <c r="B84" s="87"/>
      <c r="C84" s="87"/>
      <c r="D84" s="87"/>
    </row>
    <row r="85" spans="2:4">
      <c r="B85" s="87"/>
      <c r="C85" s="87"/>
      <c r="D85" s="87"/>
    </row>
    <row r="86" spans="2:4">
      <c r="B86" s="87"/>
      <c r="C86" s="87"/>
      <c r="D86" s="87"/>
    </row>
    <row r="87" spans="2:4">
      <c r="B87" s="87"/>
      <c r="C87" s="87"/>
      <c r="D87" s="87"/>
    </row>
    <row r="88" spans="2:4">
      <c r="B88" s="87"/>
      <c r="C88" s="87"/>
      <c r="D88" s="87"/>
    </row>
    <row r="89" spans="2:4">
      <c r="B89" s="87"/>
      <c r="C89" s="87"/>
      <c r="D89" s="87"/>
    </row>
    <row r="90" spans="2:4">
      <c r="B90" s="87"/>
      <c r="C90" s="87"/>
      <c r="D90" s="87"/>
    </row>
    <row r="91" spans="2:4">
      <c r="B91" s="87"/>
      <c r="C91" s="87"/>
      <c r="D91" s="87"/>
    </row>
    <row r="92" spans="2:4">
      <c r="B92" s="87"/>
      <c r="C92" s="87"/>
      <c r="D92" s="87"/>
    </row>
    <row r="93" spans="2:4">
      <c r="B93" s="87"/>
      <c r="C93" s="87"/>
      <c r="D93" s="87"/>
    </row>
    <row r="94" spans="2:4">
      <c r="B94" s="87"/>
      <c r="C94" s="87"/>
      <c r="D94" s="87"/>
    </row>
    <row r="95" spans="2:4">
      <c r="B95" s="87"/>
      <c r="C95" s="87"/>
      <c r="D95" s="87"/>
    </row>
    <row r="96" spans="2:4">
      <c r="B96" s="87"/>
      <c r="C96" s="87"/>
      <c r="D96" s="87"/>
    </row>
    <row r="97" spans="2:4">
      <c r="B97" s="87"/>
      <c r="C97" s="87"/>
      <c r="D97" s="87"/>
    </row>
    <row r="98" spans="2:4">
      <c r="B98" s="87"/>
      <c r="C98" s="87"/>
      <c r="D98" s="87"/>
    </row>
    <row r="99" spans="2:4">
      <c r="B99" s="87"/>
      <c r="C99" s="87"/>
      <c r="D99" s="87"/>
    </row>
    <row r="100" spans="2:4">
      <c r="B100" s="87"/>
      <c r="C100" s="87"/>
      <c r="D100" s="87"/>
    </row>
    <row r="101" spans="2:4">
      <c r="B101" s="87"/>
      <c r="C101" s="87"/>
      <c r="D101" s="87"/>
    </row>
    <row r="102" spans="2:4">
      <c r="B102" s="87"/>
      <c r="C102" s="87"/>
      <c r="D102" s="87"/>
    </row>
    <row r="103" spans="2:4">
      <c r="B103" s="87"/>
      <c r="C103" s="87"/>
      <c r="D103" s="87"/>
    </row>
    <row r="104" spans="2:4">
      <c r="B104" s="87"/>
      <c r="C104" s="87"/>
      <c r="D104" s="87"/>
    </row>
    <row r="105" spans="2:4">
      <c r="B105" s="87"/>
      <c r="C105" s="87"/>
      <c r="D105" s="87"/>
    </row>
    <row r="106" spans="2:4">
      <c r="B106" s="87"/>
      <c r="C106" s="87"/>
      <c r="D106" s="87"/>
    </row>
    <row r="107" spans="2:4">
      <c r="B107" s="87"/>
      <c r="C107" s="87"/>
      <c r="D107" s="87"/>
    </row>
    <row r="108" spans="2:4">
      <c r="B108" s="87"/>
      <c r="C108" s="87"/>
      <c r="D108" s="87"/>
    </row>
    <row r="109" spans="2:4">
      <c r="B109" s="87"/>
      <c r="C109" s="87"/>
      <c r="D109" s="87"/>
    </row>
    <row r="110" spans="2:4">
      <c r="B110" s="93"/>
      <c r="C110" s="94"/>
      <c r="D110" s="94"/>
    </row>
    <row r="111" spans="2:4">
      <c r="B111" s="93"/>
      <c r="C111" s="94"/>
      <c r="D111" s="94"/>
    </row>
    <row r="112" spans="2:4">
      <c r="B112" s="93"/>
      <c r="C112" s="94"/>
      <c r="D112" s="94"/>
    </row>
    <row r="113" spans="2:4">
      <c r="B113" s="93"/>
      <c r="C113" s="94"/>
      <c r="D113" s="94"/>
    </row>
    <row r="114" spans="2:4">
      <c r="B114" s="93"/>
      <c r="C114" s="94"/>
      <c r="D114" s="94"/>
    </row>
    <row r="115" spans="2:4">
      <c r="B115" s="93"/>
      <c r="C115" s="94"/>
      <c r="D115" s="94"/>
    </row>
    <row r="116" spans="2:4">
      <c r="B116" s="93"/>
      <c r="C116" s="94"/>
      <c r="D116" s="94"/>
    </row>
    <row r="117" spans="2:4">
      <c r="B117" s="93"/>
      <c r="C117" s="94"/>
      <c r="D117" s="94"/>
    </row>
    <row r="118" spans="2:4">
      <c r="B118" s="93"/>
      <c r="C118" s="94"/>
      <c r="D118" s="94"/>
    </row>
    <row r="119" spans="2:4">
      <c r="B119" s="93"/>
      <c r="C119" s="94"/>
      <c r="D119" s="94"/>
    </row>
    <row r="120" spans="2:4">
      <c r="B120" s="93"/>
      <c r="C120" s="94"/>
      <c r="D120" s="94"/>
    </row>
    <row r="121" spans="2:4">
      <c r="B121" s="93"/>
      <c r="C121" s="94"/>
      <c r="D121" s="94"/>
    </row>
    <row r="122" spans="2:4">
      <c r="B122" s="93"/>
      <c r="C122" s="94"/>
      <c r="D122" s="94"/>
    </row>
    <row r="123" spans="2:4">
      <c r="B123" s="93"/>
      <c r="C123" s="94"/>
      <c r="D123" s="94"/>
    </row>
    <row r="124" spans="2:4">
      <c r="B124" s="93"/>
      <c r="C124" s="94"/>
      <c r="D124" s="94"/>
    </row>
    <row r="125" spans="2:4">
      <c r="B125" s="93"/>
      <c r="C125" s="94"/>
      <c r="D125" s="94"/>
    </row>
    <row r="126" spans="2:4">
      <c r="B126" s="93"/>
      <c r="C126" s="94"/>
      <c r="D126" s="94"/>
    </row>
    <row r="127" spans="2:4">
      <c r="B127" s="93"/>
      <c r="C127" s="94"/>
      <c r="D127" s="94"/>
    </row>
    <row r="128" spans="2:4">
      <c r="B128" s="93"/>
      <c r="C128" s="94"/>
      <c r="D128" s="94"/>
    </row>
    <row r="129" spans="2:4">
      <c r="B129" s="93"/>
      <c r="C129" s="94"/>
      <c r="D129" s="94"/>
    </row>
    <row r="130" spans="2:4">
      <c r="B130" s="93"/>
      <c r="C130" s="94"/>
      <c r="D130" s="94"/>
    </row>
    <row r="131" spans="2:4">
      <c r="B131" s="93"/>
      <c r="C131" s="94"/>
      <c r="D131" s="94"/>
    </row>
    <row r="132" spans="2:4">
      <c r="B132" s="93"/>
      <c r="C132" s="94"/>
      <c r="D132" s="94"/>
    </row>
    <row r="133" spans="2:4">
      <c r="B133" s="93"/>
      <c r="C133" s="94"/>
      <c r="D133" s="94"/>
    </row>
    <row r="134" spans="2:4">
      <c r="B134" s="93"/>
      <c r="C134" s="94"/>
      <c r="D134" s="94"/>
    </row>
    <row r="135" spans="2:4">
      <c r="B135" s="93"/>
      <c r="C135" s="94"/>
      <c r="D135" s="94"/>
    </row>
    <row r="136" spans="2:4">
      <c r="B136" s="93"/>
      <c r="C136" s="94"/>
      <c r="D136" s="94"/>
    </row>
    <row r="137" spans="2:4">
      <c r="B137" s="93"/>
      <c r="C137" s="94"/>
      <c r="D137" s="94"/>
    </row>
    <row r="138" spans="2:4">
      <c r="B138" s="93"/>
      <c r="C138" s="94"/>
      <c r="D138" s="94"/>
    </row>
    <row r="139" spans="2:4">
      <c r="B139" s="93"/>
      <c r="C139" s="94"/>
      <c r="D139" s="94"/>
    </row>
    <row r="140" spans="2:4">
      <c r="B140" s="93"/>
      <c r="C140" s="94"/>
      <c r="D140" s="94"/>
    </row>
    <row r="141" spans="2:4">
      <c r="B141" s="93"/>
      <c r="C141" s="94"/>
      <c r="D141" s="94"/>
    </row>
    <row r="142" spans="2:4">
      <c r="B142" s="93"/>
      <c r="C142" s="94"/>
      <c r="D142" s="94"/>
    </row>
    <row r="143" spans="2:4">
      <c r="B143" s="93"/>
      <c r="C143" s="94"/>
      <c r="D143" s="94"/>
    </row>
    <row r="144" spans="2:4">
      <c r="B144" s="93"/>
      <c r="C144" s="94"/>
      <c r="D144" s="94"/>
    </row>
    <row r="145" spans="2:4">
      <c r="B145" s="93"/>
      <c r="C145" s="94"/>
      <c r="D145" s="94"/>
    </row>
    <row r="146" spans="2:4">
      <c r="B146" s="93"/>
      <c r="C146" s="94"/>
      <c r="D146" s="94"/>
    </row>
    <row r="147" spans="2:4">
      <c r="B147" s="93"/>
      <c r="C147" s="94"/>
      <c r="D147" s="94"/>
    </row>
    <row r="148" spans="2:4">
      <c r="B148" s="93"/>
      <c r="C148" s="94"/>
      <c r="D148" s="94"/>
    </row>
    <row r="149" spans="2:4">
      <c r="B149" s="93"/>
      <c r="C149" s="94"/>
      <c r="D149" s="94"/>
    </row>
    <row r="150" spans="2:4">
      <c r="B150" s="93"/>
      <c r="C150" s="94"/>
      <c r="D150" s="94"/>
    </row>
    <row r="151" spans="2:4">
      <c r="B151" s="93"/>
      <c r="C151" s="94"/>
      <c r="D151" s="94"/>
    </row>
    <row r="152" spans="2:4">
      <c r="B152" s="93"/>
      <c r="C152" s="94"/>
      <c r="D152" s="94"/>
    </row>
    <row r="153" spans="2:4">
      <c r="B153" s="93"/>
      <c r="C153" s="94"/>
      <c r="D153" s="94"/>
    </row>
    <row r="154" spans="2:4">
      <c r="B154" s="93"/>
      <c r="C154" s="94"/>
      <c r="D154" s="94"/>
    </row>
    <row r="155" spans="2:4">
      <c r="B155" s="93"/>
      <c r="C155" s="94"/>
      <c r="D155" s="94"/>
    </row>
    <row r="156" spans="2:4">
      <c r="B156" s="93"/>
      <c r="C156" s="94"/>
      <c r="D156" s="94"/>
    </row>
    <row r="157" spans="2:4">
      <c r="B157" s="93"/>
      <c r="C157" s="94"/>
      <c r="D157" s="94"/>
    </row>
    <row r="158" spans="2:4">
      <c r="B158" s="93"/>
      <c r="C158" s="94"/>
      <c r="D158" s="94"/>
    </row>
    <row r="159" spans="2:4">
      <c r="B159" s="93"/>
      <c r="C159" s="94"/>
      <c r="D159" s="94"/>
    </row>
    <row r="160" spans="2:4">
      <c r="B160" s="93"/>
      <c r="C160" s="94"/>
      <c r="D160" s="94"/>
    </row>
    <row r="161" spans="2:4">
      <c r="B161" s="93"/>
      <c r="C161" s="94"/>
      <c r="D161" s="94"/>
    </row>
    <row r="162" spans="2:4">
      <c r="B162" s="93"/>
      <c r="C162" s="94"/>
      <c r="D162" s="94"/>
    </row>
    <row r="163" spans="2:4">
      <c r="B163" s="93"/>
      <c r="C163" s="94"/>
      <c r="D163" s="94"/>
    </row>
    <row r="164" spans="2:4">
      <c r="B164" s="93"/>
      <c r="C164" s="94"/>
      <c r="D164" s="94"/>
    </row>
    <row r="165" spans="2:4">
      <c r="B165" s="93"/>
      <c r="C165" s="94"/>
      <c r="D165" s="94"/>
    </row>
    <row r="166" spans="2:4">
      <c r="B166" s="93"/>
      <c r="C166" s="94"/>
      <c r="D166" s="94"/>
    </row>
    <row r="167" spans="2:4">
      <c r="B167" s="93"/>
      <c r="C167" s="94"/>
      <c r="D167" s="94"/>
    </row>
    <row r="168" spans="2:4">
      <c r="B168" s="93"/>
      <c r="C168" s="94"/>
      <c r="D168" s="94"/>
    </row>
    <row r="169" spans="2:4">
      <c r="B169" s="93"/>
      <c r="C169" s="94"/>
      <c r="D169" s="94"/>
    </row>
    <row r="170" spans="2:4">
      <c r="B170" s="93"/>
      <c r="C170" s="94"/>
      <c r="D170" s="94"/>
    </row>
    <row r="171" spans="2:4">
      <c r="B171" s="93"/>
      <c r="C171" s="94"/>
      <c r="D171" s="94"/>
    </row>
    <row r="172" spans="2:4">
      <c r="B172" s="93"/>
      <c r="C172" s="94"/>
      <c r="D172" s="94"/>
    </row>
    <row r="173" spans="2:4">
      <c r="B173" s="93"/>
      <c r="C173" s="94"/>
      <c r="D173" s="94"/>
    </row>
    <row r="174" spans="2:4">
      <c r="B174" s="93"/>
      <c r="C174" s="94"/>
      <c r="D174" s="94"/>
    </row>
    <row r="175" spans="2:4">
      <c r="B175" s="93"/>
      <c r="C175" s="94"/>
      <c r="D175" s="94"/>
    </row>
    <row r="176" spans="2:4">
      <c r="B176" s="93"/>
      <c r="C176" s="94"/>
      <c r="D176" s="94"/>
    </row>
    <row r="177" spans="2:4">
      <c r="B177" s="93"/>
      <c r="C177" s="94"/>
      <c r="D177" s="94"/>
    </row>
    <row r="178" spans="2:4">
      <c r="B178" s="93"/>
      <c r="C178" s="94"/>
      <c r="D178" s="94"/>
    </row>
    <row r="179" spans="2:4">
      <c r="B179" s="93"/>
      <c r="C179" s="94"/>
      <c r="D179" s="94"/>
    </row>
    <row r="180" spans="2:4">
      <c r="B180" s="93"/>
      <c r="C180" s="94"/>
      <c r="D180" s="94"/>
    </row>
    <row r="181" spans="2:4">
      <c r="B181" s="93"/>
      <c r="C181" s="94"/>
      <c r="D181" s="94"/>
    </row>
    <row r="182" spans="2:4">
      <c r="B182" s="93"/>
      <c r="C182" s="94"/>
      <c r="D182" s="94"/>
    </row>
    <row r="183" spans="2:4">
      <c r="B183" s="93"/>
      <c r="C183" s="94"/>
      <c r="D183" s="94"/>
    </row>
    <row r="184" spans="2:4">
      <c r="B184" s="93"/>
      <c r="C184" s="94"/>
      <c r="D184" s="94"/>
    </row>
    <row r="185" spans="2:4">
      <c r="B185" s="93"/>
      <c r="C185" s="94"/>
      <c r="D185" s="94"/>
    </row>
    <row r="186" spans="2:4">
      <c r="B186" s="93"/>
      <c r="C186" s="94"/>
      <c r="D186" s="94"/>
    </row>
    <row r="187" spans="2:4">
      <c r="B187" s="93"/>
      <c r="C187" s="94"/>
      <c r="D187" s="94"/>
    </row>
    <row r="188" spans="2:4">
      <c r="B188" s="93"/>
      <c r="C188" s="94"/>
      <c r="D188" s="94"/>
    </row>
    <row r="189" spans="2:4">
      <c r="B189" s="93"/>
      <c r="C189" s="94"/>
      <c r="D189" s="94"/>
    </row>
    <row r="190" spans="2:4">
      <c r="B190" s="93"/>
      <c r="C190" s="94"/>
      <c r="D190" s="94"/>
    </row>
    <row r="191" spans="2:4">
      <c r="B191" s="93"/>
      <c r="C191" s="94"/>
      <c r="D191" s="94"/>
    </row>
    <row r="192" spans="2:4">
      <c r="B192" s="93"/>
      <c r="C192" s="94"/>
      <c r="D192" s="94"/>
    </row>
    <row r="193" spans="2:4">
      <c r="B193" s="93"/>
      <c r="C193" s="94"/>
      <c r="D193" s="94"/>
    </row>
    <row r="194" spans="2:4">
      <c r="B194" s="93"/>
      <c r="C194" s="94"/>
      <c r="D194" s="94"/>
    </row>
    <row r="195" spans="2:4">
      <c r="B195" s="93"/>
      <c r="C195" s="94"/>
      <c r="D195" s="94"/>
    </row>
    <row r="196" spans="2:4">
      <c r="B196" s="93"/>
      <c r="C196" s="94"/>
      <c r="D196" s="94"/>
    </row>
    <row r="197" spans="2:4">
      <c r="B197" s="93"/>
      <c r="C197" s="94"/>
      <c r="D197" s="94"/>
    </row>
    <row r="198" spans="2:4">
      <c r="B198" s="93"/>
      <c r="C198" s="94"/>
      <c r="D198" s="94"/>
    </row>
    <row r="199" spans="2:4">
      <c r="B199" s="93"/>
      <c r="C199" s="94"/>
      <c r="D199" s="94"/>
    </row>
    <row r="200" spans="2:4">
      <c r="B200" s="93"/>
      <c r="C200" s="94"/>
      <c r="D200" s="94"/>
    </row>
    <row r="201" spans="2:4">
      <c r="B201" s="93"/>
      <c r="C201" s="94"/>
      <c r="D201" s="94"/>
    </row>
    <row r="202" spans="2:4">
      <c r="B202" s="93"/>
      <c r="C202" s="94"/>
      <c r="D202" s="94"/>
    </row>
    <row r="203" spans="2:4">
      <c r="B203" s="93"/>
      <c r="C203" s="94"/>
      <c r="D203" s="94"/>
    </row>
    <row r="204" spans="2:4">
      <c r="B204" s="93"/>
      <c r="C204" s="94"/>
      <c r="D204" s="94"/>
    </row>
    <row r="205" spans="2:4">
      <c r="B205" s="93"/>
      <c r="C205" s="94"/>
      <c r="D205" s="94"/>
    </row>
    <row r="206" spans="2:4">
      <c r="B206" s="93"/>
      <c r="C206" s="94"/>
      <c r="D206" s="94"/>
    </row>
    <row r="207" spans="2:4">
      <c r="B207" s="93"/>
      <c r="C207" s="94"/>
      <c r="D207" s="94"/>
    </row>
    <row r="208" spans="2:4">
      <c r="B208" s="93"/>
      <c r="C208" s="94"/>
      <c r="D208" s="94"/>
    </row>
    <row r="209" spans="2:4">
      <c r="B209" s="93"/>
      <c r="C209" s="94"/>
      <c r="D209" s="94"/>
    </row>
    <row r="210" spans="2:4">
      <c r="B210" s="93"/>
      <c r="C210" s="94"/>
      <c r="D210" s="94"/>
    </row>
    <row r="211" spans="2:4">
      <c r="B211" s="93"/>
      <c r="C211" s="94"/>
      <c r="D211" s="94"/>
    </row>
    <row r="212" spans="2:4">
      <c r="B212" s="93"/>
      <c r="C212" s="94"/>
      <c r="D212" s="94"/>
    </row>
    <row r="213" spans="2:4">
      <c r="B213" s="93"/>
      <c r="C213" s="94"/>
      <c r="D213" s="94"/>
    </row>
    <row r="214" spans="2:4">
      <c r="B214" s="93"/>
      <c r="C214" s="94"/>
      <c r="D214" s="94"/>
    </row>
    <row r="215" spans="2:4">
      <c r="B215" s="93"/>
      <c r="C215" s="94"/>
      <c r="D215" s="94"/>
    </row>
    <row r="216" spans="2:4">
      <c r="B216" s="93"/>
      <c r="C216" s="94"/>
      <c r="D216" s="94"/>
    </row>
    <row r="217" spans="2:4">
      <c r="B217" s="93"/>
      <c r="C217" s="94"/>
      <c r="D217" s="94"/>
    </row>
    <row r="218" spans="2:4">
      <c r="B218" s="93"/>
      <c r="C218" s="94"/>
      <c r="D218" s="94"/>
    </row>
    <row r="219" spans="2:4">
      <c r="B219" s="93"/>
      <c r="C219" s="94"/>
      <c r="D219" s="94"/>
    </row>
    <row r="220" spans="2:4">
      <c r="B220" s="93"/>
      <c r="C220" s="94"/>
      <c r="D220" s="94"/>
    </row>
    <row r="221" spans="2:4">
      <c r="B221" s="93"/>
      <c r="C221" s="94"/>
      <c r="D221" s="94"/>
    </row>
    <row r="222" spans="2:4">
      <c r="B222" s="93"/>
      <c r="C222" s="94"/>
      <c r="D222" s="94"/>
    </row>
    <row r="223" spans="2:4">
      <c r="B223" s="93"/>
      <c r="C223" s="94"/>
      <c r="D223" s="94"/>
    </row>
    <row r="224" spans="2:4">
      <c r="B224" s="93"/>
      <c r="C224" s="94"/>
      <c r="D224" s="94"/>
    </row>
    <row r="225" spans="2:4">
      <c r="B225" s="93"/>
      <c r="C225" s="94"/>
      <c r="D225" s="94"/>
    </row>
    <row r="226" spans="2:4">
      <c r="B226" s="93"/>
      <c r="C226" s="94"/>
      <c r="D226" s="94"/>
    </row>
    <row r="227" spans="2:4">
      <c r="B227" s="93"/>
      <c r="C227" s="94"/>
      <c r="D227" s="94"/>
    </row>
    <row r="228" spans="2:4">
      <c r="B228" s="93"/>
      <c r="C228" s="94"/>
      <c r="D228" s="94"/>
    </row>
    <row r="229" spans="2:4">
      <c r="B229" s="93"/>
      <c r="C229" s="94"/>
      <c r="D229" s="94"/>
    </row>
    <row r="230" spans="2:4">
      <c r="B230" s="93"/>
      <c r="C230" s="94"/>
      <c r="D230" s="94"/>
    </row>
    <row r="231" spans="2:4">
      <c r="B231" s="93"/>
      <c r="C231" s="94"/>
      <c r="D231" s="94"/>
    </row>
    <row r="232" spans="2:4">
      <c r="B232" s="93"/>
      <c r="C232" s="94"/>
      <c r="D232" s="94"/>
    </row>
    <row r="233" spans="2:4">
      <c r="B233" s="93"/>
      <c r="C233" s="94"/>
      <c r="D233" s="94"/>
    </row>
    <row r="234" spans="2:4">
      <c r="B234" s="93"/>
      <c r="C234" s="94"/>
      <c r="D234" s="94"/>
    </row>
    <row r="235" spans="2:4">
      <c r="B235" s="93"/>
      <c r="C235" s="94"/>
      <c r="D235" s="94"/>
    </row>
    <row r="236" spans="2:4">
      <c r="B236" s="93"/>
      <c r="C236" s="94"/>
      <c r="D236" s="94"/>
    </row>
    <row r="237" spans="2:4">
      <c r="B237" s="93"/>
      <c r="C237" s="94"/>
      <c r="D237" s="94"/>
    </row>
    <row r="238" spans="2:4">
      <c r="B238" s="93"/>
      <c r="C238" s="94"/>
      <c r="D238" s="94"/>
    </row>
    <row r="239" spans="2:4">
      <c r="B239" s="93"/>
      <c r="C239" s="94"/>
      <c r="D239" s="94"/>
    </row>
    <row r="240" spans="2:4">
      <c r="B240" s="93"/>
      <c r="C240" s="94"/>
      <c r="D240" s="94"/>
    </row>
    <row r="241" spans="2:4">
      <c r="B241" s="93"/>
      <c r="C241" s="94"/>
      <c r="D241" s="94"/>
    </row>
    <row r="242" spans="2:4">
      <c r="B242" s="93"/>
      <c r="C242" s="94"/>
      <c r="D242" s="94"/>
    </row>
    <row r="243" spans="2:4">
      <c r="B243" s="93"/>
      <c r="C243" s="94"/>
      <c r="D243" s="94"/>
    </row>
    <row r="244" spans="2:4">
      <c r="B244" s="93"/>
      <c r="C244" s="94"/>
      <c r="D244" s="94"/>
    </row>
    <row r="245" spans="2:4">
      <c r="B245" s="93"/>
      <c r="C245" s="94"/>
      <c r="D245" s="94"/>
    </row>
    <row r="246" spans="2:4">
      <c r="B246" s="93"/>
      <c r="C246" s="94"/>
      <c r="D246" s="94"/>
    </row>
    <row r="247" spans="2:4">
      <c r="B247" s="93"/>
      <c r="C247" s="94"/>
      <c r="D247" s="94"/>
    </row>
    <row r="248" spans="2:4">
      <c r="B248" s="93"/>
      <c r="C248" s="94"/>
      <c r="D248" s="94"/>
    </row>
    <row r="249" spans="2:4">
      <c r="B249" s="93"/>
      <c r="C249" s="94"/>
      <c r="D249" s="94"/>
    </row>
    <row r="250" spans="2:4">
      <c r="B250" s="93"/>
      <c r="C250" s="94"/>
      <c r="D250" s="94"/>
    </row>
    <row r="251" spans="2:4">
      <c r="B251" s="93"/>
      <c r="C251" s="94"/>
      <c r="D251" s="94"/>
    </row>
    <row r="252" spans="2:4">
      <c r="B252" s="93"/>
      <c r="C252" s="94"/>
      <c r="D252" s="94"/>
    </row>
    <row r="253" spans="2:4">
      <c r="B253" s="93"/>
      <c r="C253" s="94"/>
      <c r="D253" s="94"/>
    </row>
    <row r="254" spans="2:4">
      <c r="B254" s="93"/>
      <c r="C254" s="94"/>
      <c r="D254" s="94"/>
    </row>
    <row r="255" spans="2:4">
      <c r="B255" s="93"/>
      <c r="C255" s="94"/>
      <c r="D255" s="94"/>
    </row>
    <row r="256" spans="2:4">
      <c r="B256" s="93"/>
      <c r="C256" s="94"/>
      <c r="D256" s="94"/>
    </row>
    <row r="257" spans="2:4">
      <c r="B257" s="93"/>
      <c r="C257" s="94"/>
      <c r="D257" s="94"/>
    </row>
    <row r="258" spans="2:4">
      <c r="B258" s="93"/>
      <c r="C258" s="94"/>
      <c r="D258" s="94"/>
    </row>
    <row r="259" spans="2:4">
      <c r="B259" s="93"/>
      <c r="C259" s="94"/>
      <c r="D259" s="94"/>
    </row>
    <row r="260" spans="2:4">
      <c r="B260" s="93"/>
      <c r="C260" s="94"/>
      <c r="D260" s="94"/>
    </row>
    <row r="261" spans="2:4">
      <c r="B261" s="93"/>
      <c r="C261" s="94"/>
      <c r="D261" s="94"/>
    </row>
    <row r="262" spans="2:4">
      <c r="B262" s="93"/>
      <c r="C262" s="94"/>
      <c r="D262" s="94"/>
    </row>
    <row r="263" spans="2:4">
      <c r="B263" s="93"/>
      <c r="C263" s="94"/>
      <c r="D263" s="94"/>
    </row>
    <row r="264" spans="2:4">
      <c r="B264" s="93"/>
      <c r="C264" s="94"/>
      <c r="D264" s="94"/>
    </row>
    <row r="265" spans="2:4">
      <c r="B265" s="93"/>
      <c r="C265" s="94"/>
      <c r="D265" s="94"/>
    </row>
    <row r="266" spans="2:4">
      <c r="B266" s="93"/>
      <c r="C266" s="94"/>
      <c r="D266" s="94"/>
    </row>
    <row r="267" spans="2:4">
      <c r="B267" s="93"/>
      <c r="C267" s="94"/>
      <c r="D267" s="94"/>
    </row>
    <row r="268" spans="2:4">
      <c r="B268" s="93"/>
      <c r="C268" s="94"/>
      <c r="D268" s="94"/>
    </row>
    <row r="269" spans="2:4">
      <c r="B269" s="93"/>
      <c r="C269" s="94"/>
      <c r="D269" s="94"/>
    </row>
    <row r="270" spans="2:4">
      <c r="B270" s="93"/>
      <c r="C270" s="94"/>
      <c r="D270" s="94"/>
    </row>
    <row r="271" spans="2:4">
      <c r="B271" s="93"/>
      <c r="C271" s="94"/>
      <c r="D271" s="94"/>
    </row>
    <row r="272" spans="2:4">
      <c r="B272" s="93"/>
      <c r="C272" s="94"/>
      <c r="D272" s="94"/>
    </row>
    <row r="273" spans="2:4">
      <c r="B273" s="93"/>
      <c r="C273" s="94"/>
      <c r="D273" s="94"/>
    </row>
    <row r="274" spans="2:4">
      <c r="B274" s="93"/>
      <c r="C274" s="94"/>
      <c r="D274" s="94"/>
    </row>
    <row r="275" spans="2:4">
      <c r="B275" s="93"/>
      <c r="C275" s="94"/>
      <c r="D275" s="94"/>
    </row>
    <row r="276" spans="2:4">
      <c r="B276" s="93"/>
      <c r="C276" s="94"/>
      <c r="D276" s="94"/>
    </row>
    <row r="277" spans="2:4">
      <c r="B277" s="93"/>
      <c r="C277" s="94"/>
      <c r="D277" s="94"/>
    </row>
    <row r="278" spans="2:4">
      <c r="B278" s="93"/>
      <c r="C278" s="94"/>
      <c r="D278" s="94"/>
    </row>
    <row r="279" spans="2:4">
      <c r="B279" s="93"/>
      <c r="C279" s="94"/>
      <c r="D279" s="94"/>
    </row>
    <row r="280" spans="2:4">
      <c r="B280" s="93"/>
      <c r="C280" s="94"/>
      <c r="D280" s="94"/>
    </row>
    <row r="281" spans="2:4">
      <c r="B281" s="93"/>
      <c r="C281" s="94"/>
      <c r="D281" s="94"/>
    </row>
    <row r="282" spans="2:4">
      <c r="B282" s="93"/>
      <c r="C282" s="94"/>
      <c r="D282" s="94"/>
    </row>
    <row r="283" spans="2:4">
      <c r="B283" s="93"/>
      <c r="C283" s="94"/>
      <c r="D283" s="94"/>
    </row>
    <row r="284" spans="2:4">
      <c r="B284" s="93"/>
      <c r="C284" s="94"/>
      <c r="D284" s="94"/>
    </row>
    <row r="285" spans="2:4">
      <c r="B285" s="93"/>
      <c r="C285" s="94"/>
      <c r="D285" s="94"/>
    </row>
    <row r="286" spans="2:4">
      <c r="B286" s="93"/>
      <c r="C286" s="94"/>
      <c r="D286" s="94"/>
    </row>
    <row r="287" spans="2:4">
      <c r="B287" s="93"/>
      <c r="C287" s="94"/>
      <c r="D287" s="94"/>
    </row>
    <row r="288" spans="2:4">
      <c r="B288" s="93"/>
      <c r="C288" s="94"/>
      <c r="D288" s="94"/>
    </row>
    <row r="289" spans="2:4">
      <c r="B289" s="93"/>
      <c r="C289" s="94"/>
      <c r="D289" s="94"/>
    </row>
    <row r="290" spans="2:4">
      <c r="B290" s="93"/>
      <c r="C290" s="94"/>
      <c r="D290" s="94"/>
    </row>
    <row r="291" spans="2:4">
      <c r="B291" s="93"/>
      <c r="C291" s="94"/>
      <c r="D291" s="94"/>
    </row>
    <row r="292" spans="2:4">
      <c r="B292" s="93"/>
      <c r="C292" s="94"/>
      <c r="D292" s="94"/>
    </row>
    <row r="293" spans="2:4">
      <c r="B293" s="93"/>
      <c r="C293" s="94"/>
      <c r="D293" s="94"/>
    </row>
    <row r="294" spans="2:4">
      <c r="B294" s="93"/>
      <c r="C294" s="94"/>
      <c r="D294" s="94"/>
    </row>
    <row r="295" spans="2:4">
      <c r="B295" s="93"/>
      <c r="C295" s="94"/>
      <c r="D295" s="94"/>
    </row>
    <row r="296" spans="2:4">
      <c r="B296" s="93"/>
      <c r="C296" s="94"/>
      <c r="D296" s="94"/>
    </row>
    <row r="297" spans="2:4">
      <c r="B297" s="93"/>
      <c r="C297" s="94"/>
      <c r="D297" s="94"/>
    </row>
    <row r="298" spans="2:4">
      <c r="B298" s="93"/>
      <c r="C298" s="94"/>
      <c r="D298" s="94"/>
    </row>
    <row r="299" spans="2:4">
      <c r="B299" s="93"/>
      <c r="C299" s="94"/>
      <c r="D299" s="94"/>
    </row>
    <row r="300" spans="2:4">
      <c r="B300" s="93"/>
      <c r="C300" s="94"/>
      <c r="D300" s="94"/>
    </row>
    <row r="301" spans="2:4">
      <c r="B301" s="93"/>
      <c r="C301" s="94"/>
      <c r="D301" s="94"/>
    </row>
    <row r="302" spans="2:4">
      <c r="B302" s="93"/>
      <c r="C302" s="94"/>
      <c r="D302" s="94"/>
    </row>
    <row r="303" spans="2:4">
      <c r="B303" s="93"/>
      <c r="C303" s="94"/>
      <c r="D303" s="94"/>
    </row>
    <row r="304" spans="2:4">
      <c r="B304" s="93"/>
      <c r="C304" s="94"/>
      <c r="D304" s="94"/>
    </row>
    <row r="305" spans="2:4">
      <c r="B305" s="93"/>
      <c r="C305" s="94"/>
      <c r="D305" s="94"/>
    </row>
    <row r="306" spans="2:4">
      <c r="B306" s="93"/>
      <c r="C306" s="94"/>
      <c r="D306" s="94"/>
    </row>
    <row r="307" spans="2:4">
      <c r="B307" s="93"/>
      <c r="C307" s="94"/>
      <c r="D307" s="94"/>
    </row>
    <row r="308" spans="2:4">
      <c r="B308" s="93"/>
      <c r="C308" s="94"/>
      <c r="D308" s="94"/>
    </row>
    <row r="309" spans="2:4">
      <c r="B309" s="93"/>
      <c r="C309" s="94"/>
      <c r="D309" s="94"/>
    </row>
    <row r="310" spans="2:4">
      <c r="B310" s="93"/>
      <c r="C310" s="94"/>
      <c r="D310" s="94"/>
    </row>
    <row r="311" spans="2:4">
      <c r="B311" s="93"/>
      <c r="C311" s="94"/>
      <c r="D311" s="94"/>
    </row>
    <row r="312" spans="2:4">
      <c r="B312" s="93"/>
      <c r="C312" s="94"/>
      <c r="D312" s="94"/>
    </row>
    <row r="313" spans="2:4">
      <c r="B313" s="93"/>
      <c r="C313" s="94"/>
      <c r="D313" s="94"/>
    </row>
    <row r="314" spans="2:4">
      <c r="B314" s="93"/>
      <c r="C314" s="94"/>
      <c r="D314" s="94"/>
    </row>
    <row r="315" spans="2:4">
      <c r="B315" s="93"/>
      <c r="C315" s="94"/>
      <c r="D315" s="94"/>
    </row>
    <row r="316" spans="2:4">
      <c r="B316" s="93"/>
      <c r="C316" s="94"/>
      <c r="D316" s="94"/>
    </row>
    <row r="317" spans="2:4">
      <c r="B317" s="93"/>
      <c r="C317" s="94"/>
      <c r="D317" s="94"/>
    </row>
    <row r="318" spans="2:4">
      <c r="B318" s="93"/>
      <c r="C318" s="94"/>
      <c r="D318" s="94"/>
    </row>
    <row r="319" spans="2:4">
      <c r="B319" s="93"/>
      <c r="C319" s="94"/>
      <c r="D319" s="94"/>
    </row>
    <row r="320" spans="2:4">
      <c r="B320" s="93"/>
      <c r="C320" s="94"/>
      <c r="D320" s="94"/>
    </row>
    <row r="321" spans="2:4">
      <c r="B321" s="93"/>
      <c r="C321" s="94"/>
      <c r="D321" s="94"/>
    </row>
    <row r="322" spans="2:4">
      <c r="B322" s="93"/>
      <c r="C322" s="94"/>
      <c r="D322" s="94"/>
    </row>
    <row r="323" spans="2:4">
      <c r="B323" s="93"/>
      <c r="C323" s="94"/>
      <c r="D323" s="94"/>
    </row>
    <row r="324" spans="2:4">
      <c r="B324" s="93"/>
      <c r="C324" s="94"/>
      <c r="D324" s="94"/>
    </row>
    <row r="325" spans="2:4">
      <c r="B325" s="93"/>
      <c r="C325" s="94"/>
      <c r="D325" s="94"/>
    </row>
    <row r="326" spans="2:4">
      <c r="B326" s="93"/>
      <c r="C326" s="94"/>
      <c r="D326" s="94"/>
    </row>
    <row r="327" spans="2:4">
      <c r="B327" s="93"/>
      <c r="C327" s="94"/>
      <c r="D327" s="94"/>
    </row>
    <row r="328" spans="2:4">
      <c r="B328" s="93"/>
      <c r="C328" s="94"/>
      <c r="D328" s="94"/>
    </row>
    <row r="329" spans="2:4">
      <c r="B329" s="93"/>
      <c r="C329" s="94"/>
      <c r="D329" s="94"/>
    </row>
    <row r="330" spans="2:4">
      <c r="B330" s="93"/>
      <c r="C330" s="94"/>
      <c r="D330" s="94"/>
    </row>
    <row r="331" spans="2:4">
      <c r="B331" s="93"/>
      <c r="C331" s="94"/>
      <c r="D331" s="94"/>
    </row>
    <row r="332" spans="2:4">
      <c r="B332" s="93"/>
      <c r="C332" s="94"/>
      <c r="D332" s="94"/>
    </row>
    <row r="333" spans="2:4">
      <c r="B333" s="93"/>
      <c r="C333" s="94"/>
      <c r="D333" s="94"/>
    </row>
    <row r="334" spans="2:4">
      <c r="B334" s="93"/>
      <c r="C334" s="94"/>
      <c r="D334" s="94"/>
    </row>
    <row r="335" spans="2:4">
      <c r="B335" s="93"/>
      <c r="C335" s="94"/>
      <c r="D335" s="94"/>
    </row>
    <row r="336" spans="2:4">
      <c r="B336" s="93"/>
      <c r="C336" s="94"/>
      <c r="D336" s="94"/>
    </row>
    <row r="337" spans="2:4">
      <c r="B337" s="93"/>
      <c r="C337" s="94"/>
      <c r="D337" s="94"/>
    </row>
    <row r="338" spans="2:4">
      <c r="B338" s="93"/>
      <c r="C338" s="94"/>
      <c r="D338" s="94"/>
    </row>
    <row r="339" spans="2:4">
      <c r="B339" s="93"/>
      <c r="C339" s="94"/>
      <c r="D339" s="94"/>
    </row>
    <row r="340" spans="2:4">
      <c r="B340" s="93"/>
      <c r="C340" s="94"/>
      <c r="D340" s="94"/>
    </row>
    <row r="341" spans="2:4">
      <c r="B341" s="93"/>
      <c r="C341" s="94"/>
      <c r="D341" s="94"/>
    </row>
    <row r="342" spans="2:4">
      <c r="B342" s="93"/>
      <c r="C342" s="94"/>
      <c r="D342" s="94"/>
    </row>
    <row r="343" spans="2:4">
      <c r="B343" s="93"/>
      <c r="C343" s="94"/>
      <c r="D343" s="94"/>
    </row>
    <row r="344" spans="2:4">
      <c r="B344" s="93"/>
      <c r="C344" s="94"/>
      <c r="D344" s="94"/>
    </row>
    <row r="345" spans="2:4">
      <c r="B345" s="93"/>
      <c r="C345" s="94"/>
      <c r="D345" s="94"/>
    </row>
    <row r="346" spans="2:4">
      <c r="B346" s="93"/>
      <c r="C346" s="94"/>
      <c r="D346" s="94"/>
    </row>
    <row r="347" spans="2:4">
      <c r="B347" s="93"/>
      <c r="C347" s="94"/>
      <c r="D347" s="94"/>
    </row>
    <row r="348" spans="2:4">
      <c r="B348" s="93"/>
      <c r="C348" s="94"/>
      <c r="D348" s="94"/>
    </row>
    <row r="349" spans="2:4">
      <c r="B349" s="93"/>
      <c r="C349" s="94"/>
      <c r="D349" s="94"/>
    </row>
    <row r="350" spans="2:4">
      <c r="B350" s="93"/>
      <c r="C350" s="94"/>
      <c r="D350" s="94"/>
    </row>
    <row r="351" spans="2:4">
      <c r="B351" s="93"/>
      <c r="C351" s="94"/>
      <c r="D351" s="94"/>
    </row>
    <row r="352" spans="2:4">
      <c r="B352" s="93"/>
      <c r="C352" s="94"/>
      <c r="D352" s="94"/>
    </row>
    <row r="353" spans="2:4">
      <c r="B353" s="93"/>
      <c r="C353" s="94"/>
      <c r="D353" s="94"/>
    </row>
    <row r="354" spans="2:4">
      <c r="B354" s="93"/>
      <c r="C354" s="94"/>
      <c r="D354" s="94"/>
    </row>
    <row r="355" spans="2:4">
      <c r="B355" s="93"/>
      <c r="C355" s="94"/>
      <c r="D355" s="94"/>
    </row>
    <row r="356" spans="2:4">
      <c r="B356" s="93"/>
      <c r="C356" s="94"/>
      <c r="D356" s="94"/>
    </row>
    <row r="357" spans="2:4">
      <c r="B357" s="93"/>
      <c r="C357" s="94"/>
      <c r="D357" s="94"/>
    </row>
    <row r="358" spans="2:4">
      <c r="B358" s="93"/>
      <c r="C358" s="94"/>
      <c r="D358" s="94"/>
    </row>
    <row r="359" spans="2:4">
      <c r="B359" s="93"/>
      <c r="C359" s="94"/>
      <c r="D359" s="94"/>
    </row>
    <row r="360" spans="2:4">
      <c r="B360" s="93"/>
      <c r="C360" s="94"/>
      <c r="D360" s="94"/>
    </row>
    <row r="361" spans="2:4">
      <c r="B361" s="93"/>
      <c r="C361" s="94"/>
      <c r="D361" s="94"/>
    </row>
    <row r="362" spans="2:4">
      <c r="B362" s="93"/>
      <c r="C362" s="94"/>
      <c r="D362" s="94"/>
    </row>
    <row r="363" spans="2:4">
      <c r="B363" s="93"/>
      <c r="C363" s="94"/>
      <c r="D363" s="94"/>
    </row>
    <row r="364" spans="2:4">
      <c r="B364" s="93"/>
      <c r="C364" s="94"/>
      <c r="D364" s="94"/>
    </row>
    <row r="365" spans="2:4">
      <c r="B365" s="93"/>
      <c r="C365" s="94"/>
      <c r="D365" s="94"/>
    </row>
    <row r="366" spans="2:4">
      <c r="B366" s="93"/>
      <c r="C366" s="94"/>
      <c r="D366" s="94"/>
    </row>
    <row r="367" spans="2:4">
      <c r="B367" s="93"/>
      <c r="C367" s="94"/>
      <c r="D367" s="94"/>
    </row>
    <row r="368" spans="2:4">
      <c r="B368" s="93"/>
      <c r="C368" s="94"/>
      <c r="D368" s="94"/>
    </row>
    <row r="369" spans="2:4">
      <c r="B369" s="93"/>
      <c r="C369" s="94"/>
      <c r="D369" s="94"/>
    </row>
    <row r="370" spans="2:4">
      <c r="B370" s="93"/>
      <c r="C370" s="94"/>
      <c r="D370" s="94"/>
    </row>
    <row r="371" spans="2:4">
      <c r="B371" s="93"/>
      <c r="C371" s="94"/>
      <c r="D371" s="94"/>
    </row>
    <row r="372" spans="2:4">
      <c r="B372" s="93"/>
      <c r="C372" s="94"/>
      <c r="D372" s="94"/>
    </row>
    <row r="373" spans="2:4">
      <c r="B373" s="93"/>
      <c r="C373" s="94"/>
      <c r="D373" s="94"/>
    </row>
    <row r="374" spans="2:4">
      <c r="B374" s="93"/>
      <c r="C374" s="94"/>
      <c r="D374" s="94"/>
    </row>
    <row r="375" spans="2:4">
      <c r="B375" s="93"/>
      <c r="C375" s="94"/>
      <c r="D375" s="94"/>
    </row>
    <row r="376" spans="2:4">
      <c r="B376" s="93"/>
      <c r="C376" s="94"/>
      <c r="D376" s="94"/>
    </row>
    <row r="377" spans="2:4">
      <c r="B377" s="93"/>
      <c r="C377" s="94"/>
      <c r="D377" s="94"/>
    </row>
    <row r="378" spans="2:4">
      <c r="B378" s="93"/>
      <c r="C378" s="94"/>
      <c r="D378" s="94"/>
    </row>
    <row r="379" spans="2:4">
      <c r="B379" s="93"/>
      <c r="C379" s="94"/>
      <c r="D379" s="94"/>
    </row>
    <row r="380" spans="2:4">
      <c r="B380" s="93"/>
      <c r="C380" s="94"/>
      <c r="D380" s="94"/>
    </row>
    <row r="381" spans="2:4">
      <c r="B381" s="93"/>
      <c r="C381" s="94"/>
      <c r="D381" s="94"/>
    </row>
    <row r="382" spans="2:4">
      <c r="B382" s="93"/>
      <c r="C382" s="94"/>
      <c r="D382" s="94"/>
    </row>
    <row r="383" spans="2:4">
      <c r="B383" s="93"/>
      <c r="C383" s="94"/>
      <c r="D383" s="94"/>
    </row>
    <row r="384" spans="2:4">
      <c r="B384" s="93"/>
      <c r="C384" s="94"/>
      <c r="D384" s="94"/>
    </row>
    <row r="385" spans="2:4">
      <c r="B385" s="93"/>
      <c r="C385" s="94"/>
      <c r="D385" s="94"/>
    </row>
    <row r="386" spans="2:4">
      <c r="B386" s="93"/>
      <c r="C386" s="94"/>
      <c r="D386" s="94"/>
    </row>
    <row r="387" spans="2:4">
      <c r="B387" s="93"/>
      <c r="C387" s="94"/>
      <c r="D387" s="94"/>
    </row>
    <row r="388" spans="2:4">
      <c r="B388" s="93"/>
      <c r="C388" s="94"/>
      <c r="D388" s="94"/>
    </row>
    <row r="389" spans="2:4">
      <c r="B389" s="93"/>
      <c r="C389" s="94"/>
      <c r="D389" s="94"/>
    </row>
    <row r="390" spans="2:4">
      <c r="B390" s="93"/>
      <c r="C390" s="94"/>
      <c r="D390" s="94"/>
    </row>
    <row r="391" spans="2:4">
      <c r="B391" s="93"/>
      <c r="C391" s="94"/>
      <c r="D391" s="94"/>
    </row>
    <row r="392" spans="2:4">
      <c r="B392" s="93"/>
      <c r="C392" s="94"/>
      <c r="D392" s="94"/>
    </row>
    <row r="393" spans="2:4">
      <c r="B393" s="93"/>
      <c r="C393" s="94"/>
      <c r="D393" s="94"/>
    </row>
    <row r="394" spans="2:4">
      <c r="B394" s="93"/>
      <c r="C394" s="94"/>
      <c r="D394" s="94"/>
    </row>
    <row r="395" spans="2:4">
      <c r="B395" s="93"/>
      <c r="C395" s="94"/>
      <c r="D395" s="94"/>
    </row>
    <row r="396" spans="2:4">
      <c r="B396" s="93"/>
      <c r="C396" s="94"/>
      <c r="D396" s="94"/>
    </row>
    <row r="397" spans="2:4">
      <c r="B397" s="93"/>
      <c r="C397" s="94"/>
      <c r="D397" s="94"/>
    </row>
    <row r="398" spans="2:4">
      <c r="B398" s="93"/>
      <c r="C398" s="94"/>
      <c r="D398" s="94"/>
    </row>
    <row r="399" spans="2:4">
      <c r="B399" s="93"/>
      <c r="C399" s="94"/>
      <c r="D399" s="94"/>
    </row>
    <row r="400" spans="2:4">
      <c r="B400" s="93"/>
      <c r="C400" s="94"/>
      <c r="D400" s="94"/>
    </row>
    <row r="401" spans="2:4">
      <c r="B401" s="93"/>
      <c r="C401" s="94"/>
      <c r="D401" s="94"/>
    </row>
    <row r="402" spans="2:4">
      <c r="B402" s="93"/>
      <c r="C402" s="94"/>
      <c r="D402" s="94"/>
    </row>
    <row r="403" spans="2:4">
      <c r="B403" s="93"/>
      <c r="C403" s="94"/>
      <c r="D403" s="94"/>
    </row>
    <row r="404" spans="2:4">
      <c r="B404" s="93"/>
      <c r="C404" s="94"/>
      <c r="D404" s="94"/>
    </row>
    <row r="405" spans="2:4">
      <c r="B405" s="93"/>
      <c r="C405" s="94"/>
      <c r="D405" s="94"/>
    </row>
    <row r="406" spans="2:4">
      <c r="B406" s="93"/>
      <c r="C406" s="94"/>
      <c r="D406" s="94"/>
    </row>
    <row r="407" spans="2:4">
      <c r="B407" s="93"/>
      <c r="C407" s="94"/>
      <c r="D407" s="94"/>
    </row>
    <row r="408" spans="2:4">
      <c r="B408" s="93"/>
      <c r="C408" s="94"/>
      <c r="D408" s="94"/>
    </row>
    <row r="409" spans="2:4">
      <c r="B409" s="93"/>
      <c r="C409" s="94"/>
      <c r="D409" s="94"/>
    </row>
    <row r="410" spans="2:4">
      <c r="B410" s="93"/>
      <c r="C410" s="94"/>
      <c r="D410" s="94"/>
    </row>
    <row r="411" spans="2:4">
      <c r="B411" s="93"/>
      <c r="C411" s="94"/>
      <c r="D411" s="94"/>
    </row>
    <row r="412" spans="2:4">
      <c r="B412" s="93"/>
      <c r="C412" s="94"/>
      <c r="D412" s="94"/>
    </row>
    <row r="413" spans="2:4">
      <c r="B413" s="93"/>
      <c r="C413" s="94"/>
      <c r="D413" s="94"/>
    </row>
    <row r="414" spans="2:4">
      <c r="B414" s="93"/>
      <c r="C414" s="94"/>
      <c r="D414" s="94"/>
    </row>
    <row r="415" spans="2:4">
      <c r="B415" s="93"/>
      <c r="C415" s="94"/>
      <c r="D415" s="94"/>
    </row>
    <row r="416" spans="2:4">
      <c r="B416" s="93"/>
      <c r="C416" s="94"/>
      <c r="D416" s="94"/>
    </row>
    <row r="417" spans="2:4">
      <c r="B417" s="93"/>
      <c r="C417" s="94"/>
      <c r="D417" s="94"/>
    </row>
    <row r="418" spans="2:4">
      <c r="B418" s="93"/>
      <c r="C418" s="94"/>
      <c r="D418" s="94"/>
    </row>
    <row r="419" spans="2:4">
      <c r="B419" s="93"/>
      <c r="C419" s="94"/>
      <c r="D419" s="94"/>
    </row>
    <row r="420" spans="2:4">
      <c r="B420" s="93"/>
      <c r="C420" s="94"/>
      <c r="D420" s="94"/>
    </row>
    <row r="421" spans="2:4">
      <c r="B421" s="93"/>
      <c r="C421" s="94"/>
      <c r="D421" s="94"/>
    </row>
    <row r="422" spans="2:4">
      <c r="B422" s="93"/>
      <c r="C422" s="94"/>
      <c r="D422" s="94"/>
    </row>
    <row r="423" spans="2:4">
      <c r="B423" s="93"/>
      <c r="C423" s="94"/>
      <c r="D423" s="94"/>
    </row>
    <row r="424" spans="2:4">
      <c r="B424" s="93"/>
      <c r="C424" s="94"/>
      <c r="D424" s="94"/>
    </row>
    <row r="425" spans="2:4">
      <c r="B425" s="93"/>
      <c r="C425" s="94"/>
      <c r="D425" s="94"/>
    </row>
    <row r="426" spans="2:4">
      <c r="B426" s="93"/>
      <c r="C426" s="94"/>
      <c r="D426" s="94"/>
    </row>
    <row r="427" spans="2:4">
      <c r="B427" s="93"/>
      <c r="C427" s="94"/>
      <c r="D427" s="94"/>
    </row>
    <row r="428" spans="2:4">
      <c r="B428" s="93"/>
      <c r="C428" s="94"/>
      <c r="D428" s="94"/>
    </row>
    <row r="429" spans="2:4">
      <c r="B429" s="93"/>
      <c r="C429" s="94"/>
      <c r="D429" s="94"/>
    </row>
    <row r="430" spans="2:4">
      <c r="B430" s="93"/>
      <c r="C430" s="94"/>
      <c r="D430" s="94"/>
    </row>
    <row r="431" spans="2:4">
      <c r="B431" s="93"/>
      <c r="C431" s="94"/>
      <c r="D431" s="94"/>
    </row>
    <row r="432" spans="2:4">
      <c r="B432" s="93"/>
      <c r="C432" s="94"/>
      <c r="D432" s="94"/>
    </row>
    <row r="433" spans="2:4">
      <c r="B433" s="93"/>
      <c r="C433" s="94"/>
      <c r="D433" s="94"/>
    </row>
    <row r="434" spans="2:4">
      <c r="B434" s="93"/>
      <c r="C434" s="94"/>
      <c r="D434" s="94"/>
    </row>
    <row r="435" spans="2:4">
      <c r="B435" s="93"/>
      <c r="C435" s="94"/>
      <c r="D435" s="94"/>
    </row>
    <row r="436" spans="2:4">
      <c r="B436" s="93"/>
      <c r="C436" s="94"/>
      <c r="D436" s="94"/>
    </row>
    <row r="437" spans="2:4">
      <c r="B437" s="93"/>
      <c r="C437" s="94"/>
      <c r="D437" s="94"/>
    </row>
    <row r="438" spans="2:4">
      <c r="B438" s="93"/>
      <c r="C438" s="94"/>
      <c r="D438" s="94"/>
    </row>
    <row r="439" spans="2:4">
      <c r="B439" s="93"/>
      <c r="C439" s="94"/>
      <c r="D439" s="94"/>
    </row>
    <row r="440" spans="2:4">
      <c r="B440" s="93"/>
      <c r="C440" s="94"/>
      <c r="D440" s="94"/>
    </row>
    <row r="441" spans="2:4">
      <c r="B441" s="93"/>
      <c r="C441" s="94"/>
      <c r="D441" s="94"/>
    </row>
    <row r="442" spans="2:4">
      <c r="B442" s="93"/>
      <c r="C442" s="94"/>
      <c r="D442" s="94"/>
    </row>
    <row r="443" spans="2:4">
      <c r="B443" s="93"/>
      <c r="C443" s="94"/>
      <c r="D443" s="94"/>
    </row>
    <row r="444" spans="2:4">
      <c r="B444" s="93"/>
      <c r="C444" s="94"/>
      <c r="D444" s="94"/>
    </row>
    <row r="445" spans="2:4">
      <c r="B445" s="93"/>
      <c r="C445" s="94"/>
      <c r="D445" s="94"/>
    </row>
    <row r="446" spans="2:4">
      <c r="B446" s="93"/>
      <c r="C446" s="94"/>
      <c r="D446" s="94"/>
    </row>
    <row r="447" spans="2:4">
      <c r="B447" s="93"/>
      <c r="C447" s="94"/>
      <c r="D447" s="94"/>
    </row>
    <row r="448" spans="2:4">
      <c r="B448" s="93"/>
      <c r="C448" s="94"/>
      <c r="D448" s="94"/>
    </row>
    <row r="449" spans="2:4">
      <c r="B449" s="93"/>
      <c r="C449" s="94"/>
      <c r="D449" s="94"/>
    </row>
    <row r="450" spans="2:4">
      <c r="B450" s="93"/>
      <c r="C450" s="94"/>
      <c r="D450" s="94"/>
    </row>
    <row r="451" spans="2:4">
      <c r="B451" s="93"/>
      <c r="C451" s="94"/>
      <c r="D451" s="94"/>
    </row>
    <row r="452" spans="2:4">
      <c r="B452" s="93"/>
      <c r="C452" s="94"/>
      <c r="D452" s="94"/>
    </row>
    <row r="453" spans="2:4">
      <c r="B453" s="93"/>
      <c r="C453" s="94"/>
      <c r="D453" s="94"/>
    </row>
    <row r="454" spans="2:4">
      <c r="B454" s="93"/>
      <c r="C454" s="94"/>
      <c r="D454" s="94"/>
    </row>
    <row r="455" spans="2:4">
      <c r="B455" s="93"/>
      <c r="C455" s="94"/>
      <c r="D455" s="94"/>
    </row>
    <row r="456" spans="2:4">
      <c r="B456" s="93"/>
      <c r="C456" s="94"/>
      <c r="D456" s="94"/>
    </row>
    <row r="457" spans="2:4">
      <c r="B457" s="93"/>
      <c r="C457" s="94"/>
      <c r="D457" s="94"/>
    </row>
    <row r="458" spans="2:4">
      <c r="B458" s="93"/>
      <c r="C458" s="94"/>
      <c r="D458" s="94"/>
    </row>
    <row r="459" spans="2:4">
      <c r="B459" s="93"/>
      <c r="C459" s="94"/>
      <c r="D459" s="94"/>
    </row>
    <row r="460" spans="2:4">
      <c r="B460" s="93"/>
      <c r="C460" s="94"/>
      <c r="D460" s="94"/>
    </row>
    <row r="461" spans="2:4">
      <c r="B461" s="93"/>
      <c r="C461" s="94"/>
      <c r="D461" s="94"/>
    </row>
    <row r="462" spans="2:4">
      <c r="B462" s="93"/>
      <c r="C462" s="94"/>
      <c r="D462" s="94"/>
    </row>
    <row r="463" spans="2:4">
      <c r="B463" s="93"/>
      <c r="C463" s="94"/>
      <c r="D463" s="94"/>
    </row>
    <row r="464" spans="2:4">
      <c r="B464" s="93"/>
      <c r="C464" s="94"/>
      <c r="D464" s="94"/>
    </row>
    <row r="465" spans="2:4">
      <c r="B465" s="93"/>
      <c r="C465" s="94"/>
      <c r="D465" s="94"/>
    </row>
    <row r="466" spans="2:4">
      <c r="B466" s="93"/>
      <c r="C466" s="94"/>
      <c r="D466" s="94"/>
    </row>
    <row r="467" spans="2:4">
      <c r="B467" s="93"/>
      <c r="C467" s="94"/>
      <c r="D467" s="94"/>
    </row>
    <row r="468" spans="2:4">
      <c r="B468" s="93"/>
      <c r="C468" s="94"/>
      <c r="D468" s="94"/>
    </row>
    <row r="469" spans="2:4">
      <c r="B469" s="93"/>
      <c r="C469" s="94"/>
      <c r="D469" s="94"/>
    </row>
    <row r="470" spans="2:4">
      <c r="B470" s="93"/>
      <c r="C470" s="94"/>
      <c r="D470" s="94"/>
    </row>
    <row r="471" spans="2:4">
      <c r="B471" s="93"/>
      <c r="C471" s="94"/>
      <c r="D471" s="94"/>
    </row>
    <row r="472" spans="2:4">
      <c r="B472" s="93"/>
      <c r="C472" s="94"/>
      <c r="D472" s="94"/>
    </row>
    <row r="473" spans="2:4">
      <c r="B473" s="93"/>
      <c r="C473" s="94"/>
      <c r="D473" s="94"/>
    </row>
    <row r="474" spans="2:4">
      <c r="B474" s="93"/>
      <c r="C474" s="94"/>
      <c r="D474" s="94"/>
    </row>
    <row r="475" spans="2:4">
      <c r="B475" s="93"/>
      <c r="C475" s="94"/>
      <c r="D475" s="94"/>
    </row>
    <row r="476" spans="2:4">
      <c r="B476" s="93"/>
      <c r="C476" s="94"/>
      <c r="D476" s="94"/>
    </row>
    <row r="477" spans="2:4">
      <c r="B477" s="93"/>
      <c r="C477" s="94"/>
      <c r="D477" s="94"/>
    </row>
    <row r="478" spans="2:4">
      <c r="B478" s="93"/>
      <c r="C478" s="94"/>
      <c r="D478" s="94"/>
    </row>
    <row r="479" spans="2:4">
      <c r="B479" s="93"/>
      <c r="C479" s="94"/>
      <c r="D479" s="94"/>
    </row>
    <row r="480" spans="2:4">
      <c r="B480" s="93"/>
      <c r="C480" s="94"/>
      <c r="D480" s="94"/>
    </row>
    <row r="481" spans="2:4">
      <c r="B481" s="93"/>
      <c r="C481" s="94"/>
      <c r="D481" s="94"/>
    </row>
    <row r="482" spans="2:4">
      <c r="B482" s="93"/>
      <c r="C482" s="94"/>
      <c r="D482" s="94"/>
    </row>
    <row r="483" spans="2:4">
      <c r="B483" s="93"/>
      <c r="C483" s="94"/>
      <c r="D483" s="94"/>
    </row>
    <row r="484" spans="2:4">
      <c r="B484" s="93"/>
      <c r="C484" s="94"/>
      <c r="D484" s="94"/>
    </row>
    <row r="485" spans="2:4">
      <c r="B485" s="93"/>
      <c r="C485" s="94"/>
      <c r="D485" s="94"/>
    </row>
    <row r="486" spans="2:4">
      <c r="B486" s="93"/>
      <c r="C486" s="94"/>
      <c r="D486" s="94"/>
    </row>
    <row r="487" spans="2:4">
      <c r="B487" s="93"/>
      <c r="C487" s="94"/>
      <c r="D487" s="94"/>
    </row>
    <row r="488" spans="2:4">
      <c r="B488" s="93"/>
      <c r="C488" s="94"/>
      <c r="D488" s="94"/>
    </row>
    <row r="489" spans="2:4">
      <c r="B489" s="93"/>
      <c r="C489" s="94"/>
      <c r="D489" s="94"/>
    </row>
    <row r="490" spans="2:4">
      <c r="B490" s="93"/>
      <c r="C490" s="94"/>
      <c r="D490" s="94"/>
    </row>
    <row r="491" spans="2:4">
      <c r="B491" s="93"/>
      <c r="C491" s="94"/>
      <c r="D491" s="94"/>
    </row>
    <row r="492" spans="2:4">
      <c r="B492" s="93"/>
      <c r="C492" s="94"/>
      <c r="D492" s="94"/>
    </row>
    <row r="493" spans="2:4">
      <c r="B493" s="93"/>
      <c r="C493" s="94"/>
      <c r="D493" s="94"/>
    </row>
    <row r="494" spans="2:4">
      <c r="B494" s="93"/>
      <c r="C494" s="94"/>
      <c r="D494" s="94"/>
    </row>
    <row r="495" spans="2:4">
      <c r="B495" s="93"/>
      <c r="C495" s="94"/>
      <c r="D495" s="94"/>
    </row>
    <row r="496" spans="2:4">
      <c r="B496" s="93"/>
      <c r="C496" s="94"/>
      <c r="D496" s="94"/>
    </row>
    <row r="497" spans="2:4">
      <c r="B497" s="93"/>
      <c r="C497" s="94"/>
      <c r="D497" s="94"/>
    </row>
    <row r="498" spans="2:4">
      <c r="B498" s="93"/>
      <c r="C498" s="94"/>
      <c r="D498" s="94"/>
    </row>
    <row r="499" spans="2:4">
      <c r="B499" s="93"/>
      <c r="C499" s="94"/>
      <c r="D499" s="94"/>
    </row>
    <row r="500" spans="2:4">
      <c r="B500" s="93"/>
      <c r="C500" s="94"/>
      <c r="D500" s="94"/>
    </row>
    <row r="501" spans="2:4">
      <c r="B501" s="93"/>
      <c r="C501" s="94"/>
      <c r="D501" s="94"/>
    </row>
    <row r="502" spans="2:4">
      <c r="B502" s="93"/>
      <c r="C502" s="94"/>
      <c r="D502" s="94"/>
    </row>
    <row r="503" spans="2:4">
      <c r="B503" s="93"/>
      <c r="C503" s="94"/>
      <c r="D503" s="94"/>
    </row>
    <row r="504" spans="2:4">
      <c r="B504" s="93"/>
      <c r="C504" s="94"/>
      <c r="D504" s="94"/>
    </row>
    <row r="505" spans="2:4">
      <c r="B505" s="93"/>
      <c r="C505" s="94"/>
      <c r="D505" s="94"/>
    </row>
    <row r="506" spans="2:4">
      <c r="B506" s="93"/>
      <c r="C506" s="94"/>
      <c r="D506" s="94"/>
    </row>
    <row r="507" spans="2:4">
      <c r="B507" s="93"/>
      <c r="C507" s="94"/>
      <c r="D507" s="94"/>
    </row>
    <row r="508" spans="2:4">
      <c r="B508" s="93"/>
      <c r="C508" s="94"/>
      <c r="D508" s="94"/>
    </row>
    <row r="509" spans="2:4">
      <c r="B509" s="93"/>
      <c r="C509" s="94"/>
      <c r="D509" s="94"/>
    </row>
    <row r="510" spans="2:4">
      <c r="B510" s="93"/>
      <c r="C510" s="94"/>
      <c r="D510" s="94"/>
    </row>
    <row r="511" spans="2:4">
      <c r="B511" s="93"/>
      <c r="C511" s="94"/>
      <c r="D511" s="94"/>
    </row>
    <row r="512" spans="2:4">
      <c r="B512" s="93"/>
      <c r="C512" s="94"/>
      <c r="D512" s="94"/>
    </row>
    <row r="513" spans="2:4">
      <c r="B513" s="93"/>
      <c r="C513" s="94"/>
      <c r="D513" s="94"/>
    </row>
    <row r="514" spans="2:4">
      <c r="B514" s="93"/>
      <c r="C514" s="94"/>
      <c r="D514" s="94"/>
    </row>
    <row r="515" spans="2:4">
      <c r="B515" s="93"/>
      <c r="C515" s="94"/>
      <c r="D515" s="94"/>
    </row>
    <row r="516" spans="2:4">
      <c r="B516" s="93"/>
      <c r="C516" s="94"/>
      <c r="D516" s="94"/>
    </row>
    <row r="517" spans="2:4">
      <c r="B517" s="93"/>
      <c r="C517" s="94"/>
      <c r="D517" s="94"/>
    </row>
    <row r="518" spans="2:4">
      <c r="B518" s="93"/>
      <c r="C518" s="94"/>
      <c r="D518" s="94"/>
    </row>
    <row r="519" spans="2:4">
      <c r="B519" s="93"/>
      <c r="C519" s="94"/>
      <c r="D519" s="94"/>
    </row>
    <row r="520" spans="2:4">
      <c r="B520" s="93"/>
      <c r="C520" s="94"/>
      <c r="D520" s="94"/>
    </row>
    <row r="521" spans="2:4">
      <c r="B521" s="93"/>
      <c r="C521" s="94"/>
      <c r="D521" s="94"/>
    </row>
    <row r="522" spans="2:4">
      <c r="B522" s="93"/>
      <c r="C522" s="94"/>
      <c r="D522" s="94"/>
    </row>
    <row r="523" spans="2:4">
      <c r="B523" s="93"/>
      <c r="C523" s="94"/>
      <c r="D523" s="94"/>
    </row>
    <row r="524" spans="2:4">
      <c r="B524" s="93"/>
      <c r="C524" s="94"/>
      <c r="D524" s="94"/>
    </row>
    <row r="525" spans="2:4">
      <c r="B525" s="93"/>
      <c r="C525" s="94"/>
      <c r="D525" s="94"/>
    </row>
    <row r="526" spans="2:4">
      <c r="B526" s="93"/>
      <c r="C526" s="94"/>
      <c r="D526" s="94"/>
    </row>
    <row r="527" spans="2:4">
      <c r="B527" s="93"/>
      <c r="C527" s="94"/>
      <c r="D527" s="94"/>
    </row>
    <row r="528" spans="2:4">
      <c r="B528" s="93"/>
      <c r="C528" s="94"/>
      <c r="D528" s="94"/>
    </row>
    <row r="529" spans="2:4">
      <c r="B529" s="93"/>
      <c r="C529" s="94"/>
      <c r="D529" s="94"/>
    </row>
    <row r="530" spans="2:4">
      <c r="B530" s="93"/>
      <c r="C530" s="94"/>
      <c r="D530" s="94"/>
    </row>
    <row r="531" spans="2:4">
      <c r="B531" s="93"/>
      <c r="C531" s="94"/>
      <c r="D531" s="94"/>
    </row>
    <row r="532" spans="2:4">
      <c r="B532" s="93"/>
      <c r="C532" s="94"/>
      <c r="D532" s="94"/>
    </row>
    <row r="533" spans="2:4">
      <c r="B533" s="93"/>
      <c r="C533" s="94"/>
      <c r="D533" s="94"/>
    </row>
    <row r="534" spans="2:4">
      <c r="B534" s="93"/>
      <c r="C534" s="94"/>
      <c r="D534" s="94"/>
    </row>
    <row r="535" spans="2:4">
      <c r="B535" s="93"/>
      <c r="C535" s="94"/>
      <c r="D535" s="94"/>
    </row>
    <row r="536" spans="2:4">
      <c r="B536" s="93"/>
      <c r="C536" s="94"/>
      <c r="D536" s="94"/>
    </row>
    <row r="537" spans="2:4">
      <c r="B537" s="93"/>
      <c r="C537" s="94"/>
      <c r="D537" s="94"/>
    </row>
    <row r="538" spans="2:4">
      <c r="B538" s="93"/>
      <c r="C538" s="94"/>
      <c r="D538" s="94"/>
    </row>
    <row r="539" spans="2:4">
      <c r="B539" s="93"/>
      <c r="C539" s="94"/>
      <c r="D539" s="94"/>
    </row>
    <row r="540" spans="2:4">
      <c r="B540" s="93"/>
      <c r="C540" s="94"/>
      <c r="D540" s="94"/>
    </row>
    <row r="541" spans="2:4">
      <c r="B541" s="93"/>
      <c r="C541" s="94"/>
      <c r="D541" s="94"/>
    </row>
    <row r="542" spans="2:4">
      <c r="B542" s="93"/>
      <c r="C542" s="94"/>
      <c r="D542" s="94"/>
    </row>
    <row r="543" spans="2:4">
      <c r="B543" s="93"/>
      <c r="C543" s="94"/>
      <c r="D543" s="94"/>
    </row>
    <row r="544" spans="2:4">
      <c r="B544" s="93"/>
      <c r="C544" s="94"/>
      <c r="D544" s="94"/>
    </row>
    <row r="545" spans="2:4">
      <c r="B545" s="93"/>
      <c r="C545" s="94"/>
      <c r="D545" s="94"/>
    </row>
    <row r="546" spans="2:4">
      <c r="B546" s="93"/>
      <c r="C546" s="94"/>
      <c r="D546" s="94"/>
    </row>
    <row r="547" spans="2:4">
      <c r="B547" s="93"/>
      <c r="C547" s="94"/>
      <c r="D547" s="94"/>
    </row>
    <row r="548" spans="2:4">
      <c r="B548" s="93"/>
      <c r="C548" s="94"/>
      <c r="D548" s="94"/>
    </row>
    <row r="549" spans="2:4">
      <c r="B549" s="93"/>
      <c r="C549" s="94"/>
      <c r="D549" s="94"/>
    </row>
    <row r="550" spans="2:4">
      <c r="B550" s="93"/>
      <c r="C550" s="94"/>
      <c r="D550" s="94"/>
    </row>
    <row r="551" spans="2:4">
      <c r="B551" s="93"/>
      <c r="C551" s="94"/>
      <c r="D551" s="94"/>
    </row>
    <row r="552" spans="2:4">
      <c r="B552" s="93"/>
      <c r="C552" s="94"/>
      <c r="D552" s="94"/>
    </row>
    <row r="553" spans="2:4">
      <c r="B553" s="93"/>
      <c r="C553" s="94"/>
      <c r="D553" s="94"/>
    </row>
    <row r="554" spans="2:4">
      <c r="B554" s="93"/>
      <c r="C554" s="94"/>
      <c r="D554" s="94"/>
    </row>
    <row r="555" spans="2:4">
      <c r="B555" s="93"/>
      <c r="C555" s="94"/>
      <c r="D555" s="94"/>
    </row>
    <row r="556" spans="2:4">
      <c r="B556" s="93"/>
      <c r="C556" s="94"/>
      <c r="D556" s="94"/>
    </row>
    <row r="557" spans="2:4">
      <c r="B557" s="93"/>
      <c r="C557" s="94"/>
      <c r="D557" s="94"/>
    </row>
    <row r="558" spans="2:4">
      <c r="B558" s="93"/>
      <c r="C558" s="94"/>
      <c r="D558" s="94"/>
    </row>
    <row r="559" spans="2:4">
      <c r="B559" s="93"/>
      <c r="C559" s="94"/>
      <c r="D559" s="94"/>
    </row>
    <row r="560" spans="2:4">
      <c r="B560" s="93"/>
      <c r="C560" s="94"/>
      <c r="D560" s="94"/>
    </row>
    <row r="561" spans="2:4">
      <c r="B561" s="93"/>
      <c r="C561" s="94"/>
      <c r="D561" s="94"/>
    </row>
    <row r="562" spans="2:4">
      <c r="B562" s="93"/>
      <c r="C562" s="94"/>
      <c r="D562" s="94"/>
    </row>
    <row r="563" spans="2:4">
      <c r="B563" s="93"/>
      <c r="C563" s="94"/>
      <c r="D563" s="94"/>
    </row>
    <row r="564" spans="2:4">
      <c r="B564" s="93"/>
      <c r="C564" s="94"/>
      <c r="D564" s="94"/>
    </row>
    <row r="565" spans="2:4">
      <c r="B565" s="93"/>
      <c r="C565" s="94"/>
      <c r="D565" s="94"/>
    </row>
    <row r="566" spans="2:4">
      <c r="B566" s="93"/>
      <c r="C566" s="94"/>
      <c r="D566" s="94"/>
    </row>
    <row r="567" spans="2:4">
      <c r="B567" s="93"/>
      <c r="C567" s="94"/>
      <c r="D567" s="94"/>
    </row>
    <row r="568" spans="2:4">
      <c r="B568" s="93"/>
      <c r="C568" s="94"/>
      <c r="D568" s="94"/>
    </row>
    <row r="569" spans="2:4">
      <c r="B569" s="93"/>
      <c r="C569" s="94"/>
      <c r="D569" s="94"/>
    </row>
    <row r="570" spans="2:4">
      <c r="B570" s="93"/>
      <c r="C570" s="94"/>
      <c r="D570" s="94"/>
    </row>
    <row r="571" spans="2:4">
      <c r="B571" s="93"/>
      <c r="C571" s="94"/>
      <c r="D571" s="94"/>
    </row>
    <row r="572" spans="2:4">
      <c r="B572" s="93"/>
      <c r="C572" s="94"/>
      <c r="D572" s="94"/>
    </row>
    <row r="573" spans="2:4">
      <c r="B573" s="93"/>
      <c r="C573" s="94"/>
      <c r="D573" s="94"/>
    </row>
    <row r="574" spans="2:4">
      <c r="B574" s="93"/>
      <c r="C574" s="94"/>
      <c r="D574" s="94"/>
    </row>
    <row r="575" spans="2:4">
      <c r="B575" s="93"/>
      <c r="C575" s="94"/>
      <c r="D575" s="94"/>
    </row>
    <row r="576" spans="2:4">
      <c r="B576" s="93"/>
      <c r="C576" s="94"/>
      <c r="D576" s="94"/>
    </row>
    <row r="577" spans="2:4">
      <c r="B577" s="93"/>
      <c r="C577" s="94"/>
      <c r="D577" s="94"/>
    </row>
    <row r="578" spans="2:4">
      <c r="B578" s="93"/>
      <c r="C578" s="94"/>
      <c r="D578" s="94"/>
    </row>
    <row r="579" spans="2:4">
      <c r="B579" s="93"/>
      <c r="C579" s="94"/>
      <c r="D579" s="94"/>
    </row>
    <row r="580" spans="2:4">
      <c r="B580" s="93"/>
      <c r="C580" s="94"/>
      <c r="D580" s="94"/>
    </row>
    <row r="581" spans="2:4">
      <c r="B581" s="93"/>
      <c r="C581" s="94"/>
      <c r="D581" s="94"/>
    </row>
    <row r="582" spans="2:4">
      <c r="B582" s="93"/>
      <c r="C582" s="94"/>
      <c r="D582" s="94"/>
    </row>
    <row r="583" spans="2:4">
      <c r="B583" s="93"/>
      <c r="C583" s="94"/>
      <c r="D583" s="94"/>
    </row>
    <row r="584" spans="2:4">
      <c r="B584" s="93"/>
      <c r="C584" s="94"/>
      <c r="D584" s="94"/>
    </row>
    <row r="585" spans="2:4">
      <c r="B585" s="93"/>
      <c r="C585" s="94"/>
      <c r="D585" s="94"/>
    </row>
    <row r="586" spans="2:4">
      <c r="B586" s="93"/>
      <c r="C586" s="94"/>
      <c r="D586" s="94"/>
    </row>
    <row r="587" spans="2:4">
      <c r="B587" s="93"/>
      <c r="C587" s="94"/>
      <c r="D587" s="94"/>
    </row>
    <row r="588" spans="2:4">
      <c r="B588" s="93"/>
      <c r="C588" s="94"/>
      <c r="D588" s="94"/>
    </row>
    <row r="589" spans="2:4">
      <c r="B589" s="93"/>
      <c r="C589" s="94"/>
      <c r="D589" s="94"/>
    </row>
    <row r="590" spans="2:4">
      <c r="B590" s="93"/>
      <c r="C590" s="94"/>
      <c r="D590" s="94"/>
    </row>
    <row r="591" spans="2:4">
      <c r="B591" s="93"/>
      <c r="C591" s="94"/>
      <c r="D591" s="94"/>
    </row>
    <row r="592" spans="2:4">
      <c r="B592" s="93"/>
      <c r="C592" s="94"/>
      <c r="D592" s="94"/>
    </row>
    <row r="593" spans="2:4">
      <c r="B593" s="93"/>
      <c r="C593" s="94"/>
      <c r="D593" s="94"/>
    </row>
    <row r="594" spans="2:4">
      <c r="B594" s="93"/>
      <c r="C594" s="94"/>
      <c r="D594" s="94"/>
    </row>
    <row r="595" spans="2:4">
      <c r="B595" s="93"/>
      <c r="C595" s="94"/>
      <c r="D595" s="94"/>
    </row>
    <row r="596" spans="2:4">
      <c r="B596" s="93"/>
      <c r="C596" s="94"/>
      <c r="D596" s="94"/>
    </row>
    <row r="597" spans="2:4">
      <c r="B597" s="93"/>
      <c r="C597" s="94"/>
      <c r="D597" s="94"/>
    </row>
    <row r="598" spans="2:4">
      <c r="B598" s="93"/>
      <c r="C598" s="94"/>
      <c r="D598" s="94"/>
    </row>
    <row r="599" spans="2:4">
      <c r="B599" s="93"/>
      <c r="C599" s="94"/>
      <c r="D599" s="94"/>
    </row>
    <row r="600" spans="2:4">
      <c r="B600" s="93"/>
      <c r="C600" s="94"/>
      <c r="D600" s="94"/>
    </row>
    <row r="601" spans="2:4">
      <c r="B601" s="93"/>
      <c r="C601" s="94"/>
      <c r="D601" s="94"/>
    </row>
    <row r="602" spans="2:4">
      <c r="B602" s="93"/>
      <c r="C602" s="94"/>
      <c r="D602" s="94"/>
    </row>
    <row r="603" spans="2:4">
      <c r="B603" s="93"/>
      <c r="C603" s="94"/>
      <c r="D603" s="94"/>
    </row>
    <row r="604" spans="2:4">
      <c r="B604" s="93"/>
      <c r="C604" s="94"/>
      <c r="D604" s="94"/>
    </row>
    <row r="605" spans="2:4">
      <c r="B605" s="93"/>
      <c r="C605" s="94"/>
      <c r="D605" s="94"/>
    </row>
    <row r="606" spans="2:4">
      <c r="B606" s="93"/>
      <c r="C606" s="94"/>
      <c r="D606" s="94"/>
    </row>
    <row r="607" spans="2:4">
      <c r="B607" s="93"/>
      <c r="C607" s="94"/>
      <c r="D607" s="94"/>
    </row>
    <row r="608" spans="2:4">
      <c r="B608" s="93"/>
      <c r="C608" s="94"/>
      <c r="D608" s="94"/>
    </row>
    <row r="609" spans="2:4">
      <c r="B609" s="93"/>
      <c r="C609" s="94"/>
      <c r="D609" s="94"/>
    </row>
    <row r="610" spans="2:4">
      <c r="B610" s="93"/>
      <c r="C610" s="94"/>
      <c r="D610" s="94"/>
    </row>
    <row r="611" spans="2:4">
      <c r="B611" s="93"/>
      <c r="C611" s="94"/>
      <c r="D611" s="94"/>
    </row>
    <row r="612" spans="2:4">
      <c r="B612" s="93"/>
      <c r="C612" s="94"/>
      <c r="D612" s="94"/>
    </row>
    <row r="613" spans="2:4">
      <c r="B613" s="93"/>
      <c r="C613" s="94"/>
      <c r="D613" s="94"/>
    </row>
    <row r="614" spans="2:4">
      <c r="B614" s="93"/>
      <c r="C614" s="94"/>
      <c r="D614" s="94"/>
    </row>
    <row r="615" spans="2:4">
      <c r="B615" s="93"/>
      <c r="C615" s="94"/>
      <c r="D615" s="94"/>
    </row>
    <row r="616" spans="2:4">
      <c r="B616" s="93"/>
      <c r="C616" s="94"/>
      <c r="D616" s="94"/>
    </row>
    <row r="617" spans="2:4">
      <c r="B617" s="93"/>
      <c r="C617" s="94"/>
      <c r="D617" s="94"/>
    </row>
    <row r="618" spans="2:4">
      <c r="B618" s="93"/>
      <c r="C618" s="94"/>
      <c r="D618" s="94"/>
    </row>
    <row r="619" spans="2:4">
      <c r="B619" s="93"/>
      <c r="C619" s="94"/>
      <c r="D619" s="94"/>
    </row>
    <row r="620" spans="2:4">
      <c r="B620" s="93"/>
      <c r="C620" s="94"/>
      <c r="D620" s="94"/>
    </row>
    <row r="621" spans="2:4">
      <c r="B621" s="93"/>
      <c r="C621" s="94"/>
      <c r="D621" s="94"/>
    </row>
    <row r="622" spans="2:4">
      <c r="B622" s="93"/>
      <c r="C622" s="94"/>
      <c r="D622" s="94"/>
    </row>
    <row r="623" spans="2:4">
      <c r="B623" s="93"/>
      <c r="C623" s="94"/>
      <c r="D623" s="94"/>
    </row>
    <row r="624" spans="2:4">
      <c r="B624" s="93"/>
      <c r="C624" s="94"/>
      <c r="D624" s="94"/>
    </row>
    <row r="625" spans="2:4">
      <c r="B625" s="93"/>
      <c r="C625" s="94"/>
      <c r="D625" s="94"/>
    </row>
    <row r="626" spans="2:4">
      <c r="B626" s="93"/>
      <c r="C626" s="94"/>
      <c r="D626" s="94"/>
    </row>
    <row r="627" spans="2:4">
      <c r="B627" s="93"/>
      <c r="C627" s="94"/>
      <c r="D627" s="94"/>
    </row>
    <row r="628" spans="2:4">
      <c r="B628" s="93"/>
      <c r="C628" s="94"/>
      <c r="D628" s="94"/>
    </row>
    <row r="629" spans="2:4">
      <c r="B629" s="93"/>
      <c r="C629" s="94"/>
      <c r="D629" s="94"/>
    </row>
    <row r="630" spans="2:4">
      <c r="B630" s="93"/>
      <c r="C630" s="94"/>
      <c r="D630" s="94"/>
    </row>
    <row r="631" spans="2:4">
      <c r="B631" s="93"/>
      <c r="C631" s="94"/>
      <c r="D631" s="94"/>
    </row>
    <row r="632" spans="2:4">
      <c r="B632" s="93"/>
      <c r="C632" s="94"/>
      <c r="D632" s="94"/>
    </row>
    <row r="633" spans="2:4">
      <c r="B633" s="93"/>
      <c r="C633" s="94"/>
      <c r="D633" s="94"/>
    </row>
    <row r="634" spans="2:4">
      <c r="B634" s="93"/>
      <c r="C634" s="94"/>
      <c r="D634" s="94"/>
    </row>
    <row r="635" spans="2:4">
      <c r="B635" s="93"/>
      <c r="C635" s="94"/>
      <c r="D635" s="94"/>
    </row>
    <row r="636" spans="2:4">
      <c r="B636" s="93"/>
      <c r="C636" s="94"/>
      <c r="D636" s="94"/>
    </row>
    <row r="637" spans="2:4">
      <c r="B637" s="93"/>
      <c r="C637" s="94"/>
      <c r="D637" s="94"/>
    </row>
    <row r="638" spans="2:4">
      <c r="B638" s="93"/>
      <c r="C638" s="94"/>
      <c r="D638" s="94"/>
    </row>
    <row r="639" spans="2:4">
      <c r="B639" s="93"/>
      <c r="C639" s="94"/>
      <c r="D639" s="94"/>
    </row>
    <row r="640" spans="2:4">
      <c r="B640" s="93"/>
      <c r="C640" s="94"/>
      <c r="D640" s="94"/>
    </row>
    <row r="641" spans="2:4">
      <c r="B641" s="93"/>
      <c r="C641" s="94"/>
      <c r="D641" s="94"/>
    </row>
    <row r="642" spans="2:4">
      <c r="B642" s="93"/>
      <c r="C642" s="94"/>
      <c r="D642" s="94"/>
    </row>
    <row r="643" spans="2:4">
      <c r="B643" s="93"/>
      <c r="C643" s="94"/>
      <c r="D643" s="94"/>
    </row>
    <row r="644" spans="2:4">
      <c r="B644" s="93"/>
      <c r="C644" s="94"/>
      <c r="D644" s="94"/>
    </row>
    <row r="645" spans="2:4">
      <c r="B645" s="93"/>
      <c r="C645" s="94"/>
      <c r="D645" s="94"/>
    </row>
    <row r="646" spans="2:4">
      <c r="B646" s="93"/>
      <c r="C646" s="94"/>
      <c r="D646" s="94"/>
    </row>
    <row r="647" spans="2:4">
      <c r="B647" s="93"/>
      <c r="C647" s="94"/>
      <c r="D647" s="94"/>
    </row>
    <row r="648" spans="2:4">
      <c r="B648" s="93"/>
      <c r="C648" s="94"/>
      <c r="D648" s="94"/>
    </row>
    <row r="649" spans="2:4">
      <c r="B649" s="93"/>
      <c r="C649" s="94"/>
      <c r="D649" s="94"/>
    </row>
    <row r="650" spans="2:4">
      <c r="B650" s="93"/>
      <c r="C650" s="94"/>
      <c r="D650" s="94"/>
    </row>
    <row r="651" spans="2:4">
      <c r="B651" s="93"/>
      <c r="C651" s="94"/>
      <c r="D651" s="94"/>
    </row>
    <row r="652" spans="2:4">
      <c r="B652" s="93"/>
      <c r="C652" s="94"/>
      <c r="D652" s="94"/>
    </row>
    <row r="653" spans="2:4">
      <c r="B653" s="93"/>
      <c r="C653" s="94"/>
      <c r="D653" s="94"/>
    </row>
    <row r="654" spans="2:4">
      <c r="B654" s="93"/>
      <c r="C654" s="94"/>
      <c r="D654" s="94"/>
    </row>
    <row r="655" spans="2:4">
      <c r="B655" s="93"/>
      <c r="C655" s="94"/>
      <c r="D655" s="94"/>
    </row>
    <row r="656" spans="2:4">
      <c r="B656" s="93"/>
      <c r="C656" s="94"/>
      <c r="D656" s="94"/>
    </row>
    <row r="657" spans="2:4">
      <c r="B657" s="93"/>
      <c r="C657" s="94"/>
      <c r="D657" s="94"/>
    </row>
    <row r="658" spans="2:4">
      <c r="B658" s="93"/>
      <c r="C658" s="94"/>
      <c r="D658" s="94"/>
    </row>
    <row r="659" spans="2:4">
      <c r="B659" s="93"/>
      <c r="C659" s="94"/>
      <c r="D659" s="94"/>
    </row>
    <row r="660" spans="2:4">
      <c r="B660" s="93"/>
      <c r="C660" s="94"/>
      <c r="D660" s="94"/>
    </row>
    <row r="661" spans="2:4">
      <c r="B661" s="93"/>
      <c r="C661" s="94"/>
      <c r="D661" s="94"/>
    </row>
    <row r="662" spans="2:4">
      <c r="B662" s="93"/>
      <c r="C662" s="94"/>
      <c r="D662" s="94"/>
    </row>
    <row r="663" spans="2:4">
      <c r="B663" s="93"/>
      <c r="C663" s="94"/>
      <c r="D663" s="94"/>
    </row>
    <row r="664" spans="2:4">
      <c r="B664" s="93"/>
      <c r="C664" s="94"/>
      <c r="D664" s="94"/>
    </row>
    <row r="665" spans="2:4">
      <c r="B665" s="93"/>
      <c r="C665" s="94"/>
      <c r="D665" s="94"/>
    </row>
    <row r="666" spans="2:4">
      <c r="B666" s="93"/>
      <c r="C666" s="94"/>
      <c r="D666" s="94"/>
    </row>
    <row r="667" spans="2:4">
      <c r="B667" s="93"/>
      <c r="C667" s="94"/>
      <c r="D667" s="94"/>
    </row>
    <row r="668" spans="2:4">
      <c r="B668" s="93"/>
      <c r="C668" s="94"/>
      <c r="D668" s="94"/>
    </row>
    <row r="669" spans="2:4">
      <c r="B669" s="93"/>
      <c r="C669" s="94"/>
      <c r="D669" s="94"/>
    </row>
    <row r="670" spans="2:4">
      <c r="B670" s="93"/>
      <c r="C670" s="94"/>
      <c r="D670" s="94"/>
    </row>
    <row r="671" spans="2:4">
      <c r="B671" s="93"/>
      <c r="C671" s="94"/>
      <c r="D671" s="94"/>
    </row>
    <row r="672" spans="2:4">
      <c r="B672" s="93"/>
      <c r="C672" s="94"/>
      <c r="D672" s="94"/>
    </row>
    <row r="673" spans="2:4">
      <c r="B673" s="93"/>
      <c r="C673" s="94"/>
      <c r="D673" s="94"/>
    </row>
    <row r="674" spans="2:4">
      <c r="B674" s="93"/>
      <c r="C674" s="94"/>
      <c r="D674" s="94"/>
    </row>
    <row r="675" spans="2:4">
      <c r="B675" s="93"/>
      <c r="C675" s="94"/>
      <c r="D675" s="94"/>
    </row>
    <row r="676" spans="2:4">
      <c r="B676" s="93"/>
      <c r="C676" s="94"/>
      <c r="D676" s="94"/>
    </row>
    <row r="677" spans="2:4">
      <c r="B677" s="93"/>
      <c r="C677" s="94"/>
      <c r="D677" s="94"/>
    </row>
    <row r="678" spans="2:4">
      <c r="B678" s="93"/>
      <c r="C678" s="94"/>
      <c r="D678" s="94"/>
    </row>
    <row r="679" spans="2:4">
      <c r="B679" s="93"/>
      <c r="C679" s="94"/>
      <c r="D679" s="94"/>
    </row>
    <row r="680" spans="2:4">
      <c r="B680" s="93"/>
      <c r="C680" s="94"/>
      <c r="D680" s="94"/>
    </row>
    <row r="681" spans="2:4">
      <c r="B681" s="93"/>
      <c r="C681" s="94"/>
      <c r="D681" s="94"/>
    </row>
    <row r="682" spans="2:4">
      <c r="B682" s="93"/>
      <c r="C682" s="94"/>
      <c r="D682" s="94"/>
    </row>
    <row r="683" spans="2:4">
      <c r="B683" s="93"/>
      <c r="C683" s="94"/>
      <c r="D683" s="94"/>
    </row>
    <row r="684" spans="2:4">
      <c r="B684" s="93"/>
      <c r="C684" s="94"/>
      <c r="D684" s="94"/>
    </row>
    <row r="685" spans="2:4">
      <c r="B685" s="93"/>
      <c r="C685" s="94"/>
      <c r="D685" s="94"/>
    </row>
    <row r="686" spans="2:4">
      <c r="B686" s="93"/>
      <c r="C686" s="94"/>
      <c r="D686" s="94"/>
    </row>
    <row r="687" spans="2:4">
      <c r="B687" s="93"/>
      <c r="C687" s="94"/>
      <c r="D687" s="94"/>
    </row>
    <row r="688" spans="2:4">
      <c r="B688" s="93"/>
      <c r="C688" s="94"/>
      <c r="D688" s="94"/>
    </row>
    <row r="689" spans="2:4">
      <c r="B689" s="93"/>
      <c r="C689" s="94"/>
      <c r="D689" s="94"/>
    </row>
    <row r="690" spans="2:4">
      <c r="B690" s="93"/>
      <c r="C690" s="94"/>
      <c r="D690" s="94"/>
    </row>
    <row r="691" spans="2:4">
      <c r="B691" s="93"/>
      <c r="C691" s="94"/>
      <c r="D691" s="94"/>
    </row>
    <row r="692" spans="2:4">
      <c r="B692" s="93"/>
      <c r="C692" s="94"/>
      <c r="D692" s="94"/>
    </row>
    <row r="693" spans="2:4">
      <c r="B693" s="93"/>
      <c r="C693" s="94"/>
      <c r="D693" s="94"/>
    </row>
    <row r="694" spans="2:4">
      <c r="B694" s="93"/>
      <c r="C694" s="94"/>
      <c r="D694" s="94"/>
    </row>
    <row r="695" spans="2:4">
      <c r="B695" s="93"/>
      <c r="C695" s="94"/>
      <c r="D695" s="94"/>
    </row>
    <row r="696" spans="2:4">
      <c r="B696" s="93"/>
      <c r="C696" s="94"/>
      <c r="D696" s="94"/>
    </row>
    <row r="697" spans="2:4">
      <c r="B697" s="93"/>
      <c r="C697" s="94"/>
      <c r="D697" s="94"/>
    </row>
    <row r="698" spans="2:4">
      <c r="B698" s="93"/>
      <c r="C698" s="94"/>
      <c r="D698" s="94"/>
    </row>
    <row r="699" spans="2:4">
      <c r="B699" s="93"/>
      <c r="C699" s="94"/>
      <c r="D699" s="94"/>
    </row>
    <row r="700" spans="2:4">
      <c r="B700" s="93"/>
      <c r="C700" s="94"/>
      <c r="D700" s="94"/>
    </row>
    <row r="701" spans="2:4">
      <c r="B701" s="93"/>
      <c r="C701" s="94"/>
      <c r="D701" s="94"/>
    </row>
    <row r="702" spans="2:4">
      <c r="B702" s="93"/>
      <c r="C702" s="94"/>
      <c r="D702" s="94"/>
    </row>
    <row r="703" spans="2:4">
      <c r="B703" s="93"/>
      <c r="C703" s="94"/>
      <c r="D703" s="94"/>
    </row>
    <row r="704" spans="2:4">
      <c r="B704" s="93"/>
      <c r="C704" s="94"/>
      <c r="D704" s="94"/>
    </row>
    <row r="705" spans="2:4">
      <c r="B705" s="93"/>
      <c r="C705" s="94"/>
      <c r="D705" s="94"/>
    </row>
    <row r="706" spans="2:4">
      <c r="B706" s="93"/>
      <c r="C706" s="94"/>
      <c r="D706" s="94"/>
    </row>
    <row r="707" spans="2:4">
      <c r="B707" s="93"/>
      <c r="C707" s="94"/>
      <c r="D707" s="94"/>
    </row>
    <row r="708" spans="2:4">
      <c r="B708" s="93"/>
      <c r="C708" s="94"/>
      <c r="D708" s="94"/>
    </row>
    <row r="709" spans="2:4">
      <c r="B709" s="93"/>
      <c r="C709" s="94"/>
      <c r="D709" s="94"/>
    </row>
    <row r="710" spans="2:4">
      <c r="B710" s="93"/>
      <c r="C710" s="94"/>
      <c r="D710" s="94"/>
    </row>
    <row r="711" spans="2:4">
      <c r="B711" s="93"/>
      <c r="C711" s="94"/>
      <c r="D711" s="94"/>
    </row>
    <row r="712" spans="2:4">
      <c r="B712" s="93"/>
      <c r="C712" s="94"/>
      <c r="D712" s="94"/>
    </row>
    <row r="713" spans="2:4">
      <c r="B713" s="93"/>
      <c r="C713" s="94"/>
      <c r="D713" s="94"/>
    </row>
    <row r="714" spans="2:4">
      <c r="B714" s="93"/>
      <c r="C714" s="94"/>
      <c r="D714" s="94"/>
    </row>
    <row r="715" spans="2:4">
      <c r="B715" s="93"/>
      <c r="C715" s="94"/>
      <c r="D715" s="94"/>
    </row>
    <row r="716" spans="2:4">
      <c r="B716" s="93"/>
      <c r="C716" s="94"/>
      <c r="D716" s="94"/>
    </row>
    <row r="717" spans="2:4">
      <c r="B717" s="93"/>
      <c r="C717" s="94"/>
      <c r="D717" s="94"/>
    </row>
    <row r="718" spans="2:4">
      <c r="B718" s="93"/>
      <c r="C718" s="94"/>
      <c r="D718" s="94"/>
    </row>
    <row r="719" spans="2:4">
      <c r="B719" s="93"/>
      <c r="C719" s="94"/>
      <c r="D719" s="94"/>
    </row>
    <row r="720" spans="2:4">
      <c r="B720" s="93"/>
      <c r="C720" s="94"/>
      <c r="D720" s="94"/>
    </row>
    <row r="721" spans="2:4">
      <c r="B721" s="93"/>
      <c r="C721" s="94"/>
      <c r="D721" s="94"/>
    </row>
    <row r="722" spans="2:4">
      <c r="B722" s="93"/>
      <c r="C722" s="94"/>
      <c r="D722" s="94"/>
    </row>
    <row r="723" spans="2:4">
      <c r="B723" s="93"/>
      <c r="C723" s="94"/>
      <c r="D723" s="94"/>
    </row>
    <row r="724" spans="2:4">
      <c r="B724" s="93"/>
      <c r="C724" s="94"/>
      <c r="D724" s="94"/>
    </row>
    <row r="725" spans="2:4">
      <c r="B725" s="93"/>
      <c r="C725" s="94"/>
      <c r="D725" s="94"/>
    </row>
    <row r="726" spans="2:4">
      <c r="B726" s="93"/>
      <c r="C726" s="94"/>
      <c r="D726" s="94"/>
    </row>
    <row r="727" spans="2:4">
      <c r="B727" s="93"/>
      <c r="C727" s="94"/>
      <c r="D727" s="94"/>
    </row>
    <row r="728" spans="2:4">
      <c r="B728" s="93"/>
      <c r="C728" s="94"/>
      <c r="D728" s="94"/>
    </row>
    <row r="729" spans="2:4">
      <c r="B729" s="93"/>
      <c r="C729" s="94"/>
      <c r="D729" s="94"/>
    </row>
    <row r="730" spans="2:4">
      <c r="B730" s="93"/>
      <c r="C730" s="94"/>
      <c r="D730" s="94"/>
    </row>
    <row r="731" spans="2:4">
      <c r="B731" s="93"/>
      <c r="C731" s="94"/>
      <c r="D731" s="94"/>
    </row>
    <row r="732" spans="2:4">
      <c r="B732" s="93"/>
      <c r="C732" s="94"/>
      <c r="D732" s="94"/>
    </row>
    <row r="733" spans="2:4">
      <c r="B733" s="93"/>
      <c r="C733" s="94"/>
      <c r="D733" s="94"/>
    </row>
    <row r="734" spans="2:4">
      <c r="B734" s="93"/>
      <c r="C734" s="94"/>
      <c r="D734" s="94"/>
    </row>
    <row r="735" spans="2:4">
      <c r="B735" s="93"/>
      <c r="C735" s="94"/>
      <c r="D735" s="94"/>
    </row>
    <row r="736" spans="2:4">
      <c r="B736" s="93"/>
      <c r="C736" s="94"/>
      <c r="D736" s="94"/>
    </row>
    <row r="737" spans="2:4">
      <c r="B737" s="93"/>
      <c r="C737" s="94"/>
      <c r="D737" s="94"/>
    </row>
    <row r="738" spans="2:4">
      <c r="B738" s="93"/>
      <c r="C738" s="94"/>
      <c r="D738" s="94"/>
    </row>
    <row r="739" spans="2:4">
      <c r="B739" s="93"/>
      <c r="C739" s="94"/>
      <c r="D739" s="94"/>
    </row>
    <row r="740" spans="2:4">
      <c r="B740" s="93"/>
      <c r="C740" s="94"/>
      <c r="D740" s="94"/>
    </row>
    <row r="741" spans="2:4">
      <c r="B741" s="93"/>
      <c r="C741" s="94"/>
      <c r="D741" s="94"/>
    </row>
    <row r="742" spans="2:4">
      <c r="B742" s="93"/>
      <c r="C742" s="94"/>
      <c r="D742" s="94"/>
    </row>
    <row r="743" spans="2:4">
      <c r="B743" s="93"/>
      <c r="C743" s="94"/>
      <c r="D743" s="94"/>
    </row>
    <row r="744" spans="2:4">
      <c r="B744" s="93"/>
      <c r="C744" s="94"/>
      <c r="D744" s="94"/>
    </row>
    <row r="745" spans="2:4">
      <c r="B745" s="93"/>
      <c r="C745" s="94"/>
      <c r="D745" s="94"/>
    </row>
    <row r="746" spans="2:4">
      <c r="B746" s="93"/>
      <c r="C746" s="94"/>
      <c r="D746" s="94"/>
    </row>
    <row r="747" spans="2:4">
      <c r="B747" s="93"/>
      <c r="C747" s="94"/>
      <c r="D747" s="94"/>
    </row>
    <row r="748" spans="2:4">
      <c r="B748" s="93"/>
      <c r="C748" s="94"/>
      <c r="D748" s="94"/>
    </row>
    <row r="749" spans="2:4">
      <c r="B749" s="93"/>
      <c r="C749" s="94"/>
      <c r="D749" s="94"/>
    </row>
    <row r="750" spans="2:4">
      <c r="B750" s="93"/>
      <c r="C750" s="94"/>
      <c r="D750" s="94"/>
    </row>
    <row r="751" spans="2:4">
      <c r="B751" s="93"/>
      <c r="C751" s="94"/>
      <c r="D751" s="94"/>
    </row>
    <row r="752" spans="2:4">
      <c r="B752" s="93"/>
      <c r="C752" s="94"/>
      <c r="D752" s="94"/>
    </row>
    <row r="753" spans="2:4">
      <c r="B753" s="93"/>
      <c r="C753" s="94"/>
      <c r="D753" s="94"/>
    </row>
    <row r="754" spans="2:4">
      <c r="B754" s="93"/>
      <c r="C754" s="94"/>
      <c r="D754" s="94"/>
    </row>
    <row r="755" spans="2:4">
      <c r="B755" s="93"/>
      <c r="C755" s="94"/>
      <c r="D755" s="94"/>
    </row>
    <row r="756" spans="2:4">
      <c r="B756" s="93"/>
      <c r="C756" s="94"/>
      <c r="D756" s="94"/>
    </row>
    <row r="757" spans="2:4">
      <c r="B757" s="93"/>
      <c r="C757" s="94"/>
      <c r="D757" s="94"/>
    </row>
    <row r="758" spans="2:4">
      <c r="B758" s="93"/>
      <c r="C758" s="94"/>
      <c r="D758" s="94"/>
    </row>
    <row r="759" spans="2:4">
      <c r="B759" s="93"/>
      <c r="C759" s="94"/>
      <c r="D759" s="94"/>
    </row>
    <row r="760" spans="2:4">
      <c r="B760" s="93"/>
      <c r="C760" s="94"/>
      <c r="D760" s="94"/>
    </row>
    <row r="761" spans="2:4">
      <c r="B761" s="93"/>
      <c r="C761" s="94"/>
      <c r="D761" s="94"/>
    </row>
    <row r="762" spans="2:4">
      <c r="B762" s="93"/>
      <c r="C762" s="94"/>
      <c r="D762" s="94"/>
    </row>
    <row r="763" spans="2:4">
      <c r="B763" s="93"/>
      <c r="C763" s="94"/>
      <c r="D763" s="94"/>
    </row>
    <row r="764" spans="2:4">
      <c r="B764" s="93"/>
      <c r="C764" s="94"/>
      <c r="D764" s="94"/>
    </row>
    <row r="765" spans="2:4">
      <c r="B765" s="93"/>
      <c r="C765" s="94"/>
      <c r="D765" s="94"/>
    </row>
    <row r="766" spans="2:4">
      <c r="B766" s="93"/>
      <c r="C766" s="94"/>
      <c r="D766" s="94"/>
    </row>
    <row r="767" spans="2:4">
      <c r="B767" s="93"/>
      <c r="C767" s="94"/>
      <c r="D767" s="94"/>
    </row>
    <row r="768" spans="2:4">
      <c r="B768" s="93"/>
      <c r="C768" s="94"/>
      <c r="D768" s="94"/>
    </row>
    <row r="769" spans="2:4">
      <c r="B769" s="93"/>
      <c r="C769" s="94"/>
      <c r="D769" s="94"/>
    </row>
    <row r="770" spans="2:4">
      <c r="B770" s="93"/>
      <c r="C770" s="94"/>
      <c r="D770" s="94"/>
    </row>
    <row r="771" spans="2:4">
      <c r="B771" s="93"/>
      <c r="C771" s="94"/>
      <c r="D771" s="94"/>
    </row>
    <row r="772" spans="2:4">
      <c r="B772" s="93"/>
      <c r="C772" s="94"/>
      <c r="D772" s="94"/>
    </row>
    <row r="773" spans="2:4">
      <c r="B773" s="93"/>
      <c r="C773" s="94"/>
      <c r="D773" s="94"/>
    </row>
    <row r="774" spans="2:4">
      <c r="B774" s="93"/>
      <c r="C774" s="94"/>
      <c r="D774" s="94"/>
    </row>
    <row r="775" spans="2:4">
      <c r="B775" s="93"/>
      <c r="C775" s="94"/>
      <c r="D775" s="94"/>
    </row>
    <row r="776" spans="2:4">
      <c r="B776" s="93"/>
      <c r="C776" s="94"/>
      <c r="D776" s="94"/>
    </row>
    <row r="777" spans="2:4">
      <c r="B777" s="93"/>
      <c r="C777" s="94"/>
      <c r="D777" s="94"/>
    </row>
    <row r="778" spans="2:4">
      <c r="B778" s="93"/>
      <c r="C778" s="94"/>
      <c r="D778" s="94"/>
    </row>
    <row r="779" spans="2:4">
      <c r="B779" s="93"/>
      <c r="C779" s="94"/>
      <c r="D779" s="94"/>
    </row>
    <row r="780" spans="2:4">
      <c r="B780" s="93"/>
      <c r="C780" s="94"/>
      <c r="D780" s="94"/>
    </row>
    <row r="781" spans="2:4">
      <c r="B781" s="93"/>
      <c r="C781" s="94"/>
      <c r="D781" s="94"/>
    </row>
    <row r="782" spans="2:4">
      <c r="B782" s="93"/>
      <c r="C782" s="94"/>
      <c r="D782" s="94"/>
    </row>
    <row r="783" spans="2:4">
      <c r="B783" s="93"/>
      <c r="C783" s="94"/>
      <c r="D783" s="94"/>
    </row>
    <row r="784" spans="2:4">
      <c r="B784" s="93"/>
      <c r="C784" s="94"/>
      <c r="D784" s="94"/>
    </row>
    <row r="785" spans="2:4">
      <c r="B785" s="93"/>
      <c r="C785" s="94"/>
      <c r="D785" s="94"/>
    </row>
    <row r="786" spans="2:4">
      <c r="B786" s="93"/>
      <c r="C786" s="94"/>
      <c r="D786" s="94"/>
    </row>
    <row r="787" spans="2:4">
      <c r="B787" s="93"/>
      <c r="C787" s="94"/>
      <c r="D787" s="94"/>
    </row>
    <row r="788" spans="2:4">
      <c r="B788" s="93"/>
      <c r="C788" s="94"/>
      <c r="D788" s="94"/>
    </row>
    <row r="789" spans="2:4">
      <c r="B789" s="93"/>
      <c r="C789" s="94"/>
      <c r="D789" s="94"/>
    </row>
    <row r="790" spans="2:4">
      <c r="B790" s="93"/>
      <c r="C790" s="94"/>
      <c r="D790" s="94"/>
    </row>
    <row r="791" spans="2:4">
      <c r="B791" s="93"/>
      <c r="C791" s="94"/>
      <c r="D791" s="94"/>
    </row>
    <row r="792" spans="2:4">
      <c r="B792" s="93"/>
      <c r="C792" s="94"/>
      <c r="D792" s="94"/>
    </row>
    <row r="793" spans="2:4">
      <c r="B793" s="93"/>
      <c r="C793" s="94"/>
      <c r="D793" s="94"/>
    </row>
    <row r="794" spans="2:4">
      <c r="B794" s="93"/>
      <c r="C794" s="94"/>
      <c r="D794" s="94"/>
    </row>
    <row r="795" spans="2:4">
      <c r="B795" s="93"/>
      <c r="C795" s="94"/>
      <c r="D795" s="94"/>
    </row>
    <row r="796" spans="2:4">
      <c r="B796" s="93"/>
      <c r="C796" s="94"/>
      <c r="D796" s="94"/>
    </row>
    <row r="797" spans="2:4">
      <c r="B797" s="93"/>
      <c r="C797" s="94"/>
      <c r="D797" s="94"/>
    </row>
    <row r="798" spans="2:4">
      <c r="B798" s="93"/>
      <c r="C798" s="94"/>
      <c r="D798" s="94"/>
    </row>
    <row r="799" spans="2:4">
      <c r="B799" s="93"/>
      <c r="C799" s="94"/>
      <c r="D799" s="94"/>
    </row>
    <row r="800" spans="2:4">
      <c r="B800" s="93"/>
      <c r="C800" s="94"/>
      <c r="D800" s="94"/>
    </row>
    <row r="801" spans="2:4">
      <c r="B801" s="93"/>
      <c r="C801" s="94"/>
      <c r="D801" s="94"/>
    </row>
    <row r="802" spans="2:4">
      <c r="B802" s="93"/>
      <c r="C802" s="94"/>
      <c r="D802" s="94"/>
    </row>
    <row r="803" spans="2:4">
      <c r="B803" s="93"/>
      <c r="C803" s="94"/>
      <c r="D803" s="94"/>
    </row>
    <row r="804" spans="2:4">
      <c r="B804" s="93"/>
      <c r="C804" s="94"/>
      <c r="D804" s="94"/>
    </row>
    <row r="805" spans="2:4">
      <c r="B805" s="93"/>
      <c r="C805" s="94"/>
      <c r="D805" s="94"/>
    </row>
    <row r="806" spans="2:4">
      <c r="B806" s="93"/>
      <c r="C806" s="94"/>
      <c r="D806" s="94"/>
    </row>
    <row r="807" spans="2:4">
      <c r="B807" s="93"/>
      <c r="C807" s="94"/>
      <c r="D807" s="94"/>
    </row>
    <row r="808" spans="2:4">
      <c r="B808" s="93"/>
      <c r="C808" s="94"/>
      <c r="D808" s="94"/>
    </row>
    <row r="809" spans="2:4">
      <c r="B809" s="93"/>
      <c r="C809" s="94"/>
      <c r="D809" s="94"/>
    </row>
    <row r="810" spans="2:4">
      <c r="B810" s="93"/>
      <c r="C810" s="94"/>
      <c r="D810" s="94"/>
    </row>
    <row r="811" spans="2:4">
      <c r="B811" s="93"/>
      <c r="C811" s="94"/>
      <c r="D811" s="94"/>
    </row>
    <row r="812" spans="2:4">
      <c r="B812" s="93"/>
      <c r="C812" s="94"/>
      <c r="D812" s="94"/>
    </row>
    <row r="813" spans="2:4">
      <c r="B813" s="93"/>
      <c r="C813" s="94"/>
      <c r="D813" s="94"/>
    </row>
    <row r="814" spans="2:4">
      <c r="B814" s="93"/>
      <c r="C814" s="94"/>
      <c r="D814" s="94"/>
    </row>
    <row r="815" spans="2:4">
      <c r="B815" s="93"/>
      <c r="C815" s="94"/>
      <c r="D815" s="94"/>
    </row>
    <row r="816" spans="2:4">
      <c r="B816" s="93"/>
      <c r="C816" s="94"/>
      <c r="D816" s="94"/>
    </row>
    <row r="817" spans="2:4">
      <c r="B817" s="93"/>
      <c r="C817" s="94"/>
      <c r="D817" s="94"/>
    </row>
    <row r="818" spans="2:4">
      <c r="B818" s="93"/>
      <c r="C818" s="94"/>
      <c r="D818" s="94"/>
    </row>
    <row r="819" spans="2:4">
      <c r="B819" s="93"/>
      <c r="C819" s="94"/>
      <c r="D819" s="94"/>
    </row>
    <row r="820" spans="2:4">
      <c r="B820" s="93"/>
      <c r="C820" s="94"/>
      <c r="D820" s="94"/>
    </row>
    <row r="821" spans="2:4">
      <c r="B821" s="93"/>
      <c r="C821" s="94"/>
      <c r="D821" s="94"/>
    </row>
    <row r="822" spans="2:4">
      <c r="B822" s="93"/>
      <c r="C822" s="94"/>
      <c r="D822" s="94"/>
    </row>
    <row r="823" spans="2:4">
      <c r="B823" s="93"/>
      <c r="C823" s="94"/>
      <c r="D823" s="94"/>
    </row>
    <row r="824" spans="2:4">
      <c r="B824" s="93"/>
      <c r="C824" s="94"/>
      <c r="D824" s="94"/>
    </row>
    <row r="825" spans="2:4">
      <c r="B825" s="93"/>
      <c r="C825" s="94"/>
      <c r="D825" s="94"/>
    </row>
    <row r="826" spans="2:4">
      <c r="B826" s="93"/>
      <c r="C826" s="94"/>
      <c r="D826" s="94"/>
    </row>
    <row r="827" spans="2:4">
      <c r="B827" s="93"/>
      <c r="C827" s="94"/>
      <c r="D827" s="94"/>
    </row>
    <row r="828" spans="2:4">
      <c r="B828" s="93"/>
      <c r="C828" s="94"/>
      <c r="D828" s="94"/>
    </row>
    <row r="829" spans="2:4">
      <c r="B829" s="93"/>
      <c r="C829" s="94"/>
      <c r="D829" s="94"/>
    </row>
    <row r="830" spans="2:4">
      <c r="B830" s="93"/>
      <c r="C830" s="94"/>
      <c r="D830" s="94"/>
    </row>
    <row r="831" spans="2:4">
      <c r="B831" s="93"/>
      <c r="C831" s="94"/>
      <c r="D831" s="94"/>
    </row>
    <row r="832" spans="2:4">
      <c r="B832" s="93"/>
      <c r="C832" s="94"/>
      <c r="D832" s="94"/>
    </row>
    <row r="833" spans="2:4">
      <c r="B833" s="93"/>
      <c r="C833" s="94"/>
      <c r="D833" s="94"/>
    </row>
    <row r="834" spans="2:4">
      <c r="B834" s="93"/>
      <c r="C834" s="94"/>
      <c r="D834" s="94"/>
    </row>
    <row r="835" spans="2:4">
      <c r="B835" s="93"/>
      <c r="C835" s="94"/>
      <c r="D835" s="94"/>
    </row>
    <row r="836" spans="2:4">
      <c r="B836" s="93"/>
      <c r="C836" s="94"/>
      <c r="D836" s="94"/>
    </row>
    <row r="837" spans="2:4">
      <c r="B837" s="93"/>
      <c r="C837" s="94"/>
      <c r="D837" s="94"/>
    </row>
    <row r="838" spans="2:4">
      <c r="B838" s="93"/>
      <c r="C838" s="94"/>
      <c r="D838" s="94"/>
    </row>
    <row r="839" spans="2:4">
      <c r="B839" s="93"/>
      <c r="C839" s="94"/>
      <c r="D839" s="94"/>
    </row>
    <row r="840" spans="2:4">
      <c r="B840" s="93"/>
      <c r="C840" s="94"/>
      <c r="D840" s="94"/>
    </row>
    <row r="841" spans="2:4">
      <c r="B841" s="93"/>
      <c r="C841" s="94"/>
      <c r="D841" s="94"/>
    </row>
    <row r="842" spans="2:4">
      <c r="B842" s="93"/>
      <c r="C842" s="94"/>
      <c r="D842" s="94"/>
    </row>
    <row r="843" spans="2:4">
      <c r="B843" s="93"/>
      <c r="C843" s="94"/>
      <c r="D843" s="94"/>
    </row>
    <row r="844" spans="2:4">
      <c r="B844" s="93"/>
      <c r="C844" s="94"/>
      <c r="D844" s="94"/>
    </row>
    <row r="845" spans="2:4">
      <c r="B845" s="93"/>
      <c r="C845" s="94"/>
      <c r="D845" s="94"/>
    </row>
    <row r="846" spans="2:4">
      <c r="B846" s="93"/>
      <c r="C846" s="94"/>
      <c r="D846" s="94"/>
    </row>
    <row r="847" spans="2:4">
      <c r="B847" s="93"/>
      <c r="C847" s="94"/>
      <c r="D847" s="94"/>
    </row>
    <row r="848" spans="2:4">
      <c r="B848" s="93"/>
      <c r="C848" s="94"/>
      <c r="D848" s="94"/>
    </row>
    <row r="849" spans="2:4">
      <c r="B849" s="93"/>
      <c r="C849" s="94"/>
      <c r="D849" s="94"/>
    </row>
    <row r="850" spans="2:4">
      <c r="B850" s="93"/>
      <c r="C850" s="94"/>
      <c r="D850" s="94"/>
    </row>
    <row r="851" spans="2:4">
      <c r="B851" s="93"/>
      <c r="C851" s="94"/>
      <c r="D851" s="94"/>
    </row>
    <row r="852" spans="2:4">
      <c r="B852" s="93"/>
      <c r="C852" s="94"/>
      <c r="D852" s="94"/>
    </row>
    <row r="853" spans="2:4">
      <c r="B853" s="93"/>
      <c r="C853" s="94"/>
      <c r="D853" s="94"/>
    </row>
    <row r="854" spans="2:4">
      <c r="B854" s="93"/>
      <c r="C854" s="94"/>
      <c r="D854" s="94"/>
    </row>
    <row r="855" spans="2:4">
      <c r="B855" s="93"/>
      <c r="C855" s="94"/>
      <c r="D855" s="94"/>
    </row>
    <row r="856" spans="2:4">
      <c r="B856" s="93"/>
      <c r="C856" s="94"/>
      <c r="D856" s="94"/>
    </row>
    <row r="857" spans="2:4">
      <c r="B857" s="93"/>
      <c r="C857" s="94"/>
      <c r="D857" s="94"/>
    </row>
    <row r="858" spans="2:4">
      <c r="B858" s="93"/>
      <c r="C858" s="94"/>
      <c r="D858" s="94"/>
    </row>
    <row r="859" spans="2:4">
      <c r="B859" s="93"/>
      <c r="C859" s="94"/>
      <c r="D859" s="94"/>
    </row>
    <row r="860" spans="2:4">
      <c r="B860" s="93"/>
      <c r="C860" s="94"/>
      <c r="D860" s="94"/>
    </row>
    <row r="861" spans="2:4">
      <c r="B861" s="93"/>
      <c r="C861" s="94"/>
      <c r="D861" s="94"/>
    </row>
    <row r="862" spans="2:4">
      <c r="B862" s="93"/>
      <c r="C862" s="94"/>
      <c r="D862" s="94"/>
    </row>
    <row r="863" spans="2:4">
      <c r="B863" s="93"/>
      <c r="C863" s="94"/>
      <c r="D863" s="94"/>
    </row>
    <row r="864" spans="2:4">
      <c r="B864" s="93"/>
      <c r="C864" s="94"/>
      <c r="D864" s="94"/>
    </row>
    <row r="865" spans="2:4">
      <c r="B865" s="93"/>
      <c r="C865" s="94"/>
      <c r="D865" s="94"/>
    </row>
    <row r="866" spans="2:4">
      <c r="B866" s="93"/>
      <c r="C866" s="94"/>
      <c r="D866" s="94"/>
    </row>
    <row r="867" spans="2:4">
      <c r="B867" s="93"/>
      <c r="C867" s="94"/>
      <c r="D867" s="94"/>
    </row>
    <row r="868" spans="2:4">
      <c r="B868" s="93"/>
      <c r="C868" s="94"/>
      <c r="D868" s="94"/>
    </row>
    <row r="869" spans="2:4">
      <c r="B869" s="93"/>
      <c r="C869" s="94"/>
      <c r="D869" s="94"/>
    </row>
    <row r="870" spans="2:4">
      <c r="B870" s="93"/>
      <c r="C870" s="94"/>
      <c r="D870" s="94"/>
    </row>
    <row r="871" spans="2:4">
      <c r="B871" s="93"/>
      <c r="C871" s="94"/>
      <c r="D871" s="94"/>
    </row>
    <row r="872" spans="2:4">
      <c r="B872" s="93"/>
      <c r="C872" s="94"/>
      <c r="D872" s="94"/>
    </row>
    <row r="873" spans="2:4">
      <c r="B873" s="93"/>
      <c r="C873" s="94"/>
      <c r="D873" s="94"/>
    </row>
    <row r="874" spans="2:4">
      <c r="B874" s="93"/>
      <c r="C874" s="94"/>
      <c r="D874" s="94"/>
    </row>
    <row r="875" spans="2:4">
      <c r="B875" s="93"/>
      <c r="C875" s="94"/>
      <c r="D875" s="94"/>
    </row>
    <row r="876" spans="2:4">
      <c r="B876" s="93"/>
      <c r="C876" s="94"/>
      <c r="D876" s="94"/>
    </row>
    <row r="877" spans="2:4">
      <c r="B877" s="93"/>
      <c r="C877" s="94"/>
      <c r="D877" s="94"/>
    </row>
    <row r="878" spans="2:4">
      <c r="B878" s="93"/>
      <c r="C878" s="94"/>
      <c r="D878" s="94"/>
    </row>
    <row r="879" spans="2:4">
      <c r="B879" s="93"/>
      <c r="C879" s="94"/>
      <c r="D879" s="94"/>
    </row>
    <row r="880" spans="2:4">
      <c r="B880" s="93"/>
      <c r="C880" s="94"/>
      <c r="D880" s="94"/>
    </row>
    <row r="881" spans="2:4">
      <c r="B881" s="93"/>
      <c r="C881" s="94"/>
      <c r="D881" s="94"/>
    </row>
    <row r="882" spans="2:4">
      <c r="B882" s="93"/>
      <c r="C882" s="94"/>
      <c r="D882" s="94"/>
    </row>
    <row r="883" spans="2:4">
      <c r="B883" s="93"/>
      <c r="C883" s="94"/>
      <c r="D883" s="94"/>
    </row>
    <row r="884" spans="2:4">
      <c r="B884" s="93"/>
      <c r="C884" s="94"/>
      <c r="D884" s="94"/>
    </row>
    <row r="885" spans="2:4">
      <c r="B885" s="93"/>
      <c r="C885" s="94"/>
      <c r="D885" s="94"/>
    </row>
    <row r="886" spans="2:4">
      <c r="B886" s="93"/>
      <c r="C886" s="94"/>
      <c r="D886" s="94"/>
    </row>
    <row r="887" spans="2:4">
      <c r="B887" s="93"/>
      <c r="C887" s="94"/>
      <c r="D887" s="94"/>
    </row>
    <row r="888" spans="2:4">
      <c r="B888" s="93"/>
      <c r="C888" s="94"/>
      <c r="D888" s="94"/>
    </row>
    <row r="889" spans="2:4">
      <c r="B889" s="93"/>
      <c r="C889" s="94"/>
      <c r="D889" s="94"/>
    </row>
    <row r="890" spans="2:4">
      <c r="B890" s="93"/>
      <c r="C890" s="94"/>
      <c r="D890" s="94"/>
    </row>
    <row r="891" spans="2:4">
      <c r="B891" s="93"/>
      <c r="C891" s="94"/>
      <c r="D891" s="94"/>
    </row>
    <row r="892" spans="2:4">
      <c r="B892" s="93"/>
      <c r="C892" s="94"/>
      <c r="D892" s="94"/>
    </row>
    <row r="893" spans="2:4">
      <c r="B893" s="93"/>
      <c r="C893" s="94"/>
      <c r="D893" s="94"/>
    </row>
    <row r="894" spans="2:4">
      <c r="B894" s="93"/>
      <c r="C894" s="94"/>
      <c r="D894" s="94"/>
    </row>
    <row r="895" spans="2:4">
      <c r="B895" s="93"/>
      <c r="C895" s="94"/>
      <c r="D895" s="94"/>
    </row>
    <row r="896" spans="2:4">
      <c r="B896" s="93"/>
      <c r="C896" s="94"/>
      <c r="D896" s="94"/>
    </row>
    <row r="897" spans="2:4">
      <c r="B897" s="93"/>
      <c r="C897" s="94"/>
      <c r="D897" s="94"/>
    </row>
    <row r="898" spans="2:4">
      <c r="B898" s="93"/>
      <c r="C898" s="94"/>
      <c r="D898" s="94"/>
    </row>
    <row r="899" spans="2:4">
      <c r="B899" s="93"/>
      <c r="C899" s="94"/>
      <c r="D899" s="94"/>
    </row>
    <row r="900" spans="2:4">
      <c r="B900" s="93"/>
      <c r="C900" s="94"/>
      <c r="D900" s="94"/>
    </row>
    <row r="901" spans="2:4">
      <c r="B901" s="93"/>
      <c r="C901" s="94"/>
      <c r="D901" s="94"/>
    </row>
    <row r="902" spans="2:4">
      <c r="B902" s="93"/>
      <c r="C902" s="94"/>
      <c r="D902" s="94"/>
    </row>
    <row r="903" spans="2:4">
      <c r="B903" s="93"/>
      <c r="C903" s="94"/>
      <c r="D903" s="94"/>
    </row>
    <row r="904" spans="2:4">
      <c r="B904" s="93"/>
      <c r="C904" s="94"/>
      <c r="D904" s="94"/>
    </row>
    <row r="905" spans="2:4">
      <c r="B905" s="93"/>
      <c r="C905" s="94"/>
      <c r="D905" s="94"/>
    </row>
    <row r="906" spans="2:4">
      <c r="B906" s="93"/>
      <c r="C906" s="94"/>
      <c r="D906" s="94"/>
    </row>
    <row r="907" spans="2:4">
      <c r="B907" s="93"/>
      <c r="C907" s="94"/>
      <c r="D907" s="94"/>
    </row>
    <row r="908" spans="2:4">
      <c r="B908" s="93"/>
      <c r="C908" s="94"/>
      <c r="D908" s="94"/>
    </row>
    <row r="909" spans="2:4">
      <c r="B909" s="93"/>
      <c r="C909" s="94"/>
      <c r="D909" s="94"/>
    </row>
    <row r="910" spans="2:4">
      <c r="B910" s="93"/>
      <c r="C910" s="94"/>
      <c r="D910" s="94"/>
    </row>
    <row r="911" spans="2:4">
      <c r="B911" s="93"/>
      <c r="C911" s="94"/>
      <c r="D911" s="94"/>
    </row>
    <row r="912" spans="2:4">
      <c r="B912" s="93"/>
      <c r="C912" s="94"/>
      <c r="D912" s="94"/>
    </row>
    <row r="913" spans="2:4">
      <c r="B913" s="93"/>
      <c r="C913" s="94"/>
      <c r="D913" s="94"/>
    </row>
    <row r="914" spans="2:4">
      <c r="B914" s="93"/>
      <c r="C914" s="94"/>
      <c r="D914" s="94"/>
    </row>
    <row r="915" spans="2:4">
      <c r="B915" s="93"/>
      <c r="C915" s="94"/>
      <c r="D915" s="94"/>
    </row>
    <row r="916" spans="2:4">
      <c r="B916" s="93"/>
      <c r="C916" s="94"/>
      <c r="D916" s="94"/>
    </row>
    <row r="917" spans="2:4">
      <c r="B917" s="93"/>
      <c r="C917" s="94"/>
      <c r="D917" s="94"/>
    </row>
    <row r="918" spans="2:4">
      <c r="B918" s="93"/>
      <c r="C918" s="94"/>
      <c r="D918" s="94"/>
    </row>
    <row r="919" spans="2:4">
      <c r="B919" s="93"/>
      <c r="C919" s="94"/>
      <c r="D919" s="94"/>
    </row>
    <row r="920" spans="2:4">
      <c r="B920" s="93"/>
      <c r="C920" s="94"/>
      <c r="D920" s="94"/>
    </row>
    <row r="921" spans="2:4">
      <c r="B921" s="93"/>
      <c r="C921" s="94"/>
      <c r="D921" s="94"/>
    </row>
    <row r="922" spans="2:4">
      <c r="B922" s="93"/>
      <c r="C922" s="94"/>
      <c r="D922" s="94"/>
    </row>
    <row r="923" spans="2:4">
      <c r="B923" s="93"/>
      <c r="C923" s="94"/>
      <c r="D923" s="94"/>
    </row>
    <row r="924" spans="2:4">
      <c r="B924" s="93"/>
      <c r="C924" s="94"/>
      <c r="D924" s="94"/>
    </row>
    <row r="925" spans="2:4">
      <c r="B925" s="93"/>
      <c r="C925" s="94"/>
      <c r="D925" s="94"/>
    </row>
    <row r="926" spans="2:4">
      <c r="B926" s="93"/>
      <c r="C926" s="94"/>
      <c r="D926" s="94"/>
    </row>
    <row r="927" spans="2:4">
      <c r="B927" s="93"/>
      <c r="C927" s="94"/>
      <c r="D927" s="94"/>
    </row>
    <row r="928" spans="2:4">
      <c r="B928" s="93"/>
      <c r="C928" s="94"/>
      <c r="D928" s="94"/>
    </row>
    <row r="929" spans="2:4">
      <c r="B929" s="93"/>
      <c r="C929" s="94"/>
      <c r="D929" s="94"/>
    </row>
    <row r="930" spans="2:4">
      <c r="B930" s="93"/>
      <c r="C930" s="94"/>
      <c r="D930" s="94"/>
    </row>
    <row r="931" spans="2:4">
      <c r="B931" s="93"/>
      <c r="C931" s="94"/>
      <c r="D931" s="94"/>
    </row>
    <row r="932" spans="2:4">
      <c r="B932" s="93"/>
      <c r="C932" s="94"/>
      <c r="D932" s="94"/>
    </row>
    <row r="933" spans="2:4">
      <c r="B933" s="93"/>
      <c r="C933" s="94"/>
      <c r="D933" s="94"/>
    </row>
    <row r="934" spans="2:4">
      <c r="B934" s="93"/>
      <c r="C934" s="94"/>
      <c r="D934" s="94"/>
    </row>
    <row r="935" spans="2:4">
      <c r="B935" s="93"/>
      <c r="C935" s="94"/>
      <c r="D935" s="94"/>
    </row>
    <row r="936" spans="2:4">
      <c r="B936" s="93"/>
      <c r="C936" s="94"/>
      <c r="D936" s="94"/>
    </row>
    <row r="937" spans="2:4">
      <c r="B937" s="93"/>
      <c r="C937" s="94"/>
      <c r="D937" s="94"/>
    </row>
    <row r="938" spans="2:4">
      <c r="B938" s="93"/>
      <c r="C938" s="94"/>
      <c r="D938" s="94"/>
    </row>
    <row r="939" spans="2:4">
      <c r="B939" s="93"/>
      <c r="C939" s="94"/>
      <c r="D939" s="94"/>
    </row>
    <row r="940" spans="2:4">
      <c r="B940" s="93"/>
      <c r="C940" s="94"/>
      <c r="D940" s="94"/>
    </row>
    <row r="941" spans="2:4">
      <c r="B941" s="93"/>
      <c r="C941" s="94"/>
      <c r="D941" s="94"/>
    </row>
    <row r="942" spans="2:4">
      <c r="B942" s="93"/>
      <c r="C942" s="94"/>
      <c r="D942" s="94"/>
    </row>
    <row r="943" spans="2:4">
      <c r="B943" s="93"/>
      <c r="C943" s="94"/>
      <c r="D943" s="94"/>
    </row>
    <row r="944" spans="2:4">
      <c r="B944" s="93"/>
      <c r="C944" s="94"/>
      <c r="D944" s="94"/>
    </row>
    <row r="945" spans="2:4">
      <c r="B945" s="93"/>
      <c r="C945" s="94"/>
      <c r="D945" s="94"/>
    </row>
    <row r="946" spans="2:4">
      <c r="B946" s="93"/>
      <c r="C946" s="94"/>
      <c r="D946" s="94"/>
    </row>
    <row r="947" spans="2:4">
      <c r="B947" s="93"/>
      <c r="C947" s="94"/>
      <c r="D947" s="94"/>
    </row>
    <row r="948" spans="2:4">
      <c r="B948" s="93"/>
      <c r="C948" s="94"/>
      <c r="D948" s="94"/>
    </row>
    <row r="949" spans="2:4">
      <c r="B949" s="93"/>
      <c r="C949" s="94"/>
      <c r="D949" s="94"/>
    </row>
    <row r="950" spans="2:4">
      <c r="B950" s="93"/>
      <c r="C950" s="94"/>
      <c r="D950" s="94"/>
    </row>
    <row r="951" spans="2:4">
      <c r="B951" s="93"/>
      <c r="C951" s="94"/>
      <c r="D951" s="94"/>
    </row>
    <row r="952" spans="2:4">
      <c r="B952" s="93"/>
      <c r="C952" s="94"/>
      <c r="D952" s="94"/>
    </row>
    <row r="953" spans="2:4">
      <c r="B953" s="93"/>
      <c r="C953" s="94"/>
      <c r="D953" s="94"/>
    </row>
    <row r="954" spans="2:4">
      <c r="B954" s="93"/>
      <c r="C954" s="94"/>
      <c r="D954" s="94"/>
    </row>
    <row r="955" spans="2:4">
      <c r="B955" s="93"/>
      <c r="C955" s="94"/>
      <c r="D955" s="94"/>
    </row>
    <row r="956" spans="2:4">
      <c r="B956" s="93"/>
      <c r="C956" s="94"/>
      <c r="D956" s="94"/>
    </row>
    <row r="957" spans="2:4">
      <c r="B957" s="93"/>
      <c r="C957" s="94"/>
      <c r="D957" s="94"/>
    </row>
    <row r="958" spans="2:4">
      <c r="B958" s="93"/>
      <c r="C958" s="94"/>
      <c r="D958" s="94"/>
    </row>
    <row r="959" spans="2:4">
      <c r="B959" s="93"/>
      <c r="C959" s="94"/>
      <c r="D959" s="94"/>
    </row>
    <row r="960" spans="2:4">
      <c r="B960" s="93"/>
      <c r="C960" s="94"/>
      <c r="D960" s="94"/>
    </row>
    <row r="961" spans="2:4">
      <c r="B961" s="93"/>
      <c r="C961" s="94"/>
      <c r="D961" s="94"/>
    </row>
    <row r="962" spans="2:4">
      <c r="B962" s="93"/>
      <c r="C962" s="94"/>
      <c r="D962" s="94"/>
    </row>
    <row r="963" spans="2:4">
      <c r="B963" s="93"/>
      <c r="C963" s="94"/>
      <c r="D963" s="94"/>
    </row>
    <row r="964" spans="2:4">
      <c r="B964" s="93"/>
      <c r="C964" s="94"/>
      <c r="D964" s="94"/>
    </row>
    <row r="965" spans="2:4">
      <c r="B965" s="93"/>
      <c r="C965" s="94"/>
      <c r="D965" s="94"/>
    </row>
    <row r="966" spans="2:4">
      <c r="B966" s="93"/>
      <c r="C966" s="94"/>
      <c r="D966" s="94"/>
    </row>
    <row r="967" spans="2:4">
      <c r="B967" s="93"/>
      <c r="C967" s="94"/>
      <c r="D967" s="94"/>
    </row>
  </sheetData>
  <sheetProtection sheet="1" objects="1" scenarios="1"/>
  <mergeCells count="1">
    <mergeCell ref="B6:D6"/>
  </mergeCells>
  <phoneticPr fontId="4" type="noConversion"/>
  <dataValidations count="1">
    <dataValidation allowBlank="1" showInputMessage="1" showErrorMessage="1" sqref="C5:C1048576 A1:B1048576 D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7" tint="-0.249977111117893"/>
  </sheetPr>
  <dimension ref="B1:P399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6.140625" style="2" bestFit="1" customWidth="1"/>
    <col min="5" max="6" width="5.42578125" style="1" bestFit="1" customWidth="1"/>
    <col min="7" max="7" width="7.140625" style="1" bestFit="1" customWidth="1"/>
    <col min="8" max="9" width="6" style="1" bestFit="1" customWidth="1"/>
    <col min="10" max="10" width="6.7109375" style="1" bestFit="1" customWidth="1"/>
    <col min="11" max="11" width="10" style="1" bestFit="1" customWidth="1"/>
    <col min="12" max="12" width="5.7109375" style="1" bestFit="1" customWidth="1"/>
    <col min="13" max="13" width="8" style="1" bestFit="1" customWidth="1"/>
    <col min="14" max="14" width="6.28515625" style="1" bestFit="1" customWidth="1"/>
    <col min="15" max="15" width="8.85546875" style="1" bestFit="1" customWidth="1"/>
    <col min="16" max="16" width="9.28515625" style="1" customWidth="1"/>
    <col min="17" max="22" width="5.7109375" style="1" customWidth="1"/>
    <col min="23" max="16384" width="9.140625" style="1"/>
  </cols>
  <sheetData>
    <row r="1" spans="2:16">
      <c r="B1" s="46" t="s">
        <v>135</v>
      </c>
      <c r="C1" s="46" t="s" vm="1">
        <v>215</v>
      </c>
    </row>
    <row r="2" spans="2:16">
      <c r="B2" s="46" t="s">
        <v>134</v>
      </c>
      <c r="C2" s="46" t="s">
        <v>216</v>
      </c>
    </row>
    <row r="3" spans="2:16">
      <c r="B3" s="46" t="s">
        <v>136</v>
      </c>
      <c r="C3" s="46" t="s">
        <v>217</v>
      </c>
    </row>
    <row r="4" spans="2:16">
      <c r="B4" s="46" t="s">
        <v>137</v>
      </c>
      <c r="C4" s="46">
        <v>2208</v>
      </c>
    </row>
    <row r="6" spans="2:16" ht="26.25" customHeight="1">
      <c r="B6" s="141" t="s">
        <v>172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6" s="3" customFormat="1" ht="63">
      <c r="B7" s="21" t="s">
        <v>106</v>
      </c>
      <c r="C7" s="29" t="s">
        <v>40</v>
      </c>
      <c r="D7" s="29" t="s">
        <v>59</v>
      </c>
      <c r="E7" s="29" t="s">
        <v>14</v>
      </c>
      <c r="F7" s="29" t="s">
        <v>60</v>
      </c>
      <c r="G7" s="29" t="s">
        <v>94</v>
      </c>
      <c r="H7" s="29" t="s">
        <v>17</v>
      </c>
      <c r="I7" s="29" t="s">
        <v>93</v>
      </c>
      <c r="J7" s="29" t="s">
        <v>16</v>
      </c>
      <c r="K7" s="29" t="s">
        <v>170</v>
      </c>
      <c r="L7" s="29" t="s">
        <v>197</v>
      </c>
      <c r="M7" s="29" t="s">
        <v>171</v>
      </c>
      <c r="N7" s="29" t="s">
        <v>53</v>
      </c>
      <c r="O7" s="29" t="s">
        <v>138</v>
      </c>
      <c r="P7" s="30" t="s">
        <v>140</v>
      </c>
    </row>
    <row r="8" spans="2:16" s="3" customFormat="1" ht="17.25" customHeight="1">
      <c r="B8" s="14"/>
      <c r="C8" s="31"/>
      <c r="D8" s="31"/>
      <c r="E8" s="31"/>
      <c r="F8" s="31"/>
      <c r="G8" s="31" t="s">
        <v>21</v>
      </c>
      <c r="H8" s="31" t="s">
        <v>20</v>
      </c>
      <c r="I8" s="31"/>
      <c r="J8" s="31" t="s">
        <v>19</v>
      </c>
      <c r="K8" s="31" t="s">
        <v>19</v>
      </c>
      <c r="L8" s="31" t="s">
        <v>199</v>
      </c>
      <c r="M8" s="31" t="s">
        <v>195</v>
      </c>
      <c r="N8" s="31" t="s">
        <v>19</v>
      </c>
      <c r="O8" s="31" t="s">
        <v>19</v>
      </c>
      <c r="P8" s="32" t="s">
        <v>19</v>
      </c>
    </row>
    <row r="9" spans="2:16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8" t="s">
        <v>8</v>
      </c>
      <c r="L9" s="18" t="s">
        <v>9</v>
      </c>
      <c r="M9" s="18" t="s">
        <v>10</v>
      </c>
      <c r="N9" s="18" t="s">
        <v>11</v>
      </c>
      <c r="O9" s="18" t="s">
        <v>12</v>
      </c>
      <c r="P9" s="19" t="s">
        <v>13</v>
      </c>
    </row>
    <row r="10" spans="2:16" s="4" customFormat="1" ht="18" customHeight="1">
      <c r="B10" s="104" t="s">
        <v>2595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105">
        <v>0</v>
      </c>
      <c r="N10" s="87"/>
      <c r="O10" s="106">
        <v>0</v>
      </c>
      <c r="P10" s="106">
        <v>0</v>
      </c>
    </row>
    <row r="11" spans="2:16" ht="20.25" customHeight="1">
      <c r="B11" s="107" t="s">
        <v>207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</row>
    <row r="12" spans="2:16">
      <c r="B12" s="107" t="s">
        <v>102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</row>
    <row r="13" spans="2:16">
      <c r="B13" s="107" t="s">
        <v>198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</row>
    <row r="14" spans="2:16"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</row>
    <row r="15" spans="2:16"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</row>
    <row r="16" spans="2:16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</row>
    <row r="17" spans="2:16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</row>
    <row r="18" spans="2:16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</row>
    <row r="19" spans="2:16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</row>
    <row r="20" spans="2:16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</row>
    <row r="21" spans="2:16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</row>
    <row r="22" spans="2:16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</row>
    <row r="23" spans="2:16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</row>
    <row r="24" spans="2:16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</row>
    <row r="25" spans="2:16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</row>
    <row r="26" spans="2:16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</row>
    <row r="27" spans="2:16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</row>
    <row r="28" spans="2:16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</row>
    <row r="29" spans="2:16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</row>
    <row r="30" spans="2:16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</row>
    <row r="31" spans="2:16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</row>
    <row r="32" spans="2:16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</row>
    <row r="33" spans="2:16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</row>
    <row r="34" spans="2:16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</row>
    <row r="35" spans="2:16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</row>
    <row r="36" spans="2:16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</row>
    <row r="37" spans="2:16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</row>
    <row r="38" spans="2:16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</row>
    <row r="39" spans="2:16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</row>
    <row r="40" spans="2:16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</row>
    <row r="41" spans="2:16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</row>
    <row r="42" spans="2:16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</row>
    <row r="43" spans="2:16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</row>
    <row r="44" spans="2:16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</row>
    <row r="45" spans="2:16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</row>
    <row r="46" spans="2:16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</row>
    <row r="47" spans="2:16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</row>
    <row r="48" spans="2:16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</row>
    <row r="49" spans="2:16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</row>
    <row r="50" spans="2:16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</row>
    <row r="51" spans="2:16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</row>
    <row r="52" spans="2:16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</row>
    <row r="53" spans="2:16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</row>
    <row r="54" spans="2:16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</row>
    <row r="55" spans="2:16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</row>
    <row r="56" spans="2:16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</row>
    <row r="57" spans="2:16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</row>
    <row r="58" spans="2:16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</row>
    <row r="59" spans="2:16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</row>
    <row r="60" spans="2:16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</row>
    <row r="61" spans="2:16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</row>
    <row r="62" spans="2:16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</row>
    <row r="63" spans="2:16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</row>
    <row r="64" spans="2:16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</row>
    <row r="65" spans="2:16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</row>
    <row r="66" spans="2:16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</row>
    <row r="67" spans="2:16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</row>
    <row r="68" spans="2:16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</row>
    <row r="69" spans="2:16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</row>
    <row r="70" spans="2:16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</row>
    <row r="71" spans="2:16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</row>
    <row r="72" spans="2:16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</row>
    <row r="73" spans="2:16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</row>
    <row r="74" spans="2:16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</row>
    <row r="75" spans="2:16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</row>
    <row r="76" spans="2:16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</row>
    <row r="77" spans="2:16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</row>
    <row r="78" spans="2:16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</row>
    <row r="79" spans="2:16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</row>
    <row r="80" spans="2:16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</row>
    <row r="81" spans="2:16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</row>
    <row r="82" spans="2:16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</row>
    <row r="83" spans="2:16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</row>
    <row r="84" spans="2:16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</row>
    <row r="85" spans="2:16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</row>
    <row r="86" spans="2:16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</row>
    <row r="87" spans="2:16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</row>
    <row r="88" spans="2:16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</row>
    <row r="89" spans="2:16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</row>
    <row r="90" spans="2:16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</row>
    <row r="91" spans="2:16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</row>
    <row r="92" spans="2:16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</row>
    <row r="93" spans="2:16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</row>
    <row r="94" spans="2:16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</row>
    <row r="95" spans="2:16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</row>
    <row r="96" spans="2:16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</row>
    <row r="97" spans="2:16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</row>
    <row r="98" spans="2:16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</row>
    <row r="99" spans="2:16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</row>
    <row r="100" spans="2:16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</row>
    <row r="101" spans="2:16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</row>
    <row r="102" spans="2:16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</row>
    <row r="103" spans="2:16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</row>
    <row r="104" spans="2:16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</row>
    <row r="105" spans="2:16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</row>
    <row r="106" spans="2:16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</row>
    <row r="107" spans="2:16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</row>
    <row r="108" spans="2:16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</row>
    <row r="109" spans="2:16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</row>
    <row r="110" spans="2:16">
      <c r="B110" s="93"/>
      <c r="C110" s="93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</row>
    <row r="111" spans="2:16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</row>
    <row r="112" spans="2:16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</row>
    <row r="113" spans="2:16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</row>
    <row r="114" spans="2:16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</row>
    <row r="115" spans="2:16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</row>
    <row r="116" spans="2:16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</row>
    <row r="117" spans="2:16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</row>
    <row r="118" spans="2:16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</row>
    <row r="119" spans="2:16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</row>
    <row r="120" spans="2:16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</row>
    <row r="121" spans="2:16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</row>
    <row r="122" spans="2:16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</row>
    <row r="123" spans="2:16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</row>
    <row r="124" spans="2:16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</row>
    <row r="125" spans="2:16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</row>
    <row r="126" spans="2:16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</row>
    <row r="127" spans="2:16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</row>
    <row r="128" spans="2:16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</row>
    <row r="129" spans="2:16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</row>
    <row r="130" spans="2:16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</row>
    <row r="131" spans="2:16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</row>
    <row r="132" spans="2:16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</row>
    <row r="133" spans="2:16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</row>
    <row r="134" spans="2:16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</row>
    <row r="135" spans="2:16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</row>
    <row r="136" spans="2:16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</row>
    <row r="137" spans="2:16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</row>
    <row r="138" spans="2:16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</row>
    <row r="139" spans="2:16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</row>
    <row r="140" spans="2:16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</row>
    <row r="141" spans="2:16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</row>
    <row r="142" spans="2:16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</row>
    <row r="143" spans="2:16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</row>
    <row r="144" spans="2:16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</row>
    <row r="145" spans="2:16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</row>
    <row r="146" spans="2:16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</row>
    <row r="147" spans="2:16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</row>
    <row r="148" spans="2:16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</row>
    <row r="149" spans="2:16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</row>
    <row r="150" spans="2:16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</row>
    <row r="151" spans="2:16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</row>
    <row r="152" spans="2:16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</row>
    <row r="153" spans="2:16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</row>
    <row r="154" spans="2:16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</row>
    <row r="155" spans="2:16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</row>
    <row r="156" spans="2:16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</row>
    <row r="157" spans="2:16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</row>
    <row r="158" spans="2:16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</row>
    <row r="159" spans="2:16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</row>
    <row r="160" spans="2:16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</row>
    <row r="161" spans="2:16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</row>
    <row r="162" spans="2:16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</row>
    <row r="163" spans="2:16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</row>
    <row r="164" spans="2:16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</row>
    <row r="165" spans="2:16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</row>
    <row r="166" spans="2:16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</row>
    <row r="167" spans="2:16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</row>
    <row r="168" spans="2:16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</row>
    <row r="169" spans="2:16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</row>
    <row r="170" spans="2:16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</row>
    <row r="171" spans="2:16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</row>
    <row r="172" spans="2:16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</row>
    <row r="173" spans="2:16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</row>
    <row r="174" spans="2:16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</row>
    <row r="175" spans="2:16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</row>
    <row r="176" spans="2:16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</row>
    <row r="177" spans="2:16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</row>
    <row r="178" spans="2:16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</row>
    <row r="179" spans="2:16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</row>
    <row r="180" spans="2:16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</row>
    <row r="181" spans="2:16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</row>
    <row r="182" spans="2:16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</row>
    <row r="183" spans="2:16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</row>
    <row r="184" spans="2:16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</row>
    <row r="185" spans="2:16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</row>
    <row r="186" spans="2:16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</row>
    <row r="187" spans="2:16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</row>
    <row r="188" spans="2:16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</row>
    <row r="189" spans="2:16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</row>
    <row r="190" spans="2:16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</row>
    <row r="191" spans="2:16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</row>
    <row r="192" spans="2:16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</row>
    <row r="193" spans="2:16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</row>
    <row r="194" spans="2:16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</row>
    <row r="195" spans="2:16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</row>
    <row r="196" spans="2:16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</row>
    <row r="197" spans="2:16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</row>
    <row r="198" spans="2:16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</row>
    <row r="199" spans="2:16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</row>
    <row r="200" spans="2:16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</row>
    <row r="201" spans="2:16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</row>
    <row r="202" spans="2:16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</row>
    <row r="203" spans="2:16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</row>
    <row r="204" spans="2:16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</row>
    <row r="205" spans="2:16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</row>
    <row r="206" spans="2:16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</row>
    <row r="207" spans="2:16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</row>
    <row r="208" spans="2:16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</row>
    <row r="209" spans="2:16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</row>
    <row r="210" spans="2:16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</row>
    <row r="211" spans="2:16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</row>
    <row r="212" spans="2:16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</row>
    <row r="213" spans="2:16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</row>
    <row r="214" spans="2:16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</row>
    <row r="215" spans="2:16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</row>
    <row r="216" spans="2:16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</row>
    <row r="217" spans="2:16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</row>
    <row r="218" spans="2:16">
      <c r="D218" s="1"/>
    </row>
    <row r="219" spans="2:16">
      <c r="D219" s="1"/>
    </row>
    <row r="220" spans="2:16">
      <c r="D220" s="1"/>
    </row>
    <row r="221" spans="2:16">
      <c r="D221" s="1"/>
    </row>
    <row r="222" spans="2:16">
      <c r="D222" s="1"/>
    </row>
    <row r="223" spans="2:16">
      <c r="D223" s="1"/>
    </row>
    <row r="224" spans="2:16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D391" s="1"/>
    </row>
    <row r="392" spans="2:4">
      <c r="D392" s="1"/>
    </row>
    <row r="393" spans="2:4"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B397" s="41"/>
      <c r="D397" s="1"/>
    </row>
    <row r="398" spans="2:4">
      <c r="B398" s="41"/>
      <c r="D398" s="1"/>
    </row>
    <row r="399" spans="2:4">
      <c r="B399" s="3"/>
      <c r="D399" s="1"/>
    </row>
  </sheetData>
  <sheetProtection sheet="1" objects="1" scenarios="1"/>
  <mergeCells count="1">
    <mergeCell ref="B6:P6"/>
  </mergeCells>
  <dataValidations count="1">
    <dataValidation allowBlank="1" showInputMessage="1" showErrorMessage="1" sqref="B31:P1048576 C24:P30 A1:A1048576 C5:C23 D1:P23 B1:B23 Q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7030A0"/>
  </sheetPr>
  <dimension ref="B1:P411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6.140625" style="2" bestFit="1" customWidth="1"/>
    <col min="5" max="6" width="5.42578125" style="1" bestFit="1" customWidth="1"/>
    <col min="7" max="7" width="7.140625" style="1" bestFit="1" customWidth="1"/>
    <col min="8" max="9" width="6" style="1" bestFit="1" customWidth="1"/>
    <col min="10" max="10" width="6.7109375" style="1" bestFit="1" customWidth="1"/>
    <col min="11" max="11" width="10" style="1" bestFit="1" customWidth="1"/>
    <col min="12" max="12" width="8.140625" style="1" bestFit="1" customWidth="1"/>
    <col min="13" max="13" width="8" style="1" bestFit="1" customWidth="1"/>
    <col min="14" max="14" width="6.28515625" style="1" bestFit="1" customWidth="1"/>
    <col min="15" max="15" width="8.85546875" style="1" bestFit="1" customWidth="1"/>
    <col min="16" max="16" width="9.28515625" style="1" customWidth="1"/>
    <col min="17" max="17" width="5.7109375" style="1" customWidth="1"/>
    <col min="18" max="16384" width="9.140625" style="1"/>
  </cols>
  <sheetData>
    <row r="1" spans="2:16">
      <c r="B1" s="46" t="s">
        <v>135</v>
      </c>
      <c r="C1" s="46" t="s" vm="1">
        <v>215</v>
      </c>
    </row>
    <row r="2" spans="2:16">
      <c r="B2" s="46" t="s">
        <v>134</v>
      </c>
      <c r="C2" s="46" t="s">
        <v>216</v>
      </c>
    </row>
    <row r="3" spans="2:16">
      <c r="B3" s="46" t="s">
        <v>136</v>
      </c>
      <c r="C3" s="46" t="s">
        <v>217</v>
      </c>
    </row>
    <row r="4" spans="2:16">
      <c r="B4" s="46" t="s">
        <v>137</v>
      </c>
      <c r="C4" s="46">
        <v>2208</v>
      </c>
    </row>
    <row r="6" spans="2:16" ht="26.25" customHeight="1">
      <c r="B6" s="141" t="s">
        <v>173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6" s="3" customFormat="1" ht="63">
      <c r="B7" s="21" t="s">
        <v>106</v>
      </c>
      <c r="C7" s="29" t="s">
        <v>40</v>
      </c>
      <c r="D7" s="29" t="s">
        <v>59</v>
      </c>
      <c r="E7" s="29" t="s">
        <v>14</v>
      </c>
      <c r="F7" s="29" t="s">
        <v>60</v>
      </c>
      <c r="G7" s="29" t="s">
        <v>94</v>
      </c>
      <c r="H7" s="29" t="s">
        <v>17</v>
      </c>
      <c r="I7" s="29" t="s">
        <v>93</v>
      </c>
      <c r="J7" s="29" t="s">
        <v>16</v>
      </c>
      <c r="K7" s="29" t="s">
        <v>170</v>
      </c>
      <c r="L7" s="29" t="s">
        <v>192</v>
      </c>
      <c r="M7" s="29" t="s">
        <v>171</v>
      </c>
      <c r="N7" s="29" t="s">
        <v>53</v>
      </c>
      <c r="O7" s="29" t="s">
        <v>138</v>
      </c>
      <c r="P7" s="30" t="s">
        <v>140</v>
      </c>
    </row>
    <row r="8" spans="2:16" s="3" customFormat="1" ht="17.25" customHeight="1">
      <c r="B8" s="14"/>
      <c r="C8" s="31"/>
      <c r="D8" s="31"/>
      <c r="E8" s="31"/>
      <c r="F8" s="31"/>
      <c r="G8" s="31" t="s">
        <v>21</v>
      </c>
      <c r="H8" s="31" t="s">
        <v>20</v>
      </c>
      <c r="I8" s="31"/>
      <c r="J8" s="31" t="s">
        <v>19</v>
      </c>
      <c r="K8" s="31" t="s">
        <v>19</v>
      </c>
      <c r="L8" s="31" t="s">
        <v>199</v>
      </c>
      <c r="M8" s="31" t="s">
        <v>195</v>
      </c>
      <c r="N8" s="31" t="s">
        <v>19</v>
      </c>
      <c r="O8" s="31" t="s">
        <v>19</v>
      </c>
      <c r="P8" s="32" t="s">
        <v>19</v>
      </c>
    </row>
    <row r="9" spans="2:16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8" t="s">
        <v>8</v>
      </c>
      <c r="L9" s="18" t="s">
        <v>9</v>
      </c>
      <c r="M9" s="18" t="s">
        <v>10</v>
      </c>
      <c r="N9" s="18" t="s">
        <v>11</v>
      </c>
      <c r="O9" s="18" t="s">
        <v>12</v>
      </c>
      <c r="P9" s="19" t="s">
        <v>13</v>
      </c>
    </row>
    <row r="10" spans="2:16" s="4" customFormat="1" ht="18" customHeight="1">
      <c r="B10" s="104" t="s">
        <v>2596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105">
        <v>0</v>
      </c>
      <c r="N10" s="87"/>
      <c r="O10" s="106">
        <v>0</v>
      </c>
      <c r="P10" s="106">
        <v>0</v>
      </c>
    </row>
    <row r="11" spans="2:16" ht="20.25" customHeight="1">
      <c r="B11" s="107" t="s">
        <v>207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</row>
    <row r="12" spans="2:16">
      <c r="B12" s="107" t="s">
        <v>102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</row>
    <row r="13" spans="2:16">
      <c r="B13" s="107" t="s">
        <v>198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</row>
    <row r="14" spans="2:16"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</row>
    <row r="15" spans="2:16"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</row>
    <row r="16" spans="2:16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</row>
    <row r="17" spans="2:16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</row>
    <row r="18" spans="2:16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</row>
    <row r="19" spans="2:16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</row>
    <row r="20" spans="2:16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</row>
    <row r="21" spans="2:16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</row>
    <row r="22" spans="2:16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</row>
    <row r="23" spans="2:16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</row>
    <row r="24" spans="2:16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</row>
    <row r="25" spans="2:16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</row>
    <row r="26" spans="2:16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</row>
    <row r="27" spans="2:16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</row>
    <row r="28" spans="2:16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</row>
    <row r="29" spans="2:16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</row>
    <row r="30" spans="2:16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</row>
    <row r="31" spans="2:16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</row>
    <row r="32" spans="2:16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</row>
    <row r="33" spans="2:16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</row>
    <row r="34" spans="2:16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</row>
    <row r="35" spans="2:16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</row>
    <row r="36" spans="2:16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</row>
    <row r="37" spans="2:16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</row>
    <row r="38" spans="2:16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</row>
    <row r="39" spans="2:16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</row>
    <row r="40" spans="2:16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</row>
    <row r="41" spans="2:16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</row>
    <row r="42" spans="2:16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</row>
    <row r="43" spans="2:16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</row>
    <row r="44" spans="2:16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</row>
    <row r="45" spans="2:16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</row>
    <row r="46" spans="2:16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</row>
    <row r="47" spans="2:16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</row>
    <row r="48" spans="2:16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</row>
    <row r="49" spans="2:16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</row>
    <row r="50" spans="2:16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</row>
    <row r="51" spans="2:16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</row>
    <row r="52" spans="2:16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</row>
    <row r="53" spans="2:16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</row>
    <row r="54" spans="2:16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</row>
    <row r="55" spans="2:16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</row>
    <row r="56" spans="2:16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</row>
    <row r="57" spans="2:16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</row>
    <row r="58" spans="2:16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</row>
    <row r="59" spans="2:16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</row>
    <row r="60" spans="2:16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</row>
    <row r="61" spans="2:16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</row>
    <row r="62" spans="2:16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</row>
    <row r="63" spans="2:16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</row>
    <row r="64" spans="2:16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</row>
    <row r="65" spans="2:16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</row>
    <row r="66" spans="2:16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</row>
    <row r="67" spans="2:16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</row>
    <row r="68" spans="2:16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</row>
    <row r="69" spans="2:16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</row>
    <row r="70" spans="2:16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</row>
    <row r="71" spans="2:16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</row>
    <row r="72" spans="2:16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</row>
    <row r="73" spans="2:16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</row>
    <row r="74" spans="2:16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</row>
    <row r="75" spans="2:16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</row>
    <row r="76" spans="2:16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</row>
    <row r="77" spans="2:16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</row>
    <row r="78" spans="2:16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</row>
    <row r="79" spans="2:16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</row>
    <row r="80" spans="2:16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</row>
    <row r="81" spans="2:16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</row>
    <row r="82" spans="2:16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</row>
    <row r="83" spans="2:16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</row>
    <row r="84" spans="2:16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</row>
    <row r="85" spans="2:16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</row>
    <row r="86" spans="2:16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</row>
    <row r="87" spans="2:16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</row>
    <row r="88" spans="2:16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</row>
    <row r="89" spans="2:16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</row>
    <row r="90" spans="2:16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</row>
    <row r="91" spans="2:16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</row>
    <row r="92" spans="2:16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</row>
    <row r="93" spans="2:16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</row>
    <row r="94" spans="2:16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</row>
    <row r="95" spans="2:16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</row>
    <row r="96" spans="2:16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</row>
    <row r="97" spans="2:16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</row>
    <row r="98" spans="2:16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</row>
    <row r="99" spans="2:16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</row>
    <row r="100" spans="2:16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</row>
    <row r="101" spans="2:16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</row>
    <row r="102" spans="2:16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</row>
    <row r="103" spans="2:16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</row>
    <row r="104" spans="2:16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</row>
    <row r="105" spans="2:16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</row>
    <row r="106" spans="2:16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</row>
    <row r="107" spans="2:16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</row>
    <row r="108" spans="2:16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</row>
    <row r="109" spans="2:16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</row>
    <row r="110" spans="2:16">
      <c r="B110" s="93"/>
      <c r="C110" s="93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</row>
    <row r="111" spans="2:16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</row>
    <row r="112" spans="2:16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</row>
    <row r="113" spans="2:16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</row>
    <row r="114" spans="2:16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</row>
    <row r="115" spans="2:16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</row>
    <row r="116" spans="2:16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</row>
    <row r="117" spans="2:16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</row>
    <row r="118" spans="2:16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</row>
    <row r="119" spans="2:16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</row>
    <row r="120" spans="2:16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</row>
    <row r="121" spans="2:16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</row>
    <row r="122" spans="2:16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</row>
    <row r="123" spans="2:16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</row>
    <row r="124" spans="2:16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</row>
    <row r="125" spans="2:16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</row>
    <row r="126" spans="2:16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</row>
    <row r="127" spans="2:16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</row>
    <row r="128" spans="2:16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</row>
    <row r="129" spans="2:16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</row>
    <row r="130" spans="2:16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</row>
    <row r="131" spans="2:16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</row>
    <row r="132" spans="2:16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</row>
    <row r="133" spans="2:16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</row>
    <row r="134" spans="2:16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</row>
    <row r="135" spans="2:16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</row>
    <row r="136" spans="2:16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</row>
    <row r="137" spans="2:16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</row>
    <row r="138" spans="2:16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</row>
    <row r="139" spans="2:16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</row>
    <row r="140" spans="2:16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</row>
    <row r="141" spans="2:16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</row>
    <row r="142" spans="2:16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</row>
    <row r="143" spans="2:16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</row>
    <row r="144" spans="2:16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</row>
    <row r="145" spans="2:16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</row>
    <row r="146" spans="2:16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</row>
    <row r="147" spans="2:16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</row>
    <row r="148" spans="2:16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</row>
    <row r="149" spans="2:16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</row>
    <row r="150" spans="2:16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</row>
    <row r="151" spans="2:16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</row>
    <row r="152" spans="2:16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</row>
    <row r="153" spans="2:16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</row>
    <row r="154" spans="2:16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</row>
    <row r="155" spans="2:16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</row>
    <row r="156" spans="2:16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</row>
    <row r="157" spans="2:16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</row>
    <row r="158" spans="2:16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</row>
    <row r="159" spans="2:16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</row>
    <row r="160" spans="2:16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</row>
    <row r="161" spans="2:16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</row>
    <row r="162" spans="2:16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</row>
    <row r="163" spans="2:16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</row>
    <row r="164" spans="2:16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</row>
    <row r="165" spans="2:16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</row>
    <row r="166" spans="2:16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</row>
    <row r="167" spans="2:16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</row>
    <row r="168" spans="2:16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</row>
    <row r="169" spans="2:16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</row>
    <row r="170" spans="2:16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</row>
    <row r="171" spans="2:16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</row>
    <row r="172" spans="2:16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</row>
    <row r="173" spans="2:16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</row>
    <row r="174" spans="2:16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</row>
    <row r="175" spans="2:16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</row>
    <row r="176" spans="2:16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</row>
    <row r="177" spans="2:16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</row>
    <row r="178" spans="2:16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</row>
    <row r="179" spans="2:16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</row>
    <row r="180" spans="2:16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</row>
    <row r="181" spans="2:16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</row>
    <row r="182" spans="2:16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</row>
    <row r="183" spans="2:16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</row>
    <row r="184" spans="2:16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</row>
    <row r="185" spans="2:16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</row>
    <row r="186" spans="2:16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</row>
    <row r="187" spans="2:16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</row>
    <row r="188" spans="2:16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</row>
    <row r="189" spans="2:16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</row>
    <row r="190" spans="2:16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</row>
    <row r="191" spans="2:16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</row>
    <row r="192" spans="2:16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</row>
    <row r="193" spans="2:16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</row>
    <row r="194" spans="2:16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</row>
    <row r="195" spans="2:16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</row>
    <row r="196" spans="2:16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</row>
    <row r="197" spans="2:16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</row>
    <row r="198" spans="2:16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</row>
    <row r="199" spans="2:16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</row>
    <row r="200" spans="2:16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</row>
    <row r="201" spans="2:16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</row>
    <row r="202" spans="2:16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</row>
    <row r="203" spans="2:16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</row>
    <row r="204" spans="2:16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</row>
    <row r="205" spans="2:16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</row>
    <row r="206" spans="2:16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</row>
    <row r="207" spans="2:16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</row>
    <row r="208" spans="2:16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</row>
    <row r="209" spans="2:16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</row>
    <row r="210" spans="2:16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</row>
    <row r="211" spans="2:16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</row>
    <row r="212" spans="2:16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</row>
    <row r="213" spans="2:16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</row>
    <row r="214" spans="2:16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</row>
    <row r="215" spans="2:16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</row>
    <row r="216" spans="2:16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</row>
    <row r="217" spans="2:16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</row>
    <row r="218" spans="2:16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</row>
    <row r="219" spans="2:16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</row>
    <row r="220" spans="2:16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</row>
    <row r="221" spans="2:16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</row>
    <row r="222" spans="2:16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</row>
    <row r="223" spans="2:16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</row>
    <row r="224" spans="2:16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</row>
    <row r="225" spans="2:16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</row>
    <row r="226" spans="2:16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</row>
    <row r="227" spans="2:16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</row>
    <row r="228" spans="2:16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</row>
    <row r="229" spans="2:16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</row>
    <row r="230" spans="2:16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</row>
    <row r="231" spans="2:16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</row>
    <row r="232" spans="2:16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</row>
    <row r="233" spans="2:16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</row>
    <row r="234" spans="2:16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</row>
    <row r="235" spans="2:16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</row>
    <row r="236" spans="2:16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</row>
    <row r="237" spans="2:16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</row>
    <row r="238" spans="2:16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</row>
    <row r="239" spans="2:16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</row>
    <row r="240" spans="2:16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</row>
    <row r="241" spans="2:16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</row>
    <row r="242" spans="2:16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</row>
    <row r="243" spans="2:16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</row>
    <row r="244" spans="2:16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</row>
    <row r="245" spans="2:16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</row>
    <row r="246" spans="2:16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</row>
    <row r="247" spans="2:16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</row>
    <row r="248" spans="2:16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</row>
    <row r="249" spans="2:16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</row>
    <row r="250" spans="2:16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</row>
    <row r="251" spans="2:16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</row>
    <row r="252" spans="2:16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</row>
    <row r="253" spans="2:16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</row>
    <row r="254" spans="2:16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</row>
    <row r="255" spans="2:16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</row>
    <row r="256" spans="2:16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</row>
    <row r="257" spans="2:16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</row>
    <row r="258" spans="2:16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</row>
    <row r="259" spans="2:16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</row>
    <row r="260" spans="2:16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</row>
    <row r="261" spans="2:16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</row>
    <row r="262" spans="2:16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</row>
    <row r="263" spans="2:16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</row>
    <row r="264" spans="2:16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</row>
    <row r="265" spans="2:16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</row>
    <row r="266" spans="2:16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</row>
    <row r="267" spans="2:16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</row>
    <row r="268" spans="2:16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</row>
    <row r="269" spans="2:16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</row>
    <row r="270" spans="2:16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</row>
    <row r="271" spans="2:16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</row>
    <row r="272" spans="2:16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</row>
    <row r="273" spans="2:16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</row>
    <row r="274" spans="2:16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</row>
    <row r="275" spans="2:16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</row>
    <row r="276" spans="2:16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</row>
    <row r="277" spans="2:16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</row>
    <row r="278" spans="2:16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</row>
    <row r="279" spans="2:16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</row>
    <row r="280" spans="2:16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</row>
    <row r="281" spans="2:16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</row>
    <row r="282" spans="2:16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</row>
    <row r="283" spans="2:16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</row>
    <row r="284" spans="2:16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</row>
    <row r="285" spans="2:16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</row>
    <row r="286" spans="2:16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</row>
    <row r="287" spans="2:16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</row>
    <row r="288" spans="2:16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</row>
    <row r="289" spans="2:16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</row>
    <row r="290" spans="2:16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</row>
    <row r="291" spans="2:16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</row>
    <row r="292" spans="2:16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</row>
    <row r="293" spans="2:16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</row>
    <row r="294" spans="2:16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</row>
    <row r="295" spans="2:16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</row>
    <row r="296" spans="2:16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</row>
    <row r="297" spans="2:16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</row>
    <row r="298" spans="2:16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</row>
    <row r="299" spans="2:16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</row>
    <row r="300" spans="2:16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</row>
    <row r="301" spans="2:16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</row>
    <row r="302" spans="2:16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</row>
    <row r="303" spans="2:16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</row>
    <row r="304" spans="2:16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</row>
    <row r="305" spans="2:16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</row>
    <row r="306" spans="2:16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</row>
    <row r="307" spans="2:16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</row>
    <row r="308" spans="2:16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</row>
    <row r="309" spans="2:16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</row>
    <row r="310" spans="2:16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</row>
    <row r="311" spans="2:16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</row>
    <row r="312" spans="2:16">
      <c r="B312" s="93"/>
      <c r="C312" s="93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</row>
    <row r="313" spans="2:16">
      <c r="B313" s="93"/>
      <c r="C313" s="93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</row>
    <row r="314" spans="2:16">
      <c r="B314" s="93"/>
      <c r="C314" s="93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</row>
    <row r="315" spans="2:16">
      <c r="B315" s="93"/>
      <c r="C315" s="93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</row>
    <row r="316" spans="2:16">
      <c r="B316" s="93"/>
      <c r="C316" s="93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</row>
    <row r="317" spans="2:16">
      <c r="B317" s="93"/>
      <c r="C317" s="93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</row>
    <row r="318" spans="2:16">
      <c r="B318" s="93"/>
      <c r="C318" s="93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</row>
    <row r="319" spans="2:16">
      <c r="B319" s="93"/>
      <c r="C319" s="93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</row>
    <row r="320" spans="2:16">
      <c r="B320" s="93"/>
      <c r="C320" s="93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</row>
    <row r="321" spans="2:16">
      <c r="B321" s="93"/>
      <c r="C321" s="93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</row>
    <row r="322" spans="2:16">
      <c r="B322" s="93"/>
      <c r="C322" s="93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</row>
    <row r="323" spans="2:16">
      <c r="B323" s="93"/>
      <c r="C323" s="93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</row>
    <row r="324" spans="2:16">
      <c r="B324" s="93"/>
      <c r="C324" s="93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</row>
    <row r="325" spans="2:16">
      <c r="B325" s="93"/>
      <c r="C325" s="93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</row>
    <row r="326" spans="2:16">
      <c r="B326" s="93"/>
      <c r="C326" s="93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</row>
    <row r="327" spans="2:16">
      <c r="B327" s="93"/>
      <c r="C327" s="93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</row>
    <row r="328" spans="2:16">
      <c r="B328" s="93"/>
      <c r="C328" s="93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</row>
    <row r="329" spans="2:16">
      <c r="B329" s="93"/>
      <c r="C329" s="93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</row>
    <row r="330" spans="2:16">
      <c r="B330" s="93"/>
      <c r="C330" s="93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</row>
    <row r="331" spans="2:16">
      <c r="B331" s="93"/>
      <c r="C331" s="93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</row>
    <row r="332" spans="2:16">
      <c r="B332" s="93"/>
      <c r="C332" s="93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</row>
    <row r="333" spans="2:16">
      <c r="B333" s="93"/>
      <c r="C333" s="93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</row>
    <row r="334" spans="2:16">
      <c r="B334" s="93"/>
      <c r="C334" s="93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</row>
    <row r="335" spans="2:16">
      <c r="B335" s="93"/>
      <c r="C335" s="93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</row>
    <row r="336" spans="2:16">
      <c r="B336" s="93"/>
      <c r="C336" s="93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</row>
    <row r="337" spans="2:16">
      <c r="B337" s="93"/>
      <c r="C337" s="93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</row>
    <row r="338" spans="2:16">
      <c r="B338" s="93"/>
      <c r="C338" s="93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</row>
    <row r="339" spans="2:16">
      <c r="B339" s="93"/>
      <c r="C339" s="93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</row>
    <row r="340" spans="2:16">
      <c r="B340" s="93"/>
      <c r="C340" s="93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</row>
    <row r="341" spans="2:16">
      <c r="B341" s="93"/>
      <c r="C341" s="93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</row>
    <row r="342" spans="2:16">
      <c r="B342" s="93"/>
      <c r="C342" s="93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</row>
    <row r="343" spans="2:16">
      <c r="B343" s="93"/>
      <c r="C343" s="93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</row>
    <row r="344" spans="2:16">
      <c r="B344" s="93"/>
      <c r="C344" s="93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</row>
    <row r="345" spans="2:16">
      <c r="B345" s="93"/>
      <c r="C345" s="93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</row>
    <row r="346" spans="2:16">
      <c r="B346" s="93"/>
      <c r="C346" s="93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</row>
    <row r="347" spans="2:16">
      <c r="B347" s="93"/>
      <c r="C347" s="93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</row>
    <row r="348" spans="2:16">
      <c r="B348" s="93"/>
      <c r="C348" s="93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</row>
    <row r="349" spans="2:16">
      <c r="B349" s="93"/>
      <c r="C349" s="93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</row>
    <row r="350" spans="2:16">
      <c r="B350" s="93"/>
      <c r="C350" s="93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</row>
    <row r="351" spans="2:16">
      <c r="B351" s="93"/>
      <c r="C351" s="93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</row>
    <row r="352" spans="2:16">
      <c r="B352" s="93"/>
      <c r="C352" s="93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</row>
    <row r="353" spans="2:16">
      <c r="B353" s="93"/>
      <c r="C353" s="93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</row>
    <row r="354" spans="2:16">
      <c r="B354" s="93"/>
      <c r="C354" s="93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</row>
    <row r="355" spans="2:16">
      <c r="B355" s="93"/>
      <c r="C355" s="93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</row>
    <row r="356" spans="2:16">
      <c r="B356" s="93"/>
      <c r="C356" s="93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</row>
    <row r="357" spans="2:16">
      <c r="B357" s="93"/>
      <c r="C357" s="93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</row>
    <row r="358" spans="2:16">
      <c r="B358" s="93"/>
      <c r="C358" s="93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</row>
    <row r="359" spans="2:16">
      <c r="B359" s="93"/>
      <c r="C359" s="93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</row>
    <row r="360" spans="2:16">
      <c r="B360" s="93"/>
      <c r="C360" s="93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</row>
    <row r="361" spans="2:16">
      <c r="B361" s="93"/>
      <c r="C361" s="93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</row>
    <row r="362" spans="2:16">
      <c r="B362" s="93"/>
      <c r="C362" s="93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</row>
    <row r="363" spans="2:16">
      <c r="B363" s="93"/>
      <c r="C363" s="93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</row>
    <row r="364" spans="2:16">
      <c r="B364" s="93"/>
      <c r="C364" s="93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</row>
    <row r="365" spans="2:16">
      <c r="B365" s="93"/>
      <c r="C365" s="93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</row>
    <row r="366" spans="2:16">
      <c r="B366" s="93"/>
      <c r="C366" s="93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</row>
    <row r="367" spans="2:16">
      <c r="B367" s="93"/>
      <c r="C367" s="93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</row>
    <row r="368" spans="2:16">
      <c r="B368" s="93"/>
      <c r="C368" s="93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</row>
    <row r="369" spans="2:16">
      <c r="B369" s="93"/>
      <c r="C369" s="93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</row>
    <row r="370" spans="2:16">
      <c r="B370" s="93"/>
      <c r="C370" s="93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</row>
    <row r="371" spans="2:16">
      <c r="B371" s="93"/>
      <c r="C371" s="93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</row>
    <row r="372" spans="2:16">
      <c r="B372" s="93"/>
      <c r="C372" s="93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</row>
    <row r="373" spans="2:16">
      <c r="B373" s="93"/>
      <c r="C373" s="93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</row>
    <row r="374" spans="2:16">
      <c r="B374" s="93"/>
      <c r="C374" s="93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</row>
    <row r="375" spans="2:16">
      <c r="B375" s="93"/>
      <c r="C375" s="93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</row>
    <row r="376" spans="2:16">
      <c r="B376" s="93"/>
      <c r="C376" s="93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</row>
    <row r="377" spans="2:16">
      <c r="B377" s="93"/>
      <c r="C377" s="93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</row>
    <row r="378" spans="2:16">
      <c r="B378" s="93"/>
      <c r="C378" s="93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</row>
    <row r="379" spans="2:16">
      <c r="B379" s="93"/>
      <c r="C379" s="93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</row>
    <row r="380" spans="2:16">
      <c r="B380" s="93"/>
      <c r="C380" s="93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</row>
    <row r="381" spans="2:16">
      <c r="B381" s="93"/>
      <c r="C381" s="93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</row>
    <row r="382" spans="2:16">
      <c r="B382" s="93"/>
      <c r="C382" s="93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</row>
    <row r="383" spans="2:16">
      <c r="B383" s="93"/>
      <c r="C383" s="93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</row>
    <row r="384" spans="2:16">
      <c r="B384" s="93"/>
      <c r="C384" s="93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</row>
    <row r="385" spans="2:16">
      <c r="B385" s="93"/>
      <c r="C385" s="93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</row>
    <row r="386" spans="2:16">
      <c r="B386" s="93"/>
      <c r="C386" s="93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</row>
    <row r="387" spans="2:16">
      <c r="B387" s="93"/>
      <c r="C387" s="93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</row>
    <row r="388" spans="2:16">
      <c r="B388" s="93"/>
      <c r="C388" s="93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</row>
    <row r="389" spans="2:16">
      <c r="B389" s="93"/>
      <c r="C389" s="93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</row>
    <row r="390" spans="2:16">
      <c r="B390" s="93"/>
      <c r="C390" s="93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</row>
    <row r="391" spans="2:16">
      <c r="B391" s="93"/>
      <c r="C391" s="93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</row>
    <row r="392" spans="2:16">
      <c r="B392" s="93"/>
      <c r="C392" s="93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</row>
    <row r="393" spans="2:16">
      <c r="B393" s="93"/>
      <c r="C393" s="93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</row>
    <row r="394" spans="2:16">
      <c r="B394" s="93"/>
      <c r="C394" s="93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</row>
    <row r="395" spans="2:16">
      <c r="B395" s="93"/>
      <c r="C395" s="93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</row>
    <row r="396" spans="2:16">
      <c r="B396" s="93"/>
      <c r="C396" s="93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</row>
    <row r="397" spans="2:16">
      <c r="B397" s="112"/>
      <c r="C397" s="93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</row>
    <row r="398" spans="2:16">
      <c r="B398" s="112"/>
      <c r="C398" s="93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</row>
    <row r="399" spans="2:16">
      <c r="B399" s="113"/>
      <c r="C399" s="93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</row>
    <row r="400" spans="2:16">
      <c r="B400" s="93"/>
      <c r="C400" s="93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</row>
    <row r="401" spans="2:16">
      <c r="B401" s="93"/>
      <c r="C401" s="93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</row>
    <row r="402" spans="2:16">
      <c r="B402" s="93"/>
      <c r="C402" s="93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</row>
    <row r="403" spans="2:16">
      <c r="B403" s="93"/>
      <c r="C403" s="93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</row>
    <row r="404" spans="2:16">
      <c r="B404" s="93"/>
      <c r="C404" s="93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</row>
    <row r="405" spans="2:16">
      <c r="B405" s="93"/>
      <c r="C405" s="93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</row>
    <row r="406" spans="2:16">
      <c r="B406" s="93"/>
      <c r="C406" s="93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</row>
    <row r="407" spans="2:16">
      <c r="B407" s="93"/>
      <c r="C407" s="93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</row>
    <row r="408" spans="2:16">
      <c r="B408" s="93"/>
      <c r="C408" s="93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</row>
    <row r="409" spans="2:16">
      <c r="B409" s="93"/>
      <c r="C409" s="93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</row>
    <row r="410" spans="2:16">
      <c r="B410" s="93"/>
      <c r="C410" s="93"/>
      <c r="D410" s="93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</row>
    <row r="411" spans="2:16">
      <c r="B411" s="93"/>
      <c r="C411" s="93"/>
      <c r="D411" s="93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</row>
  </sheetData>
  <sheetProtection sheet="1" objects="1" scenarios="1"/>
  <mergeCells count="1">
    <mergeCell ref="B6:P6"/>
  </mergeCells>
  <dataValidations count="1">
    <dataValidation allowBlank="1" showInputMessage="1" showErrorMessage="1" sqref="B31:P1048576 C24:P30 A1:A1048576 C5:C23 D1:P23 B1:B23 Q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7030A0"/>
  </sheetPr>
  <dimension ref="B1:P463"/>
  <sheetViews>
    <sheetView rightToLeft="1" workbookViewId="0"/>
  </sheetViews>
  <sheetFormatPr defaultColWidth="9.140625" defaultRowHeight="18"/>
  <cols>
    <col min="1" max="1" width="6.28515625" style="1" customWidth="1"/>
    <col min="2" max="2" width="24.5703125" style="2" bestFit="1" customWidth="1"/>
    <col min="3" max="3" width="71.42578125" style="2" bestFit="1" customWidth="1"/>
    <col min="4" max="4" width="6.140625" style="2" bestFit="1" customWidth="1"/>
    <col min="5" max="6" width="5.42578125" style="1" bestFit="1" customWidth="1"/>
    <col min="7" max="7" width="7.140625" style="1" bestFit="1" customWidth="1"/>
    <col min="8" max="9" width="6" style="1" bestFit="1" customWidth="1"/>
    <col min="10" max="10" width="6.7109375" style="1" bestFit="1" customWidth="1"/>
    <col min="11" max="11" width="10" style="1" bestFit="1" customWidth="1"/>
    <col min="12" max="12" width="8.140625" style="1" bestFit="1" customWidth="1"/>
    <col min="13" max="13" width="8" style="1" bestFit="1" customWidth="1"/>
    <col min="14" max="14" width="6.28515625" style="1" bestFit="1" customWidth="1"/>
    <col min="15" max="15" width="8.85546875" style="1" bestFit="1" customWidth="1"/>
    <col min="16" max="16" width="9.28515625" style="1" customWidth="1"/>
    <col min="17" max="16384" width="9.140625" style="1"/>
  </cols>
  <sheetData>
    <row r="1" spans="2:16">
      <c r="B1" s="46" t="s">
        <v>135</v>
      </c>
      <c r="C1" s="46" t="s" vm="1">
        <v>215</v>
      </c>
    </row>
    <row r="2" spans="2:16">
      <c r="B2" s="46" t="s">
        <v>134</v>
      </c>
      <c r="C2" s="46" t="s">
        <v>216</v>
      </c>
    </row>
    <row r="3" spans="2:16">
      <c r="B3" s="46" t="s">
        <v>136</v>
      </c>
      <c r="C3" s="46" t="s">
        <v>217</v>
      </c>
    </row>
    <row r="4" spans="2:16">
      <c r="B4" s="46" t="s">
        <v>137</v>
      </c>
      <c r="C4" s="46">
        <v>2208</v>
      </c>
    </row>
    <row r="6" spans="2:16" ht="26.25" customHeight="1">
      <c r="B6" s="141" t="s">
        <v>175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6" s="3" customFormat="1" ht="63">
      <c r="B7" s="21" t="s">
        <v>106</v>
      </c>
      <c r="C7" s="29" t="s">
        <v>40</v>
      </c>
      <c r="D7" s="29" t="s">
        <v>59</v>
      </c>
      <c r="E7" s="29" t="s">
        <v>14</v>
      </c>
      <c r="F7" s="29" t="s">
        <v>60</v>
      </c>
      <c r="G7" s="29" t="s">
        <v>94</v>
      </c>
      <c r="H7" s="29" t="s">
        <v>17</v>
      </c>
      <c r="I7" s="29" t="s">
        <v>93</v>
      </c>
      <c r="J7" s="29" t="s">
        <v>16</v>
      </c>
      <c r="K7" s="29" t="s">
        <v>170</v>
      </c>
      <c r="L7" s="29" t="s">
        <v>192</v>
      </c>
      <c r="M7" s="29" t="s">
        <v>171</v>
      </c>
      <c r="N7" s="29" t="s">
        <v>53</v>
      </c>
      <c r="O7" s="29" t="s">
        <v>138</v>
      </c>
      <c r="P7" s="30" t="s">
        <v>140</v>
      </c>
    </row>
    <row r="8" spans="2:16" s="3" customFormat="1" ht="17.25" customHeight="1">
      <c r="B8" s="14"/>
      <c r="C8" s="31"/>
      <c r="D8" s="31"/>
      <c r="E8" s="31"/>
      <c r="F8" s="31"/>
      <c r="G8" s="31" t="s">
        <v>21</v>
      </c>
      <c r="H8" s="31" t="s">
        <v>20</v>
      </c>
      <c r="I8" s="31"/>
      <c r="J8" s="31" t="s">
        <v>19</v>
      </c>
      <c r="K8" s="31" t="s">
        <v>19</v>
      </c>
      <c r="L8" s="31" t="s">
        <v>199</v>
      </c>
      <c r="M8" s="31" t="s">
        <v>195</v>
      </c>
      <c r="N8" s="31" t="s">
        <v>19</v>
      </c>
      <c r="O8" s="31" t="s">
        <v>19</v>
      </c>
      <c r="P8" s="32" t="s">
        <v>19</v>
      </c>
    </row>
    <row r="9" spans="2:16" s="4" customFormat="1" ht="18" customHeight="1">
      <c r="B9" s="17"/>
      <c r="C9" s="18" t="s">
        <v>0</v>
      </c>
      <c r="D9" s="18" t="s">
        <v>1</v>
      </c>
      <c r="E9" s="18" t="s">
        <v>2</v>
      </c>
      <c r="F9" s="18" t="s">
        <v>3</v>
      </c>
      <c r="G9" s="18" t="s">
        <v>4</v>
      </c>
      <c r="H9" s="18" t="s">
        <v>5</v>
      </c>
      <c r="I9" s="18" t="s">
        <v>6</v>
      </c>
      <c r="J9" s="18" t="s">
        <v>7</v>
      </c>
      <c r="K9" s="18" t="s">
        <v>8</v>
      </c>
      <c r="L9" s="18" t="s">
        <v>9</v>
      </c>
      <c r="M9" s="18" t="s">
        <v>10</v>
      </c>
      <c r="N9" s="18" t="s">
        <v>11</v>
      </c>
      <c r="O9" s="18" t="s">
        <v>12</v>
      </c>
      <c r="P9" s="19" t="s">
        <v>13</v>
      </c>
    </row>
    <row r="10" spans="2:16" s="4" customFormat="1" ht="18" customHeight="1">
      <c r="B10" s="104" t="s">
        <v>2597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105">
        <v>0</v>
      </c>
      <c r="N10" s="87"/>
      <c r="O10" s="106">
        <v>0</v>
      </c>
      <c r="P10" s="106">
        <v>0</v>
      </c>
    </row>
    <row r="11" spans="2:16" ht="20.25" customHeight="1">
      <c r="B11" s="107" t="s">
        <v>207</v>
      </c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</row>
    <row r="12" spans="2:16">
      <c r="B12" s="107" t="s">
        <v>102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</row>
    <row r="13" spans="2:16">
      <c r="B13" s="107" t="s">
        <v>198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</row>
    <row r="14" spans="2:16"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</row>
    <row r="15" spans="2:16"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</row>
    <row r="16" spans="2:16"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</row>
    <row r="17" spans="2:16"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</row>
    <row r="18" spans="2:16"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</row>
    <row r="19" spans="2:16"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</row>
    <row r="20" spans="2:16"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</row>
    <row r="21" spans="2:16">
      <c r="B21" s="87"/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</row>
    <row r="22" spans="2:16"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</row>
    <row r="23" spans="2:16"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</row>
    <row r="24" spans="2:16"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</row>
    <row r="25" spans="2:16"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</row>
    <row r="26" spans="2:16"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</row>
    <row r="27" spans="2:16"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</row>
    <row r="28" spans="2:16"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</row>
    <row r="29" spans="2:16"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</row>
    <row r="30" spans="2:16"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</row>
    <row r="31" spans="2:16"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</row>
    <row r="32" spans="2:16"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</row>
    <row r="33" spans="2:16"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</row>
    <row r="34" spans="2:16"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</row>
    <row r="35" spans="2:16"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</row>
    <row r="36" spans="2:16"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</row>
    <row r="37" spans="2:16"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</row>
    <row r="38" spans="2:16"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</row>
    <row r="39" spans="2:16"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</row>
    <row r="40" spans="2:16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</row>
    <row r="41" spans="2:16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</row>
    <row r="42" spans="2:16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</row>
    <row r="43" spans="2:16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</row>
    <row r="44" spans="2:16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</row>
    <row r="45" spans="2:16"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</row>
    <row r="46" spans="2:16"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</row>
    <row r="47" spans="2:16"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</row>
    <row r="48" spans="2:16"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</row>
    <row r="49" spans="2:16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</row>
    <row r="50" spans="2:16"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</row>
    <row r="51" spans="2:16"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</row>
    <row r="52" spans="2:16"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</row>
    <row r="53" spans="2:16"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</row>
    <row r="54" spans="2:16"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</row>
    <row r="55" spans="2:16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</row>
    <row r="56" spans="2:16"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</row>
    <row r="57" spans="2:16"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</row>
    <row r="58" spans="2:16"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</row>
    <row r="59" spans="2:16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</row>
    <row r="60" spans="2:16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</row>
    <row r="61" spans="2:16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</row>
    <row r="62" spans="2:16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</row>
    <row r="63" spans="2:16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</row>
    <row r="64" spans="2:16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</row>
    <row r="65" spans="2:16"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</row>
    <row r="66" spans="2:16"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</row>
    <row r="67" spans="2:16"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</row>
    <row r="68" spans="2:16"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</row>
    <row r="69" spans="2:16"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</row>
    <row r="70" spans="2:16"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</row>
    <row r="71" spans="2:16"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</row>
    <row r="72" spans="2:16"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</row>
    <row r="73" spans="2:16"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</row>
    <row r="74" spans="2:16"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</row>
    <row r="75" spans="2:16"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</row>
    <row r="76" spans="2:16"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</row>
    <row r="77" spans="2:16"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</row>
    <row r="78" spans="2:16"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</row>
    <row r="79" spans="2:16"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</row>
    <row r="80" spans="2:16"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</row>
    <row r="81" spans="2:16"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</row>
    <row r="82" spans="2:16"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</row>
    <row r="83" spans="2:16">
      <c r="B83" s="8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</row>
    <row r="84" spans="2:16"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</row>
    <row r="85" spans="2:16">
      <c r="B85" s="8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</row>
    <row r="86" spans="2:16">
      <c r="B86" s="8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</row>
    <row r="87" spans="2:16"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</row>
    <row r="88" spans="2:16">
      <c r="B88" s="8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</row>
    <row r="89" spans="2:16"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</row>
    <row r="90" spans="2:16">
      <c r="B90" s="8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</row>
    <row r="91" spans="2:16"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</row>
    <row r="92" spans="2:16"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</row>
    <row r="93" spans="2:16"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</row>
    <row r="94" spans="2:16"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</row>
    <row r="95" spans="2:16"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</row>
    <row r="96" spans="2:16">
      <c r="B96" s="87"/>
      <c r="C96" s="87"/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7"/>
      <c r="P96" s="87"/>
    </row>
    <row r="97" spans="2:16">
      <c r="B97" s="87"/>
      <c r="C97" s="87"/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87"/>
      <c r="P97" s="87"/>
    </row>
    <row r="98" spans="2:16">
      <c r="B98" s="87"/>
      <c r="C98" s="87"/>
      <c r="D98" s="87"/>
      <c r="E98" s="87"/>
      <c r="F98" s="87"/>
      <c r="G98" s="87"/>
      <c r="H98" s="87"/>
      <c r="I98" s="87"/>
      <c r="J98" s="87"/>
      <c r="K98" s="87"/>
      <c r="L98" s="87"/>
      <c r="M98" s="87"/>
      <c r="N98" s="87"/>
      <c r="O98" s="87"/>
      <c r="P98" s="87"/>
    </row>
    <row r="99" spans="2:16"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  <c r="O99" s="87"/>
      <c r="P99" s="87"/>
    </row>
    <row r="100" spans="2:16">
      <c r="B100" s="87"/>
      <c r="C100" s="87"/>
      <c r="D100" s="87"/>
      <c r="E100" s="87"/>
      <c r="F100" s="87"/>
      <c r="G100" s="87"/>
      <c r="H100" s="87"/>
      <c r="I100" s="87"/>
      <c r="J100" s="87"/>
      <c r="K100" s="87"/>
      <c r="L100" s="87"/>
      <c r="M100" s="87"/>
      <c r="N100" s="87"/>
      <c r="O100" s="87"/>
      <c r="P100" s="87"/>
    </row>
    <row r="101" spans="2:16"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87"/>
      <c r="M101" s="87"/>
      <c r="N101" s="87"/>
      <c r="O101" s="87"/>
      <c r="P101" s="87"/>
    </row>
    <row r="102" spans="2:16">
      <c r="B102" s="87"/>
      <c r="C102" s="87"/>
      <c r="D102" s="87"/>
      <c r="E102" s="87"/>
      <c r="F102" s="87"/>
      <c r="G102" s="87"/>
      <c r="H102" s="87"/>
      <c r="I102" s="87"/>
      <c r="J102" s="87"/>
      <c r="K102" s="87"/>
      <c r="L102" s="87"/>
      <c r="M102" s="87"/>
      <c r="N102" s="87"/>
      <c r="O102" s="87"/>
      <c r="P102" s="87"/>
    </row>
    <row r="103" spans="2:16"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7"/>
      <c r="N103" s="87"/>
      <c r="O103" s="87"/>
      <c r="P103" s="87"/>
    </row>
    <row r="104" spans="2:16">
      <c r="B104" s="87"/>
      <c r="C104" s="87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</row>
    <row r="105" spans="2:16">
      <c r="B105" s="87"/>
      <c r="C105" s="87"/>
      <c r="D105" s="87"/>
      <c r="E105" s="87"/>
      <c r="F105" s="87"/>
      <c r="G105" s="87"/>
      <c r="H105" s="87"/>
      <c r="I105" s="87"/>
      <c r="J105" s="87"/>
      <c r="K105" s="87"/>
      <c r="L105" s="87"/>
      <c r="M105" s="87"/>
      <c r="N105" s="87"/>
      <c r="O105" s="87"/>
      <c r="P105" s="87"/>
    </row>
    <row r="106" spans="2:16">
      <c r="B106" s="87"/>
      <c r="C106" s="87"/>
      <c r="D106" s="87"/>
      <c r="E106" s="87"/>
      <c r="F106" s="87"/>
      <c r="G106" s="87"/>
      <c r="H106" s="87"/>
      <c r="I106" s="87"/>
      <c r="J106" s="87"/>
      <c r="K106" s="87"/>
      <c r="L106" s="87"/>
      <c r="M106" s="87"/>
      <c r="N106" s="87"/>
      <c r="O106" s="87"/>
      <c r="P106" s="87"/>
    </row>
    <row r="107" spans="2:16">
      <c r="B107" s="87"/>
      <c r="C107" s="87"/>
      <c r="D107" s="87"/>
      <c r="E107" s="87"/>
      <c r="F107" s="87"/>
      <c r="G107" s="87"/>
      <c r="H107" s="87"/>
      <c r="I107" s="87"/>
      <c r="J107" s="87"/>
      <c r="K107" s="87"/>
      <c r="L107" s="87"/>
      <c r="M107" s="87"/>
      <c r="N107" s="87"/>
      <c r="O107" s="87"/>
      <c r="P107" s="87"/>
    </row>
    <row r="108" spans="2:16"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</row>
    <row r="109" spans="2:16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</row>
    <row r="110" spans="2:16">
      <c r="B110" s="93"/>
      <c r="C110" s="93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</row>
    <row r="111" spans="2:16">
      <c r="B111" s="93"/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</row>
    <row r="112" spans="2:16">
      <c r="B112" s="93"/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</row>
    <row r="113" spans="2:16">
      <c r="B113" s="93"/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</row>
    <row r="114" spans="2:16">
      <c r="B114" s="93"/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</row>
    <row r="115" spans="2:16">
      <c r="B115" s="93"/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</row>
    <row r="116" spans="2:16">
      <c r="B116" s="93"/>
      <c r="C116" s="93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</row>
    <row r="117" spans="2:16">
      <c r="B117" s="93"/>
      <c r="C117" s="93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</row>
    <row r="118" spans="2:16">
      <c r="B118" s="93"/>
      <c r="C118" s="93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</row>
    <row r="119" spans="2:16">
      <c r="B119" s="93"/>
      <c r="C119" s="93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</row>
    <row r="120" spans="2:16">
      <c r="B120" s="93"/>
      <c r="C120" s="93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</row>
    <row r="121" spans="2:16">
      <c r="B121" s="93"/>
      <c r="C121" s="93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</row>
    <row r="122" spans="2:16">
      <c r="B122" s="93"/>
      <c r="C122" s="93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</row>
    <row r="123" spans="2:16">
      <c r="B123" s="93"/>
      <c r="C123" s="93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</row>
    <row r="124" spans="2:16">
      <c r="B124" s="93"/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</row>
    <row r="125" spans="2:16">
      <c r="B125" s="93"/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</row>
    <row r="126" spans="2:16">
      <c r="B126" s="93"/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</row>
    <row r="127" spans="2:16">
      <c r="B127" s="93"/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</row>
    <row r="128" spans="2:16">
      <c r="B128" s="93"/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</row>
    <row r="129" spans="2:16">
      <c r="B129" s="93"/>
      <c r="C129" s="93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</row>
    <row r="130" spans="2:16">
      <c r="B130" s="93"/>
      <c r="C130" s="93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</row>
    <row r="131" spans="2:16">
      <c r="B131" s="93"/>
      <c r="C131" s="93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</row>
    <row r="132" spans="2:16">
      <c r="B132" s="93"/>
      <c r="C132" s="93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</row>
    <row r="133" spans="2:16">
      <c r="B133" s="93"/>
      <c r="C133" s="93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</row>
    <row r="134" spans="2:16">
      <c r="B134" s="93"/>
      <c r="C134" s="93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</row>
    <row r="135" spans="2:16">
      <c r="B135" s="93"/>
      <c r="C135" s="93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</row>
    <row r="136" spans="2:16">
      <c r="B136" s="93"/>
      <c r="C136" s="93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</row>
    <row r="137" spans="2:16">
      <c r="B137" s="93"/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</row>
    <row r="138" spans="2:16">
      <c r="B138" s="93"/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</row>
    <row r="139" spans="2:16">
      <c r="B139" s="93"/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</row>
    <row r="140" spans="2:16">
      <c r="B140" s="93"/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</row>
    <row r="141" spans="2:16">
      <c r="B141" s="93"/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</row>
    <row r="142" spans="2:16">
      <c r="B142" s="93"/>
      <c r="C142" s="93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</row>
    <row r="143" spans="2:16">
      <c r="B143" s="93"/>
      <c r="C143" s="93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</row>
    <row r="144" spans="2:16">
      <c r="B144" s="93"/>
      <c r="C144" s="93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</row>
    <row r="145" spans="2:16">
      <c r="B145" s="93"/>
      <c r="C145" s="93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</row>
    <row r="146" spans="2:16">
      <c r="B146" s="93"/>
      <c r="C146" s="93"/>
      <c r="D146" s="94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</row>
    <row r="147" spans="2:16">
      <c r="B147" s="93"/>
      <c r="C147" s="93"/>
      <c r="D147" s="94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</row>
    <row r="148" spans="2:16">
      <c r="B148" s="93"/>
      <c r="C148" s="93"/>
      <c r="D148" s="94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</row>
    <row r="149" spans="2:16">
      <c r="B149" s="93"/>
      <c r="C149" s="93"/>
      <c r="D149" s="94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</row>
    <row r="150" spans="2:16">
      <c r="B150" s="93"/>
      <c r="C150" s="93"/>
      <c r="D150" s="94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</row>
    <row r="151" spans="2:16">
      <c r="B151" s="93"/>
      <c r="C151" s="93"/>
      <c r="D151" s="94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</row>
    <row r="152" spans="2:16">
      <c r="B152" s="93"/>
      <c r="C152" s="93"/>
      <c r="D152" s="94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</row>
    <row r="153" spans="2:16">
      <c r="B153" s="93"/>
      <c r="C153" s="93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</row>
    <row r="154" spans="2:16">
      <c r="B154" s="93"/>
      <c r="C154" s="93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</row>
    <row r="155" spans="2:16">
      <c r="B155" s="93"/>
      <c r="C155" s="93"/>
      <c r="D155" s="94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</row>
    <row r="156" spans="2:16">
      <c r="B156" s="93"/>
      <c r="C156" s="93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</row>
    <row r="157" spans="2:16">
      <c r="B157" s="93"/>
      <c r="C157" s="93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</row>
    <row r="158" spans="2:16">
      <c r="B158" s="93"/>
      <c r="C158" s="93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</row>
    <row r="159" spans="2:16">
      <c r="B159" s="93"/>
      <c r="C159" s="93"/>
      <c r="D159" s="94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</row>
    <row r="160" spans="2:16">
      <c r="B160" s="93"/>
      <c r="C160" s="93"/>
      <c r="D160" s="94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</row>
    <row r="161" spans="2:16">
      <c r="B161" s="93"/>
      <c r="C161" s="93"/>
      <c r="D161" s="94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</row>
    <row r="162" spans="2:16">
      <c r="B162" s="93"/>
      <c r="C162" s="93"/>
      <c r="D162" s="94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</row>
    <row r="163" spans="2:16">
      <c r="B163" s="93"/>
      <c r="C163" s="93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</row>
    <row r="164" spans="2:16">
      <c r="B164" s="93"/>
      <c r="C164" s="93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</row>
    <row r="165" spans="2:16">
      <c r="B165" s="93"/>
      <c r="C165" s="93"/>
      <c r="D165" s="94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</row>
    <row r="166" spans="2:16">
      <c r="B166" s="93"/>
      <c r="C166" s="93"/>
      <c r="D166" s="94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</row>
    <row r="167" spans="2:16">
      <c r="B167" s="93"/>
      <c r="C167" s="93"/>
      <c r="D167" s="94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</row>
    <row r="168" spans="2:16">
      <c r="B168" s="93"/>
      <c r="C168" s="93"/>
      <c r="D168" s="94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</row>
    <row r="169" spans="2:16">
      <c r="B169" s="93"/>
      <c r="C169" s="93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</row>
    <row r="170" spans="2:16">
      <c r="B170" s="93"/>
      <c r="C170" s="93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</row>
    <row r="171" spans="2:16">
      <c r="B171" s="93"/>
      <c r="C171" s="93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</row>
    <row r="172" spans="2:16">
      <c r="B172" s="93"/>
      <c r="C172" s="93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</row>
    <row r="173" spans="2:16">
      <c r="B173" s="93"/>
      <c r="C173" s="93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</row>
    <row r="174" spans="2:16">
      <c r="B174" s="93"/>
      <c r="C174" s="93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</row>
    <row r="175" spans="2:16">
      <c r="B175" s="93"/>
      <c r="C175" s="93"/>
      <c r="D175" s="94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</row>
    <row r="176" spans="2:16">
      <c r="B176" s="93"/>
      <c r="C176" s="93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</row>
    <row r="177" spans="2:16">
      <c r="B177" s="93"/>
      <c r="C177" s="93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</row>
    <row r="178" spans="2:16">
      <c r="B178" s="93"/>
      <c r="C178" s="93"/>
      <c r="D178" s="94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</row>
    <row r="179" spans="2:16">
      <c r="B179" s="93"/>
      <c r="C179" s="93"/>
      <c r="D179" s="94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</row>
    <row r="180" spans="2:16">
      <c r="B180" s="93"/>
      <c r="C180" s="93"/>
      <c r="D180" s="94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</row>
    <row r="181" spans="2:16">
      <c r="B181" s="93"/>
      <c r="C181" s="93"/>
      <c r="D181" s="94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</row>
    <row r="182" spans="2:16">
      <c r="B182" s="93"/>
      <c r="C182" s="93"/>
      <c r="D182" s="94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</row>
    <row r="183" spans="2:16">
      <c r="B183" s="93"/>
      <c r="C183" s="93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</row>
    <row r="184" spans="2:16">
      <c r="B184" s="93"/>
      <c r="C184" s="93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</row>
    <row r="185" spans="2:16">
      <c r="B185" s="93"/>
      <c r="C185" s="93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</row>
    <row r="186" spans="2:16">
      <c r="B186" s="93"/>
      <c r="C186" s="93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</row>
    <row r="187" spans="2:16">
      <c r="B187" s="93"/>
      <c r="C187" s="93"/>
      <c r="D187" s="94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</row>
    <row r="188" spans="2:16">
      <c r="B188" s="93"/>
      <c r="C188" s="93"/>
      <c r="D188" s="94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</row>
    <row r="189" spans="2:16">
      <c r="B189" s="93"/>
      <c r="C189" s="93"/>
      <c r="D189" s="94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</row>
    <row r="190" spans="2:16">
      <c r="B190" s="93"/>
      <c r="C190" s="93"/>
      <c r="D190" s="94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</row>
    <row r="191" spans="2:16">
      <c r="B191" s="93"/>
      <c r="C191" s="93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</row>
    <row r="192" spans="2:16">
      <c r="B192" s="93"/>
      <c r="C192" s="93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</row>
    <row r="193" spans="2:16">
      <c r="B193" s="93"/>
      <c r="C193" s="93"/>
      <c r="D193" s="94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</row>
    <row r="194" spans="2:16">
      <c r="B194" s="93"/>
      <c r="C194" s="93"/>
      <c r="D194" s="94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</row>
    <row r="195" spans="2:16">
      <c r="B195" s="93"/>
      <c r="C195" s="93"/>
      <c r="D195" s="94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</row>
    <row r="196" spans="2:16">
      <c r="B196" s="93"/>
      <c r="C196" s="93"/>
      <c r="D196" s="94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</row>
    <row r="197" spans="2:16">
      <c r="B197" s="93"/>
      <c r="C197" s="93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</row>
    <row r="198" spans="2:16">
      <c r="B198" s="93"/>
      <c r="C198" s="93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</row>
    <row r="199" spans="2:16">
      <c r="B199" s="93"/>
      <c r="C199" s="93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</row>
    <row r="200" spans="2:16">
      <c r="B200" s="93"/>
      <c r="C200" s="93"/>
      <c r="D200" s="94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</row>
    <row r="201" spans="2:16">
      <c r="B201" s="93"/>
      <c r="C201" s="93"/>
      <c r="D201" s="94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</row>
    <row r="202" spans="2:16">
      <c r="B202" s="93"/>
      <c r="C202" s="93"/>
      <c r="D202" s="94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</row>
    <row r="203" spans="2:16">
      <c r="B203" s="93"/>
      <c r="C203" s="93"/>
      <c r="D203" s="94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</row>
    <row r="204" spans="2:16">
      <c r="B204" s="93"/>
      <c r="C204" s="93"/>
      <c r="D204" s="94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</row>
    <row r="205" spans="2:16">
      <c r="B205" s="93"/>
      <c r="C205" s="93"/>
      <c r="D205" s="94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</row>
    <row r="206" spans="2:16">
      <c r="B206" s="93"/>
      <c r="C206" s="93"/>
      <c r="D206" s="94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</row>
    <row r="207" spans="2:16">
      <c r="B207" s="93"/>
      <c r="C207" s="93"/>
      <c r="D207" s="94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</row>
    <row r="208" spans="2:16">
      <c r="B208" s="93"/>
      <c r="C208" s="93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</row>
    <row r="209" spans="2:16">
      <c r="B209" s="93"/>
      <c r="C209" s="93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</row>
    <row r="210" spans="2:16">
      <c r="B210" s="93"/>
      <c r="C210" s="93"/>
      <c r="D210" s="94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</row>
    <row r="211" spans="2:16">
      <c r="B211" s="93"/>
      <c r="C211" s="93"/>
      <c r="D211" s="94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</row>
    <row r="212" spans="2:16">
      <c r="B212" s="93"/>
      <c r="C212" s="93"/>
      <c r="D212" s="94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</row>
    <row r="213" spans="2:16">
      <c r="B213" s="93"/>
      <c r="C213" s="93"/>
      <c r="D213" s="94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</row>
    <row r="214" spans="2:16">
      <c r="B214" s="93"/>
      <c r="C214" s="93"/>
      <c r="D214" s="94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</row>
    <row r="215" spans="2:16">
      <c r="B215" s="93"/>
      <c r="C215" s="93"/>
      <c r="D215" s="94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</row>
    <row r="216" spans="2:16">
      <c r="B216" s="93"/>
      <c r="C216" s="93"/>
      <c r="D216" s="94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</row>
    <row r="217" spans="2:16">
      <c r="B217" s="93"/>
      <c r="C217" s="93"/>
      <c r="D217" s="94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</row>
    <row r="218" spans="2:16">
      <c r="B218" s="93"/>
      <c r="C218" s="93"/>
      <c r="D218" s="94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</row>
    <row r="219" spans="2:16">
      <c r="B219" s="93"/>
      <c r="C219" s="93"/>
      <c r="D219" s="94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</row>
    <row r="220" spans="2:16">
      <c r="B220" s="93"/>
      <c r="C220" s="93"/>
      <c r="D220" s="94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</row>
    <row r="221" spans="2:16">
      <c r="B221" s="93"/>
      <c r="C221" s="93"/>
      <c r="D221" s="94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</row>
    <row r="222" spans="2:16">
      <c r="B222" s="93"/>
      <c r="C222" s="93"/>
      <c r="D222" s="94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</row>
    <row r="223" spans="2:16">
      <c r="B223" s="93"/>
      <c r="C223" s="93"/>
      <c r="D223" s="94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</row>
    <row r="224" spans="2:16">
      <c r="B224" s="93"/>
      <c r="C224" s="93"/>
      <c r="D224" s="94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</row>
    <row r="225" spans="2:16">
      <c r="B225" s="93"/>
      <c r="C225" s="93"/>
      <c r="D225" s="94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</row>
    <row r="226" spans="2:16">
      <c r="B226" s="93"/>
      <c r="C226" s="93"/>
      <c r="D226" s="94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</row>
    <row r="227" spans="2:16">
      <c r="B227" s="93"/>
      <c r="C227" s="93"/>
      <c r="D227" s="94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</row>
    <row r="228" spans="2:16">
      <c r="B228" s="93"/>
      <c r="C228" s="93"/>
      <c r="D228" s="94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</row>
    <row r="229" spans="2:16">
      <c r="B229" s="93"/>
      <c r="C229" s="93"/>
      <c r="D229" s="94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</row>
    <row r="230" spans="2:16">
      <c r="B230" s="93"/>
      <c r="C230" s="93"/>
      <c r="D230" s="94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</row>
    <row r="231" spans="2:16">
      <c r="B231" s="93"/>
      <c r="C231" s="93"/>
      <c r="D231" s="94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</row>
    <row r="232" spans="2:16">
      <c r="B232" s="93"/>
      <c r="C232" s="93"/>
      <c r="D232" s="94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</row>
    <row r="233" spans="2:16">
      <c r="B233" s="93"/>
      <c r="C233" s="93"/>
      <c r="D233" s="94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</row>
    <row r="234" spans="2:16">
      <c r="B234" s="93"/>
      <c r="C234" s="93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</row>
    <row r="235" spans="2:16">
      <c r="B235" s="93"/>
      <c r="C235" s="93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</row>
    <row r="236" spans="2:16">
      <c r="B236" s="93"/>
      <c r="C236" s="93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</row>
    <row r="237" spans="2:16">
      <c r="B237" s="93"/>
      <c r="C237" s="93"/>
      <c r="D237" s="94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</row>
    <row r="238" spans="2:16">
      <c r="B238" s="93"/>
      <c r="C238" s="93"/>
      <c r="D238" s="94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</row>
    <row r="239" spans="2:16">
      <c r="B239" s="93"/>
      <c r="C239" s="93"/>
      <c r="D239" s="94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</row>
    <row r="240" spans="2:16">
      <c r="B240" s="93"/>
      <c r="C240" s="93"/>
      <c r="D240" s="94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</row>
    <row r="241" spans="2:16">
      <c r="B241" s="93"/>
      <c r="C241" s="93"/>
      <c r="D241" s="94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</row>
    <row r="242" spans="2:16">
      <c r="B242" s="93"/>
      <c r="C242" s="93"/>
      <c r="D242" s="94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</row>
    <row r="243" spans="2:16">
      <c r="B243" s="93"/>
      <c r="C243" s="93"/>
      <c r="D243" s="94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</row>
    <row r="244" spans="2:16">
      <c r="B244" s="93"/>
      <c r="C244" s="93"/>
      <c r="D244" s="94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</row>
    <row r="245" spans="2:16">
      <c r="B245" s="93"/>
      <c r="C245" s="93"/>
      <c r="D245" s="94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</row>
    <row r="246" spans="2:16">
      <c r="B246" s="93"/>
      <c r="C246" s="93"/>
      <c r="D246" s="94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</row>
    <row r="247" spans="2:16">
      <c r="B247" s="93"/>
      <c r="C247" s="93"/>
      <c r="D247" s="94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</row>
    <row r="248" spans="2:16">
      <c r="B248" s="93"/>
      <c r="C248" s="93"/>
      <c r="D248" s="94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</row>
    <row r="249" spans="2:16">
      <c r="B249" s="93"/>
      <c r="C249" s="93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</row>
    <row r="250" spans="2:16">
      <c r="B250" s="93"/>
      <c r="C250" s="93"/>
      <c r="D250" s="94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</row>
    <row r="251" spans="2:16">
      <c r="B251" s="93"/>
      <c r="C251" s="93"/>
      <c r="D251" s="94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</row>
    <row r="252" spans="2:16">
      <c r="B252" s="93"/>
      <c r="C252" s="93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</row>
    <row r="253" spans="2:16">
      <c r="B253" s="93"/>
      <c r="C253" s="93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</row>
    <row r="254" spans="2:16">
      <c r="B254" s="93"/>
      <c r="C254" s="93"/>
      <c r="D254" s="94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</row>
    <row r="255" spans="2:16">
      <c r="B255" s="93"/>
      <c r="C255" s="93"/>
      <c r="D255" s="94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</row>
    <row r="256" spans="2:16">
      <c r="B256" s="93"/>
      <c r="C256" s="93"/>
      <c r="D256" s="94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</row>
    <row r="257" spans="2:16">
      <c r="B257" s="93"/>
      <c r="C257" s="93"/>
      <c r="D257" s="94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</row>
    <row r="258" spans="2:16">
      <c r="B258" s="93"/>
      <c r="C258" s="93"/>
      <c r="D258" s="94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</row>
    <row r="259" spans="2:16">
      <c r="B259" s="93"/>
      <c r="C259" s="93"/>
      <c r="D259" s="94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</row>
    <row r="260" spans="2:16">
      <c r="B260" s="93"/>
      <c r="C260" s="93"/>
      <c r="D260" s="94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</row>
    <row r="261" spans="2:16">
      <c r="B261" s="93"/>
      <c r="C261" s="93"/>
      <c r="D261" s="94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</row>
    <row r="262" spans="2:16">
      <c r="B262" s="93"/>
      <c r="C262" s="93"/>
      <c r="D262" s="94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</row>
    <row r="263" spans="2:16">
      <c r="B263" s="93"/>
      <c r="C263" s="93"/>
      <c r="D263" s="94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</row>
    <row r="264" spans="2:16">
      <c r="B264" s="93"/>
      <c r="C264" s="93"/>
      <c r="D264" s="94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</row>
    <row r="265" spans="2:16">
      <c r="B265" s="93"/>
      <c r="C265" s="93"/>
      <c r="D265" s="94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</row>
    <row r="266" spans="2:16">
      <c r="B266" s="93"/>
      <c r="C266" s="93"/>
      <c r="D266" s="94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</row>
    <row r="267" spans="2:16">
      <c r="B267" s="93"/>
      <c r="C267" s="93"/>
      <c r="D267" s="94"/>
      <c r="E267" s="94"/>
      <c r="F267" s="94"/>
      <c r="G267" s="94"/>
      <c r="H267" s="94"/>
      <c r="I267" s="94"/>
      <c r="J267" s="94"/>
      <c r="K267" s="94"/>
      <c r="L267" s="94"/>
      <c r="M267" s="94"/>
      <c r="N267" s="94"/>
      <c r="O267" s="94"/>
      <c r="P267" s="94"/>
    </row>
    <row r="268" spans="2:16">
      <c r="B268" s="93"/>
      <c r="C268" s="93"/>
      <c r="D268" s="94"/>
      <c r="E268" s="94"/>
      <c r="F268" s="94"/>
      <c r="G268" s="94"/>
      <c r="H268" s="94"/>
      <c r="I268" s="94"/>
      <c r="J268" s="94"/>
      <c r="K268" s="94"/>
      <c r="L268" s="94"/>
      <c r="M268" s="94"/>
      <c r="N268" s="94"/>
      <c r="O268" s="94"/>
      <c r="P268" s="94"/>
    </row>
    <row r="269" spans="2:16">
      <c r="B269" s="93"/>
      <c r="C269" s="93"/>
      <c r="D269" s="94"/>
      <c r="E269" s="94"/>
      <c r="F269" s="94"/>
      <c r="G269" s="94"/>
      <c r="H269" s="94"/>
      <c r="I269" s="94"/>
      <c r="J269" s="94"/>
      <c r="K269" s="94"/>
      <c r="L269" s="94"/>
      <c r="M269" s="94"/>
      <c r="N269" s="94"/>
      <c r="O269" s="94"/>
      <c r="P269" s="94"/>
    </row>
    <row r="270" spans="2:16">
      <c r="B270" s="93"/>
      <c r="C270" s="93"/>
      <c r="D270" s="94"/>
      <c r="E270" s="94"/>
      <c r="F270" s="94"/>
      <c r="G270" s="94"/>
      <c r="H270" s="94"/>
      <c r="I270" s="94"/>
      <c r="J270" s="94"/>
      <c r="K270" s="94"/>
      <c r="L270" s="94"/>
      <c r="M270" s="94"/>
      <c r="N270" s="94"/>
      <c r="O270" s="94"/>
      <c r="P270" s="94"/>
    </row>
    <row r="271" spans="2:16">
      <c r="B271" s="93"/>
      <c r="C271" s="93"/>
      <c r="D271" s="94"/>
      <c r="E271" s="94"/>
      <c r="F271" s="94"/>
      <c r="G271" s="94"/>
      <c r="H271" s="94"/>
      <c r="I271" s="94"/>
      <c r="J271" s="94"/>
      <c r="K271" s="94"/>
      <c r="L271" s="94"/>
      <c r="M271" s="94"/>
      <c r="N271" s="94"/>
      <c r="O271" s="94"/>
      <c r="P271" s="94"/>
    </row>
    <row r="272" spans="2:16">
      <c r="B272" s="93"/>
      <c r="C272" s="93"/>
      <c r="D272" s="94"/>
      <c r="E272" s="94"/>
      <c r="F272" s="94"/>
      <c r="G272" s="94"/>
      <c r="H272" s="94"/>
      <c r="I272" s="94"/>
      <c r="J272" s="94"/>
      <c r="K272" s="94"/>
      <c r="L272" s="94"/>
      <c r="M272" s="94"/>
      <c r="N272" s="94"/>
      <c r="O272" s="94"/>
      <c r="P272" s="94"/>
    </row>
    <row r="273" spans="2:16">
      <c r="B273" s="93"/>
      <c r="C273" s="93"/>
      <c r="D273" s="94"/>
      <c r="E273" s="94"/>
      <c r="F273" s="94"/>
      <c r="G273" s="94"/>
      <c r="H273" s="94"/>
      <c r="I273" s="94"/>
      <c r="J273" s="94"/>
      <c r="K273" s="94"/>
      <c r="L273" s="94"/>
      <c r="M273" s="94"/>
      <c r="N273" s="94"/>
      <c r="O273" s="94"/>
      <c r="P273" s="94"/>
    </row>
    <row r="274" spans="2:16">
      <c r="B274" s="93"/>
      <c r="C274" s="93"/>
      <c r="D274" s="94"/>
      <c r="E274" s="94"/>
      <c r="F274" s="94"/>
      <c r="G274" s="94"/>
      <c r="H274" s="94"/>
      <c r="I274" s="94"/>
      <c r="J274" s="94"/>
      <c r="K274" s="94"/>
      <c r="L274" s="94"/>
      <c r="M274" s="94"/>
      <c r="N274" s="94"/>
      <c r="O274" s="94"/>
      <c r="P274" s="94"/>
    </row>
    <row r="275" spans="2:16">
      <c r="B275" s="93"/>
      <c r="C275" s="93"/>
      <c r="D275" s="94"/>
      <c r="E275" s="94"/>
      <c r="F275" s="94"/>
      <c r="G275" s="94"/>
      <c r="H275" s="94"/>
      <c r="I275" s="94"/>
      <c r="J275" s="94"/>
      <c r="K275" s="94"/>
      <c r="L275" s="94"/>
      <c r="M275" s="94"/>
      <c r="N275" s="94"/>
      <c r="O275" s="94"/>
      <c r="P275" s="94"/>
    </row>
    <row r="276" spans="2:16">
      <c r="B276" s="93"/>
      <c r="C276" s="93"/>
      <c r="D276" s="94"/>
      <c r="E276" s="94"/>
      <c r="F276" s="94"/>
      <c r="G276" s="94"/>
      <c r="H276" s="94"/>
      <c r="I276" s="94"/>
      <c r="J276" s="94"/>
      <c r="K276" s="94"/>
      <c r="L276" s="94"/>
      <c r="M276" s="94"/>
      <c r="N276" s="94"/>
      <c r="O276" s="94"/>
      <c r="P276" s="94"/>
    </row>
    <row r="277" spans="2:16">
      <c r="B277" s="93"/>
      <c r="C277" s="93"/>
      <c r="D277" s="94"/>
      <c r="E277" s="94"/>
      <c r="F277" s="94"/>
      <c r="G277" s="94"/>
      <c r="H277" s="94"/>
      <c r="I277" s="94"/>
      <c r="J277" s="94"/>
      <c r="K277" s="94"/>
      <c r="L277" s="94"/>
      <c r="M277" s="94"/>
      <c r="N277" s="94"/>
      <c r="O277" s="94"/>
      <c r="P277" s="94"/>
    </row>
    <row r="278" spans="2:16">
      <c r="B278" s="93"/>
      <c r="C278" s="93"/>
      <c r="D278" s="94"/>
      <c r="E278" s="94"/>
      <c r="F278" s="94"/>
      <c r="G278" s="94"/>
      <c r="H278" s="94"/>
      <c r="I278" s="94"/>
      <c r="J278" s="94"/>
      <c r="K278" s="94"/>
      <c r="L278" s="94"/>
      <c r="M278" s="94"/>
      <c r="N278" s="94"/>
      <c r="O278" s="94"/>
      <c r="P278" s="94"/>
    </row>
    <row r="279" spans="2:16">
      <c r="B279" s="93"/>
      <c r="C279" s="93"/>
      <c r="D279" s="94"/>
      <c r="E279" s="94"/>
      <c r="F279" s="94"/>
      <c r="G279" s="94"/>
      <c r="H279" s="94"/>
      <c r="I279" s="94"/>
      <c r="J279" s="94"/>
      <c r="K279" s="94"/>
      <c r="L279" s="94"/>
      <c r="M279" s="94"/>
      <c r="N279" s="94"/>
      <c r="O279" s="94"/>
      <c r="P279" s="94"/>
    </row>
    <row r="280" spans="2:16">
      <c r="B280" s="93"/>
      <c r="C280" s="93"/>
      <c r="D280" s="94"/>
      <c r="E280" s="94"/>
      <c r="F280" s="94"/>
      <c r="G280" s="94"/>
      <c r="H280" s="94"/>
      <c r="I280" s="94"/>
      <c r="J280" s="94"/>
      <c r="K280" s="94"/>
      <c r="L280" s="94"/>
      <c r="M280" s="94"/>
      <c r="N280" s="94"/>
      <c r="O280" s="94"/>
      <c r="P280" s="94"/>
    </row>
    <row r="281" spans="2:16">
      <c r="B281" s="93"/>
      <c r="C281" s="93"/>
      <c r="D281" s="94"/>
      <c r="E281" s="94"/>
      <c r="F281" s="94"/>
      <c r="G281" s="94"/>
      <c r="H281" s="94"/>
      <c r="I281" s="94"/>
      <c r="J281" s="94"/>
      <c r="K281" s="94"/>
      <c r="L281" s="94"/>
      <c r="M281" s="94"/>
      <c r="N281" s="94"/>
      <c r="O281" s="94"/>
      <c r="P281" s="94"/>
    </row>
    <row r="282" spans="2:16">
      <c r="B282" s="93"/>
      <c r="C282" s="93"/>
      <c r="D282" s="94"/>
      <c r="E282" s="94"/>
      <c r="F282" s="94"/>
      <c r="G282" s="94"/>
      <c r="H282" s="94"/>
      <c r="I282" s="94"/>
      <c r="J282" s="94"/>
      <c r="K282" s="94"/>
      <c r="L282" s="94"/>
      <c r="M282" s="94"/>
      <c r="N282" s="94"/>
      <c r="O282" s="94"/>
      <c r="P282" s="94"/>
    </row>
    <row r="283" spans="2:16">
      <c r="B283" s="93"/>
      <c r="C283" s="93"/>
      <c r="D283" s="94"/>
      <c r="E283" s="94"/>
      <c r="F283" s="94"/>
      <c r="G283" s="94"/>
      <c r="H283" s="94"/>
      <c r="I283" s="94"/>
      <c r="J283" s="94"/>
      <c r="K283" s="94"/>
      <c r="L283" s="94"/>
      <c r="M283" s="94"/>
      <c r="N283" s="94"/>
      <c r="O283" s="94"/>
      <c r="P283" s="94"/>
    </row>
    <row r="284" spans="2:16">
      <c r="B284" s="93"/>
      <c r="C284" s="93"/>
      <c r="D284" s="94"/>
      <c r="E284" s="94"/>
      <c r="F284" s="94"/>
      <c r="G284" s="94"/>
      <c r="H284" s="94"/>
      <c r="I284" s="94"/>
      <c r="J284" s="94"/>
      <c r="K284" s="94"/>
      <c r="L284" s="94"/>
      <c r="M284" s="94"/>
      <c r="N284" s="94"/>
      <c r="O284" s="94"/>
      <c r="P284" s="94"/>
    </row>
    <row r="285" spans="2:16">
      <c r="B285" s="93"/>
      <c r="C285" s="93"/>
      <c r="D285" s="94"/>
      <c r="E285" s="94"/>
      <c r="F285" s="94"/>
      <c r="G285" s="94"/>
      <c r="H285" s="94"/>
      <c r="I285" s="94"/>
      <c r="J285" s="94"/>
      <c r="K285" s="94"/>
      <c r="L285" s="94"/>
      <c r="M285" s="94"/>
      <c r="N285" s="94"/>
      <c r="O285" s="94"/>
      <c r="P285" s="94"/>
    </row>
    <row r="286" spans="2:16">
      <c r="B286" s="93"/>
      <c r="C286" s="93"/>
      <c r="D286" s="94"/>
      <c r="E286" s="94"/>
      <c r="F286" s="94"/>
      <c r="G286" s="94"/>
      <c r="H286" s="94"/>
      <c r="I286" s="94"/>
      <c r="J286" s="94"/>
      <c r="K286" s="94"/>
      <c r="L286" s="94"/>
      <c r="M286" s="94"/>
      <c r="N286" s="94"/>
      <c r="O286" s="94"/>
      <c r="P286" s="94"/>
    </row>
    <row r="287" spans="2:16">
      <c r="B287" s="93"/>
      <c r="C287" s="93"/>
      <c r="D287" s="94"/>
      <c r="E287" s="94"/>
      <c r="F287" s="94"/>
      <c r="G287" s="94"/>
      <c r="H287" s="94"/>
      <c r="I287" s="94"/>
      <c r="J287" s="94"/>
      <c r="K287" s="94"/>
      <c r="L287" s="94"/>
      <c r="M287" s="94"/>
      <c r="N287" s="94"/>
      <c r="O287" s="94"/>
      <c r="P287" s="94"/>
    </row>
    <row r="288" spans="2:16">
      <c r="B288" s="93"/>
      <c r="C288" s="93"/>
      <c r="D288" s="94"/>
      <c r="E288" s="94"/>
      <c r="F288" s="94"/>
      <c r="G288" s="94"/>
      <c r="H288" s="94"/>
      <c r="I288" s="94"/>
      <c r="J288" s="94"/>
      <c r="K288" s="94"/>
      <c r="L288" s="94"/>
      <c r="M288" s="94"/>
      <c r="N288" s="94"/>
      <c r="O288" s="94"/>
      <c r="P288" s="94"/>
    </row>
    <row r="289" spans="2:16">
      <c r="B289" s="93"/>
      <c r="C289" s="93"/>
      <c r="D289" s="94"/>
      <c r="E289" s="94"/>
      <c r="F289" s="94"/>
      <c r="G289" s="94"/>
      <c r="H289" s="94"/>
      <c r="I289" s="94"/>
      <c r="J289" s="94"/>
      <c r="K289" s="94"/>
      <c r="L289" s="94"/>
      <c r="M289" s="94"/>
      <c r="N289" s="94"/>
      <c r="O289" s="94"/>
      <c r="P289" s="94"/>
    </row>
    <row r="290" spans="2:16">
      <c r="B290" s="93"/>
      <c r="C290" s="93"/>
      <c r="D290" s="94"/>
      <c r="E290" s="94"/>
      <c r="F290" s="94"/>
      <c r="G290" s="94"/>
      <c r="H290" s="94"/>
      <c r="I290" s="94"/>
      <c r="J290" s="94"/>
      <c r="K290" s="94"/>
      <c r="L290" s="94"/>
      <c r="M290" s="94"/>
      <c r="N290" s="94"/>
      <c r="O290" s="94"/>
      <c r="P290" s="94"/>
    </row>
    <row r="291" spans="2:16">
      <c r="B291" s="93"/>
      <c r="C291" s="93"/>
      <c r="D291" s="94"/>
      <c r="E291" s="94"/>
      <c r="F291" s="94"/>
      <c r="G291" s="94"/>
      <c r="H291" s="94"/>
      <c r="I291" s="94"/>
      <c r="J291" s="94"/>
      <c r="K291" s="94"/>
      <c r="L291" s="94"/>
      <c r="M291" s="94"/>
      <c r="N291" s="94"/>
      <c r="O291" s="94"/>
      <c r="P291" s="94"/>
    </row>
    <row r="292" spans="2:16">
      <c r="B292" s="93"/>
      <c r="C292" s="93"/>
      <c r="D292" s="94"/>
      <c r="E292" s="94"/>
      <c r="F292" s="94"/>
      <c r="G292" s="94"/>
      <c r="H292" s="94"/>
      <c r="I292" s="94"/>
      <c r="J292" s="94"/>
      <c r="K292" s="94"/>
      <c r="L292" s="94"/>
      <c r="M292" s="94"/>
      <c r="N292" s="94"/>
      <c r="O292" s="94"/>
      <c r="P292" s="94"/>
    </row>
    <row r="293" spans="2:16">
      <c r="B293" s="93"/>
      <c r="C293" s="93"/>
      <c r="D293" s="94"/>
      <c r="E293" s="94"/>
      <c r="F293" s="94"/>
      <c r="G293" s="94"/>
      <c r="H293" s="94"/>
      <c r="I293" s="94"/>
      <c r="J293" s="94"/>
      <c r="K293" s="94"/>
      <c r="L293" s="94"/>
      <c r="M293" s="94"/>
      <c r="N293" s="94"/>
      <c r="O293" s="94"/>
      <c r="P293" s="94"/>
    </row>
    <row r="294" spans="2:16">
      <c r="B294" s="93"/>
      <c r="C294" s="93"/>
      <c r="D294" s="94"/>
      <c r="E294" s="94"/>
      <c r="F294" s="94"/>
      <c r="G294" s="94"/>
      <c r="H294" s="94"/>
      <c r="I294" s="94"/>
      <c r="J294" s="94"/>
      <c r="K294" s="94"/>
      <c r="L294" s="94"/>
      <c r="M294" s="94"/>
      <c r="N294" s="94"/>
      <c r="O294" s="94"/>
      <c r="P294" s="94"/>
    </row>
    <row r="295" spans="2:16">
      <c r="B295" s="93"/>
      <c r="C295" s="93"/>
      <c r="D295" s="94"/>
      <c r="E295" s="94"/>
      <c r="F295" s="94"/>
      <c r="G295" s="94"/>
      <c r="H295" s="94"/>
      <c r="I295" s="94"/>
      <c r="J295" s="94"/>
      <c r="K295" s="94"/>
      <c r="L295" s="94"/>
      <c r="M295" s="94"/>
      <c r="N295" s="94"/>
      <c r="O295" s="94"/>
      <c r="P295" s="94"/>
    </row>
    <row r="296" spans="2:16">
      <c r="B296" s="93"/>
      <c r="C296" s="93"/>
      <c r="D296" s="94"/>
      <c r="E296" s="94"/>
      <c r="F296" s="94"/>
      <c r="G296" s="94"/>
      <c r="H296" s="94"/>
      <c r="I296" s="94"/>
      <c r="J296" s="94"/>
      <c r="K296" s="94"/>
      <c r="L296" s="94"/>
      <c r="M296" s="94"/>
      <c r="N296" s="94"/>
      <c r="O296" s="94"/>
      <c r="P296" s="94"/>
    </row>
    <row r="297" spans="2:16">
      <c r="B297" s="93"/>
      <c r="C297" s="93"/>
      <c r="D297" s="94"/>
      <c r="E297" s="94"/>
      <c r="F297" s="94"/>
      <c r="G297" s="94"/>
      <c r="H297" s="94"/>
      <c r="I297" s="94"/>
      <c r="J297" s="94"/>
      <c r="K297" s="94"/>
      <c r="L297" s="94"/>
      <c r="M297" s="94"/>
      <c r="N297" s="94"/>
      <c r="O297" s="94"/>
      <c r="P297" s="94"/>
    </row>
    <row r="298" spans="2:16">
      <c r="B298" s="93"/>
      <c r="C298" s="93"/>
      <c r="D298" s="94"/>
      <c r="E298" s="94"/>
      <c r="F298" s="94"/>
      <c r="G298" s="94"/>
      <c r="H298" s="94"/>
      <c r="I298" s="94"/>
      <c r="J298" s="94"/>
      <c r="K298" s="94"/>
      <c r="L298" s="94"/>
      <c r="M298" s="94"/>
      <c r="N298" s="94"/>
      <c r="O298" s="94"/>
      <c r="P298" s="94"/>
    </row>
    <row r="299" spans="2:16">
      <c r="B299" s="93"/>
      <c r="C299" s="93"/>
      <c r="D299" s="94"/>
      <c r="E299" s="94"/>
      <c r="F299" s="94"/>
      <c r="G299" s="94"/>
      <c r="H299" s="94"/>
      <c r="I299" s="94"/>
      <c r="J299" s="94"/>
      <c r="K299" s="94"/>
      <c r="L299" s="94"/>
      <c r="M299" s="94"/>
      <c r="N299" s="94"/>
      <c r="O299" s="94"/>
      <c r="P299" s="94"/>
    </row>
    <row r="300" spans="2:16">
      <c r="B300" s="93"/>
      <c r="C300" s="93"/>
      <c r="D300" s="94"/>
      <c r="E300" s="94"/>
      <c r="F300" s="94"/>
      <c r="G300" s="94"/>
      <c r="H300" s="94"/>
      <c r="I300" s="94"/>
      <c r="J300" s="94"/>
      <c r="K300" s="94"/>
      <c r="L300" s="94"/>
      <c r="M300" s="94"/>
      <c r="N300" s="94"/>
      <c r="O300" s="94"/>
      <c r="P300" s="94"/>
    </row>
    <row r="301" spans="2:16">
      <c r="B301" s="93"/>
      <c r="C301" s="93"/>
      <c r="D301" s="94"/>
      <c r="E301" s="94"/>
      <c r="F301" s="94"/>
      <c r="G301" s="94"/>
      <c r="H301" s="94"/>
      <c r="I301" s="94"/>
      <c r="J301" s="94"/>
      <c r="K301" s="94"/>
      <c r="L301" s="94"/>
      <c r="M301" s="94"/>
      <c r="N301" s="94"/>
      <c r="O301" s="94"/>
      <c r="P301" s="94"/>
    </row>
    <row r="302" spans="2:16">
      <c r="B302" s="93"/>
      <c r="C302" s="93"/>
      <c r="D302" s="94"/>
      <c r="E302" s="94"/>
      <c r="F302" s="94"/>
      <c r="G302" s="94"/>
      <c r="H302" s="94"/>
      <c r="I302" s="94"/>
      <c r="J302" s="94"/>
      <c r="K302" s="94"/>
      <c r="L302" s="94"/>
      <c r="M302" s="94"/>
      <c r="N302" s="94"/>
      <c r="O302" s="94"/>
      <c r="P302" s="94"/>
    </row>
    <row r="303" spans="2:16">
      <c r="B303" s="93"/>
      <c r="C303" s="93"/>
      <c r="D303" s="94"/>
      <c r="E303" s="94"/>
      <c r="F303" s="94"/>
      <c r="G303" s="94"/>
      <c r="H303" s="94"/>
      <c r="I303" s="94"/>
      <c r="J303" s="94"/>
      <c r="K303" s="94"/>
      <c r="L303" s="94"/>
      <c r="M303" s="94"/>
      <c r="N303" s="94"/>
      <c r="O303" s="94"/>
      <c r="P303" s="94"/>
    </row>
    <row r="304" spans="2:16">
      <c r="B304" s="93"/>
      <c r="C304" s="93"/>
      <c r="D304" s="94"/>
      <c r="E304" s="94"/>
      <c r="F304" s="94"/>
      <c r="G304" s="94"/>
      <c r="H304" s="94"/>
      <c r="I304" s="94"/>
      <c r="J304" s="94"/>
      <c r="K304" s="94"/>
      <c r="L304" s="94"/>
      <c r="M304" s="94"/>
      <c r="N304" s="94"/>
      <c r="O304" s="94"/>
      <c r="P304" s="94"/>
    </row>
    <row r="305" spans="2:16">
      <c r="B305" s="93"/>
      <c r="C305" s="93"/>
      <c r="D305" s="94"/>
      <c r="E305" s="94"/>
      <c r="F305" s="94"/>
      <c r="G305" s="94"/>
      <c r="H305" s="94"/>
      <c r="I305" s="94"/>
      <c r="J305" s="94"/>
      <c r="K305" s="94"/>
      <c r="L305" s="94"/>
      <c r="M305" s="94"/>
      <c r="N305" s="94"/>
      <c r="O305" s="94"/>
      <c r="P305" s="94"/>
    </row>
    <row r="306" spans="2:16">
      <c r="B306" s="93"/>
      <c r="C306" s="93"/>
      <c r="D306" s="94"/>
      <c r="E306" s="94"/>
      <c r="F306" s="94"/>
      <c r="G306" s="94"/>
      <c r="H306" s="94"/>
      <c r="I306" s="94"/>
      <c r="J306" s="94"/>
      <c r="K306" s="94"/>
      <c r="L306" s="94"/>
      <c r="M306" s="94"/>
      <c r="N306" s="94"/>
      <c r="O306" s="94"/>
      <c r="P306" s="94"/>
    </row>
    <row r="307" spans="2:16">
      <c r="B307" s="93"/>
      <c r="C307" s="93"/>
      <c r="D307" s="94"/>
      <c r="E307" s="94"/>
      <c r="F307" s="94"/>
      <c r="G307" s="94"/>
      <c r="H307" s="94"/>
      <c r="I307" s="94"/>
      <c r="J307" s="94"/>
      <c r="K307" s="94"/>
      <c r="L307" s="94"/>
      <c r="M307" s="94"/>
      <c r="N307" s="94"/>
      <c r="O307" s="94"/>
      <c r="P307" s="94"/>
    </row>
    <row r="308" spans="2:16">
      <c r="B308" s="93"/>
      <c r="C308" s="93"/>
      <c r="D308" s="94"/>
      <c r="E308" s="94"/>
      <c r="F308" s="94"/>
      <c r="G308" s="94"/>
      <c r="H308" s="94"/>
      <c r="I308" s="94"/>
      <c r="J308" s="94"/>
      <c r="K308" s="94"/>
      <c r="L308" s="94"/>
      <c r="M308" s="94"/>
      <c r="N308" s="94"/>
      <c r="O308" s="94"/>
      <c r="P308" s="94"/>
    </row>
    <row r="309" spans="2:16">
      <c r="B309" s="93"/>
      <c r="C309" s="93"/>
      <c r="D309" s="94"/>
      <c r="E309" s="94"/>
      <c r="F309" s="94"/>
      <c r="G309" s="94"/>
      <c r="H309" s="94"/>
      <c r="I309" s="94"/>
      <c r="J309" s="94"/>
      <c r="K309" s="94"/>
      <c r="L309" s="94"/>
      <c r="M309" s="94"/>
      <c r="N309" s="94"/>
      <c r="O309" s="94"/>
      <c r="P309" s="94"/>
    </row>
    <row r="310" spans="2:16">
      <c r="B310" s="93"/>
      <c r="C310" s="93"/>
      <c r="D310" s="94"/>
      <c r="E310" s="94"/>
      <c r="F310" s="94"/>
      <c r="G310" s="94"/>
      <c r="H310" s="94"/>
      <c r="I310" s="94"/>
      <c r="J310" s="94"/>
      <c r="K310" s="94"/>
      <c r="L310" s="94"/>
      <c r="M310" s="94"/>
      <c r="N310" s="94"/>
      <c r="O310" s="94"/>
      <c r="P310" s="94"/>
    </row>
    <row r="311" spans="2:16">
      <c r="B311" s="93"/>
      <c r="C311" s="93"/>
      <c r="D311" s="94"/>
      <c r="E311" s="94"/>
      <c r="F311" s="94"/>
      <c r="G311" s="94"/>
      <c r="H311" s="94"/>
      <c r="I311" s="94"/>
      <c r="J311" s="94"/>
      <c r="K311" s="94"/>
      <c r="L311" s="94"/>
      <c r="M311" s="94"/>
      <c r="N311" s="94"/>
      <c r="O311" s="94"/>
      <c r="P311" s="94"/>
    </row>
    <row r="312" spans="2:16">
      <c r="B312" s="93"/>
      <c r="C312" s="93"/>
      <c r="D312" s="94"/>
      <c r="E312" s="94"/>
      <c r="F312" s="94"/>
      <c r="G312" s="94"/>
      <c r="H312" s="94"/>
      <c r="I312" s="94"/>
      <c r="J312" s="94"/>
      <c r="K312" s="94"/>
      <c r="L312" s="94"/>
      <c r="M312" s="94"/>
      <c r="N312" s="94"/>
      <c r="O312" s="94"/>
      <c r="P312" s="94"/>
    </row>
    <row r="313" spans="2:16">
      <c r="B313" s="93"/>
      <c r="C313" s="93"/>
      <c r="D313" s="94"/>
      <c r="E313" s="94"/>
      <c r="F313" s="94"/>
      <c r="G313" s="94"/>
      <c r="H313" s="94"/>
      <c r="I313" s="94"/>
      <c r="J313" s="94"/>
      <c r="K313" s="94"/>
      <c r="L313" s="94"/>
      <c r="M313" s="94"/>
      <c r="N313" s="94"/>
      <c r="O313" s="94"/>
      <c r="P313" s="94"/>
    </row>
    <row r="314" spans="2:16">
      <c r="B314" s="93"/>
      <c r="C314" s="93"/>
      <c r="D314" s="94"/>
      <c r="E314" s="94"/>
      <c r="F314" s="94"/>
      <c r="G314" s="94"/>
      <c r="H314" s="94"/>
      <c r="I314" s="94"/>
      <c r="J314" s="94"/>
      <c r="K314" s="94"/>
      <c r="L314" s="94"/>
      <c r="M314" s="94"/>
      <c r="N314" s="94"/>
      <c r="O314" s="94"/>
      <c r="P314" s="94"/>
    </row>
    <row r="315" spans="2:16">
      <c r="B315" s="93"/>
      <c r="C315" s="93"/>
      <c r="D315" s="94"/>
      <c r="E315" s="94"/>
      <c r="F315" s="94"/>
      <c r="G315" s="94"/>
      <c r="H315" s="94"/>
      <c r="I315" s="94"/>
      <c r="J315" s="94"/>
      <c r="K315" s="94"/>
      <c r="L315" s="94"/>
      <c r="M315" s="94"/>
      <c r="N315" s="94"/>
      <c r="O315" s="94"/>
      <c r="P315" s="94"/>
    </row>
    <row r="316" spans="2:16">
      <c r="B316" s="93"/>
      <c r="C316" s="93"/>
      <c r="D316" s="94"/>
      <c r="E316" s="94"/>
      <c r="F316" s="94"/>
      <c r="G316" s="94"/>
      <c r="H316" s="94"/>
      <c r="I316" s="94"/>
      <c r="J316" s="94"/>
      <c r="K316" s="94"/>
      <c r="L316" s="94"/>
      <c r="M316" s="94"/>
      <c r="N316" s="94"/>
      <c r="O316" s="94"/>
      <c r="P316" s="94"/>
    </row>
    <row r="317" spans="2:16">
      <c r="B317" s="93"/>
      <c r="C317" s="93"/>
      <c r="D317" s="94"/>
      <c r="E317" s="94"/>
      <c r="F317" s="94"/>
      <c r="G317" s="94"/>
      <c r="H317" s="94"/>
      <c r="I317" s="94"/>
      <c r="J317" s="94"/>
      <c r="K317" s="94"/>
      <c r="L317" s="94"/>
      <c r="M317" s="94"/>
      <c r="N317" s="94"/>
      <c r="O317" s="94"/>
      <c r="P317" s="94"/>
    </row>
    <row r="318" spans="2:16">
      <c r="B318" s="93"/>
      <c r="C318" s="93"/>
      <c r="D318" s="94"/>
      <c r="E318" s="94"/>
      <c r="F318" s="94"/>
      <c r="G318" s="94"/>
      <c r="H318" s="94"/>
      <c r="I318" s="94"/>
      <c r="J318" s="94"/>
      <c r="K318" s="94"/>
      <c r="L318" s="94"/>
      <c r="M318" s="94"/>
      <c r="N318" s="94"/>
      <c r="O318" s="94"/>
      <c r="P318" s="94"/>
    </row>
    <row r="319" spans="2:16">
      <c r="B319" s="93"/>
      <c r="C319" s="93"/>
      <c r="D319" s="94"/>
      <c r="E319" s="94"/>
      <c r="F319" s="94"/>
      <c r="G319" s="94"/>
      <c r="H319" s="94"/>
      <c r="I319" s="94"/>
      <c r="J319" s="94"/>
      <c r="K319" s="94"/>
      <c r="L319" s="94"/>
      <c r="M319" s="94"/>
      <c r="N319" s="94"/>
      <c r="O319" s="94"/>
      <c r="P319" s="94"/>
    </row>
    <row r="320" spans="2:16">
      <c r="B320" s="93"/>
      <c r="C320" s="93"/>
      <c r="D320" s="94"/>
      <c r="E320" s="94"/>
      <c r="F320" s="94"/>
      <c r="G320" s="94"/>
      <c r="H320" s="94"/>
      <c r="I320" s="94"/>
      <c r="J320" s="94"/>
      <c r="K320" s="94"/>
      <c r="L320" s="94"/>
      <c r="M320" s="94"/>
      <c r="N320" s="94"/>
      <c r="O320" s="94"/>
      <c r="P320" s="94"/>
    </row>
    <row r="321" spans="2:16">
      <c r="B321" s="93"/>
      <c r="C321" s="93"/>
      <c r="D321" s="94"/>
      <c r="E321" s="94"/>
      <c r="F321" s="94"/>
      <c r="G321" s="94"/>
      <c r="H321" s="94"/>
      <c r="I321" s="94"/>
      <c r="J321" s="94"/>
      <c r="K321" s="94"/>
      <c r="L321" s="94"/>
      <c r="M321" s="94"/>
      <c r="N321" s="94"/>
      <c r="O321" s="94"/>
      <c r="P321" s="94"/>
    </row>
    <row r="322" spans="2:16">
      <c r="B322" s="93"/>
      <c r="C322" s="93"/>
      <c r="D322" s="94"/>
      <c r="E322" s="94"/>
      <c r="F322" s="94"/>
      <c r="G322" s="94"/>
      <c r="H322" s="94"/>
      <c r="I322" s="94"/>
      <c r="J322" s="94"/>
      <c r="K322" s="94"/>
      <c r="L322" s="94"/>
      <c r="M322" s="94"/>
      <c r="N322" s="94"/>
      <c r="O322" s="94"/>
      <c r="P322" s="94"/>
    </row>
    <row r="323" spans="2:16">
      <c r="B323" s="93"/>
      <c r="C323" s="93"/>
      <c r="D323" s="94"/>
      <c r="E323" s="94"/>
      <c r="F323" s="94"/>
      <c r="G323" s="94"/>
      <c r="H323" s="94"/>
      <c r="I323" s="94"/>
      <c r="J323" s="94"/>
      <c r="K323" s="94"/>
      <c r="L323" s="94"/>
      <c r="M323" s="94"/>
      <c r="N323" s="94"/>
      <c r="O323" s="94"/>
      <c r="P323" s="94"/>
    </row>
    <row r="324" spans="2:16">
      <c r="B324" s="93"/>
      <c r="C324" s="93"/>
      <c r="D324" s="94"/>
      <c r="E324" s="94"/>
      <c r="F324" s="94"/>
      <c r="G324" s="94"/>
      <c r="H324" s="94"/>
      <c r="I324" s="94"/>
      <c r="J324" s="94"/>
      <c r="K324" s="94"/>
      <c r="L324" s="94"/>
      <c r="M324" s="94"/>
      <c r="N324" s="94"/>
      <c r="O324" s="94"/>
      <c r="P324" s="94"/>
    </row>
    <row r="325" spans="2:16">
      <c r="B325" s="93"/>
      <c r="C325" s="93"/>
      <c r="D325" s="94"/>
      <c r="E325" s="94"/>
      <c r="F325" s="94"/>
      <c r="G325" s="94"/>
      <c r="H325" s="94"/>
      <c r="I325" s="94"/>
      <c r="J325" s="94"/>
      <c r="K325" s="94"/>
      <c r="L325" s="94"/>
      <c r="M325" s="94"/>
      <c r="N325" s="94"/>
      <c r="O325" s="94"/>
      <c r="P325" s="94"/>
    </row>
    <row r="326" spans="2:16">
      <c r="B326" s="93"/>
      <c r="C326" s="93"/>
      <c r="D326" s="94"/>
      <c r="E326" s="94"/>
      <c r="F326" s="94"/>
      <c r="G326" s="94"/>
      <c r="H326" s="94"/>
      <c r="I326" s="94"/>
      <c r="J326" s="94"/>
      <c r="K326" s="94"/>
      <c r="L326" s="94"/>
      <c r="M326" s="94"/>
      <c r="N326" s="94"/>
      <c r="O326" s="94"/>
      <c r="P326" s="94"/>
    </row>
    <row r="327" spans="2:16">
      <c r="B327" s="93"/>
      <c r="C327" s="93"/>
      <c r="D327" s="94"/>
      <c r="E327" s="94"/>
      <c r="F327" s="94"/>
      <c r="G327" s="94"/>
      <c r="H327" s="94"/>
      <c r="I327" s="94"/>
      <c r="J327" s="94"/>
      <c r="K327" s="94"/>
      <c r="L327" s="94"/>
      <c r="M327" s="94"/>
      <c r="N327" s="94"/>
      <c r="O327" s="94"/>
      <c r="P327" s="94"/>
    </row>
    <row r="328" spans="2:16">
      <c r="B328" s="93"/>
      <c r="C328" s="93"/>
      <c r="D328" s="94"/>
      <c r="E328" s="94"/>
      <c r="F328" s="94"/>
      <c r="G328" s="94"/>
      <c r="H328" s="94"/>
      <c r="I328" s="94"/>
      <c r="J328" s="94"/>
      <c r="K328" s="94"/>
      <c r="L328" s="94"/>
      <c r="M328" s="94"/>
      <c r="N328" s="94"/>
      <c r="O328" s="94"/>
      <c r="P328" s="94"/>
    </row>
    <row r="329" spans="2:16">
      <c r="B329" s="93"/>
      <c r="C329" s="93"/>
      <c r="D329" s="94"/>
      <c r="E329" s="94"/>
      <c r="F329" s="94"/>
      <c r="G329" s="94"/>
      <c r="H329" s="94"/>
      <c r="I329" s="94"/>
      <c r="J329" s="94"/>
      <c r="K329" s="94"/>
      <c r="L329" s="94"/>
      <c r="M329" s="94"/>
      <c r="N329" s="94"/>
      <c r="O329" s="94"/>
      <c r="P329" s="94"/>
    </row>
    <row r="330" spans="2:16">
      <c r="B330" s="93"/>
      <c r="C330" s="93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</row>
    <row r="331" spans="2:16">
      <c r="B331" s="93"/>
      <c r="C331" s="93"/>
      <c r="D331" s="94"/>
      <c r="E331" s="94"/>
      <c r="F331" s="94"/>
      <c r="G331" s="94"/>
      <c r="H331" s="94"/>
      <c r="I331" s="94"/>
      <c r="J331" s="94"/>
      <c r="K331" s="94"/>
      <c r="L331" s="94"/>
      <c r="M331" s="94"/>
      <c r="N331" s="94"/>
      <c r="O331" s="94"/>
      <c r="P331" s="94"/>
    </row>
    <row r="332" spans="2:16">
      <c r="B332" s="93"/>
      <c r="C332" s="93"/>
      <c r="D332" s="94"/>
      <c r="E332" s="94"/>
      <c r="F332" s="94"/>
      <c r="G332" s="94"/>
      <c r="H332" s="94"/>
      <c r="I332" s="94"/>
      <c r="J332" s="94"/>
      <c r="K332" s="94"/>
      <c r="L332" s="94"/>
      <c r="M332" s="94"/>
      <c r="N332" s="94"/>
      <c r="O332" s="94"/>
      <c r="P332" s="94"/>
    </row>
    <row r="333" spans="2:16">
      <c r="B333" s="93"/>
      <c r="C333" s="93"/>
      <c r="D333" s="94"/>
      <c r="E333" s="94"/>
      <c r="F333" s="94"/>
      <c r="G333" s="94"/>
      <c r="H333" s="94"/>
      <c r="I333" s="94"/>
      <c r="J333" s="94"/>
      <c r="K333" s="94"/>
      <c r="L333" s="94"/>
      <c r="M333" s="94"/>
      <c r="N333" s="94"/>
      <c r="O333" s="94"/>
      <c r="P333" s="94"/>
    </row>
    <row r="334" spans="2:16">
      <c r="B334" s="93"/>
      <c r="C334" s="93"/>
      <c r="D334" s="94"/>
      <c r="E334" s="94"/>
      <c r="F334" s="94"/>
      <c r="G334" s="94"/>
      <c r="H334" s="94"/>
      <c r="I334" s="94"/>
      <c r="J334" s="94"/>
      <c r="K334" s="94"/>
      <c r="L334" s="94"/>
      <c r="M334" s="94"/>
      <c r="N334" s="94"/>
      <c r="O334" s="94"/>
      <c r="P334" s="94"/>
    </row>
    <row r="335" spans="2:16">
      <c r="B335" s="93"/>
      <c r="C335" s="93"/>
      <c r="D335" s="94"/>
      <c r="E335" s="94"/>
      <c r="F335" s="94"/>
      <c r="G335" s="94"/>
      <c r="H335" s="94"/>
      <c r="I335" s="94"/>
      <c r="J335" s="94"/>
      <c r="K335" s="94"/>
      <c r="L335" s="94"/>
      <c r="M335" s="94"/>
      <c r="N335" s="94"/>
      <c r="O335" s="94"/>
      <c r="P335" s="94"/>
    </row>
    <row r="336" spans="2:16">
      <c r="B336" s="93"/>
      <c r="C336" s="93"/>
      <c r="D336" s="94"/>
      <c r="E336" s="94"/>
      <c r="F336" s="94"/>
      <c r="G336" s="94"/>
      <c r="H336" s="94"/>
      <c r="I336" s="94"/>
      <c r="J336" s="94"/>
      <c r="K336" s="94"/>
      <c r="L336" s="94"/>
      <c r="M336" s="94"/>
      <c r="N336" s="94"/>
      <c r="O336" s="94"/>
      <c r="P336" s="94"/>
    </row>
    <row r="337" spans="2:16">
      <c r="B337" s="93"/>
      <c r="C337" s="93"/>
      <c r="D337" s="94"/>
      <c r="E337" s="94"/>
      <c r="F337" s="94"/>
      <c r="G337" s="94"/>
      <c r="H337" s="94"/>
      <c r="I337" s="94"/>
      <c r="J337" s="94"/>
      <c r="K337" s="94"/>
      <c r="L337" s="94"/>
      <c r="M337" s="94"/>
      <c r="N337" s="94"/>
      <c r="O337" s="94"/>
      <c r="P337" s="94"/>
    </row>
    <row r="338" spans="2:16">
      <c r="B338" s="93"/>
      <c r="C338" s="93"/>
      <c r="D338" s="94"/>
      <c r="E338" s="94"/>
      <c r="F338" s="94"/>
      <c r="G338" s="94"/>
      <c r="H338" s="94"/>
      <c r="I338" s="94"/>
      <c r="J338" s="94"/>
      <c r="K338" s="94"/>
      <c r="L338" s="94"/>
      <c r="M338" s="94"/>
      <c r="N338" s="94"/>
      <c r="O338" s="94"/>
      <c r="P338" s="94"/>
    </row>
    <row r="339" spans="2:16">
      <c r="B339" s="93"/>
      <c r="C339" s="93"/>
      <c r="D339" s="94"/>
      <c r="E339" s="94"/>
      <c r="F339" s="94"/>
      <c r="G339" s="94"/>
      <c r="H339" s="94"/>
      <c r="I339" s="94"/>
      <c r="J339" s="94"/>
      <c r="K339" s="94"/>
      <c r="L339" s="94"/>
      <c r="M339" s="94"/>
      <c r="N339" s="94"/>
      <c r="O339" s="94"/>
      <c r="P339" s="94"/>
    </row>
    <row r="340" spans="2:16">
      <c r="B340" s="93"/>
      <c r="C340" s="93"/>
      <c r="D340" s="94"/>
      <c r="E340" s="94"/>
      <c r="F340" s="94"/>
      <c r="G340" s="94"/>
      <c r="H340" s="94"/>
      <c r="I340" s="94"/>
      <c r="J340" s="94"/>
      <c r="K340" s="94"/>
      <c r="L340" s="94"/>
      <c r="M340" s="94"/>
      <c r="N340" s="94"/>
      <c r="O340" s="94"/>
      <c r="P340" s="94"/>
    </row>
    <row r="341" spans="2:16">
      <c r="B341" s="93"/>
      <c r="C341" s="93"/>
      <c r="D341" s="94"/>
      <c r="E341" s="94"/>
      <c r="F341" s="94"/>
      <c r="G341" s="94"/>
      <c r="H341" s="94"/>
      <c r="I341" s="94"/>
      <c r="J341" s="94"/>
      <c r="K341" s="94"/>
      <c r="L341" s="94"/>
      <c r="M341" s="94"/>
      <c r="N341" s="94"/>
      <c r="O341" s="94"/>
      <c r="P341" s="94"/>
    </row>
    <row r="342" spans="2:16">
      <c r="B342" s="93"/>
      <c r="C342" s="93"/>
      <c r="D342" s="94"/>
      <c r="E342" s="94"/>
      <c r="F342" s="94"/>
      <c r="G342" s="94"/>
      <c r="H342" s="94"/>
      <c r="I342" s="94"/>
      <c r="J342" s="94"/>
      <c r="K342" s="94"/>
      <c r="L342" s="94"/>
      <c r="M342" s="94"/>
      <c r="N342" s="94"/>
      <c r="O342" s="94"/>
      <c r="P342" s="94"/>
    </row>
    <row r="343" spans="2:16">
      <c r="B343" s="93"/>
      <c r="C343" s="93"/>
      <c r="D343" s="94"/>
      <c r="E343" s="94"/>
      <c r="F343" s="94"/>
      <c r="G343" s="94"/>
      <c r="H343" s="94"/>
      <c r="I343" s="94"/>
      <c r="J343" s="94"/>
      <c r="K343" s="94"/>
      <c r="L343" s="94"/>
      <c r="M343" s="94"/>
      <c r="N343" s="94"/>
      <c r="O343" s="94"/>
      <c r="P343" s="94"/>
    </row>
    <row r="344" spans="2:16">
      <c r="B344" s="93"/>
      <c r="C344" s="93"/>
      <c r="D344" s="94"/>
      <c r="E344" s="94"/>
      <c r="F344" s="94"/>
      <c r="G344" s="94"/>
      <c r="H344" s="94"/>
      <c r="I344" s="94"/>
      <c r="J344" s="94"/>
      <c r="K344" s="94"/>
      <c r="L344" s="94"/>
      <c r="M344" s="94"/>
      <c r="N344" s="94"/>
      <c r="O344" s="94"/>
      <c r="P344" s="94"/>
    </row>
    <row r="345" spans="2:16">
      <c r="B345" s="93"/>
      <c r="C345" s="93"/>
      <c r="D345" s="94"/>
      <c r="E345" s="94"/>
      <c r="F345" s="94"/>
      <c r="G345" s="94"/>
      <c r="H345" s="94"/>
      <c r="I345" s="94"/>
      <c r="J345" s="94"/>
      <c r="K345" s="94"/>
      <c r="L345" s="94"/>
      <c r="M345" s="94"/>
      <c r="N345" s="94"/>
      <c r="O345" s="94"/>
      <c r="P345" s="94"/>
    </row>
    <row r="346" spans="2:16">
      <c r="B346" s="93"/>
      <c r="C346" s="93"/>
      <c r="D346" s="94"/>
      <c r="E346" s="94"/>
      <c r="F346" s="94"/>
      <c r="G346" s="94"/>
      <c r="H346" s="94"/>
      <c r="I346" s="94"/>
      <c r="J346" s="94"/>
      <c r="K346" s="94"/>
      <c r="L346" s="94"/>
      <c r="M346" s="94"/>
      <c r="N346" s="94"/>
      <c r="O346" s="94"/>
      <c r="P346" s="94"/>
    </row>
    <row r="347" spans="2:16">
      <c r="B347" s="93"/>
      <c r="C347" s="93"/>
      <c r="D347" s="94"/>
      <c r="E347" s="94"/>
      <c r="F347" s="94"/>
      <c r="G347" s="94"/>
      <c r="H347" s="94"/>
      <c r="I347" s="94"/>
      <c r="J347" s="94"/>
      <c r="K347" s="94"/>
      <c r="L347" s="94"/>
      <c r="M347" s="94"/>
      <c r="N347" s="94"/>
      <c r="O347" s="94"/>
      <c r="P347" s="94"/>
    </row>
    <row r="348" spans="2:16">
      <c r="B348" s="93"/>
      <c r="C348" s="93"/>
      <c r="D348" s="94"/>
      <c r="E348" s="94"/>
      <c r="F348" s="94"/>
      <c r="G348" s="94"/>
      <c r="H348" s="94"/>
      <c r="I348" s="94"/>
      <c r="J348" s="94"/>
      <c r="K348" s="94"/>
      <c r="L348" s="94"/>
      <c r="M348" s="94"/>
      <c r="N348" s="94"/>
      <c r="O348" s="94"/>
      <c r="P348" s="94"/>
    </row>
    <row r="349" spans="2:16">
      <c r="B349" s="93"/>
      <c r="C349" s="93"/>
      <c r="D349" s="94"/>
      <c r="E349" s="94"/>
      <c r="F349" s="94"/>
      <c r="G349" s="94"/>
      <c r="H349" s="94"/>
      <c r="I349" s="94"/>
      <c r="J349" s="94"/>
      <c r="K349" s="94"/>
      <c r="L349" s="94"/>
      <c r="M349" s="94"/>
      <c r="N349" s="94"/>
      <c r="O349" s="94"/>
      <c r="P349" s="94"/>
    </row>
    <row r="350" spans="2:16">
      <c r="B350" s="93"/>
      <c r="C350" s="93"/>
      <c r="D350" s="94"/>
      <c r="E350" s="94"/>
      <c r="F350" s="94"/>
      <c r="G350" s="94"/>
      <c r="H350" s="94"/>
      <c r="I350" s="94"/>
      <c r="J350" s="94"/>
      <c r="K350" s="94"/>
      <c r="L350" s="94"/>
      <c r="M350" s="94"/>
      <c r="N350" s="94"/>
      <c r="O350" s="94"/>
      <c r="P350" s="94"/>
    </row>
    <row r="351" spans="2:16">
      <c r="B351" s="93"/>
      <c r="C351" s="93"/>
      <c r="D351" s="94"/>
      <c r="E351" s="94"/>
      <c r="F351" s="94"/>
      <c r="G351" s="94"/>
      <c r="H351" s="94"/>
      <c r="I351" s="94"/>
      <c r="J351" s="94"/>
      <c r="K351" s="94"/>
      <c r="L351" s="94"/>
      <c r="M351" s="94"/>
      <c r="N351" s="94"/>
      <c r="O351" s="94"/>
      <c r="P351" s="94"/>
    </row>
    <row r="352" spans="2:16">
      <c r="B352" s="93"/>
      <c r="C352" s="93"/>
      <c r="D352" s="94"/>
      <c r="E352" s="94"/>
      <c r="F352" s="94"/>
      <c r="G352" s="94"/>
      <c r="H352" s="94"/>
      <c r="I352" s="94"/>
      <c r="J352" s="94"/>
      <c r="K352" s="94"/>
      <c r="L352" s="94"/>
      <c r="M352" s="94"/>
      <c r="N352" s="94"/>
      <c r="O352" s="94"/>
      <c r="P352" s="94"/>
    </row>
    <row r="353" spans="2:16">
      <c r="B353" s="93"/>
      <c r="C353" s="93"/>
      <c r="D353" s="94"/>
      <c r="E353" s="94"/>
      <c r="F353" s="94"/>
      <c r="G353" s="94"/>
      <c r="H353" s="94"/>
      <c r="I353" s="94"/>
      <c r="J353" s="94"/>
      <c r="K353" s="94"/>
      <c r="L353" s="94"/>
      <c r="M353" s="94"/>
      <c r="N353" s="94"/>
      <c r="O353" s="94"/>
      <c r="P353" s="94"/>
    </row>
    <row r="354" spans="2:16">
      <c r="B354" s="93"/>
      <c r="C354" s="93"/>
      <c r="D354" s="94"/>
      <c r="E354" s="94"/>
      <c r="F354" s="94"/>
      <c r="G354" s="94"/>
      <c r="H354" s="94"/>
      <c r="I354" s="94"/>
      <c r="J354" s="94"/>
      <c r="K354" s="94"/>
      <c r="L354" s="94"/>
      <c r="M354" s="94"/>
      <c r="N354" s="94"/>
      <c r="O354" s="94"/>
      <c r="P354" s="94"/>
    </row>
    <row r="355" spans="2:16">
      <c r="B355" s="93"/>
      <c r="C355" s="93"/>
      <c r="D355" s="94"/>
      <c r="E355" s="94"/>
      <c r="F355" s="94"/>
      <c r="G355" s="94"/>
      <c r="H355" s="94"/>
      <c r="I355" s="94"/>
      <c r="J355" s="94"/>
      <c r="K355" s="94"/>
      <c r="L355" s="94"/>
      <c r="M355" s="94"/>
      <c r="N355" s="94"/>
      <c r="O355" s="94"/>
      <c r="P355" s="94"/>
    </row>
    <row r="356" spans="2:16">
      <c r="B356" s="93"/>
      <c r="C356" s="93"/>
      <c r="D356" s="94"/>
      <c r="E356" s="94"/>
      <c r="F356" s="94"/>
      <c r="G356" s="94"/>
      <c r="H356" s="94"/>
      <c r="I356" s="94"/>
      <c r="J356" s="94"/>
      <c r="K356" s="94"/>
      <c r="L356" s="94"/>
      <c r="M356" s="94"/>
      <c r="N356" s="94"/>
      <c r="O356" s="94"/>
      <c r="P356" s="94"/>
    </row>
    <row r="357" spans="2:16">
      <c r="B357" s="93"/>
      <c r="C357" s="93"/>
      <c r="D357" s="94"/>
      <c r="E357" s="94"/>
      <c r="F357" s="94"/>
      <c r="G357" s="94"/>
      <c r="H357" s="94"/>
      <c r="I357" s="94"/>
      <c r="J357" s="94"/>
      <c r="K357" s="94"/>
      <c r="L357" s="94"/>
      <c r="M357" s="94"/>
      <c r="N357" s="94"/>
      <c r="O357" s="94"/>
      <c r="P357" s="94"/>
    </row>
    <row r="358" spans="2:16">
      <c r="B358" s="93"/>
      <c r="C358" s="93"/>
      <c r="D358" s="94"/>
      <c r="E358" s="94"/>
      <c r="F358" s="94"/>
      <c r="G358" s="94"/>
      <c r="H358" s="94"/>
      <c r="I358" s="94"/>
      <c r="J358" s="94"/>
      <c r="K358" s="94"/>
      <c r="L358" s="94"/>
      <c r="M358" s="94"/>
      <c r="N358" s="94"/>
      <c r="O358" s="94"/>
      <c r="P358" s="94"/>
    </row>
    <row r="359" spans="2:16">
      <c r="B359" s="93"/>
      <c r="C359" s="93"/>
      <c r="D359" s="94"/>
      <c r="E359" s="94"/>
      <c r="F359" s="94"/>
      <c r="G359" s="94"/>
      <c r="H359" s="94"/>
      <c r="I359" s="94"/>
      <c r="J359" s="94"/>
      <c r="K359" s="94"/>
      <c r="L359" s="94"/>
      <c r="M359" s="94"/>
      <c r="N359" s="94"/>
      <c r="O359" s="94"/>
      <c r="P359" s="94"/>
    </row>
    <row r="360" spans="2:16">
      <c r="B360" s="93"/>
      <c r="C360" s="93"/>
      <c r="D360" s="94"/>
      <c r="E360" s="94"/>
      <c r="F360" s="94"/>
      <c r="G360" s="94"/>
      <c r="H360" s="94"/>
      <c r="I360" s="94"/>
      <c r="J360" s="94"/>
      <c r="K360" s="94"/>
      <c r="L360" s="94"/>
      <c r="M360" s="94"/>
      <c r="N360" s="94"/>
      <c r="O360" s="94"/>
      <c r="P360" s="94"/>
    </row>
    <row r="361" spans="2:16">
      <c r="B361" s="93"/>
      <c r="C361" s="93"/>
      <c r="D361" s="94"/>
      <c r="E361" s="94"/>
      <c r="F361" s="94"/>
      <c r="G361" s="94"/>
      <c r="H361" s="94"/>
      <c r="I361" s="94"/>
      <c r="J361" s="94"/>
      <c r="K361" s="94"/>
      <c r="L361" s="94"/>
      <c r="M361" s="94"/>
      <c r="N361" s="94"/>
      <c r="O361" s="94"/>
      <c r="P361" s="94"/>
    </row>
    <row r="362" spans="2:16">
      <c r="B362" s="93"/>
      <c r="C362" s="93"/>
      <c r="D362" s="94"/>
      <c r="E362" s="94"/>
      <c r="F362" s="94"/>
      <c r="G362" s="94"/>
      <c r="H362" s="94"/>
      <c r="I362" s="94"/>
      <c r="J362" s="94"/>
      <c r="K362" s="94"/>
      <c r="L362" s="94"/>
      <c r="M362" s="94"/>
      <c r="N362" s="94"/>
      <c r="O362" s="94"/>
      <c r="P362" s="94"/>
    </row>
    <row r="363" spans="2:16">
      <c r="B363" s="93"/>
      <c r="C363" s="93"/>
      <c r="D363" s="94"/>
      <c r="E363" s="94"/>
      <c r="F363" s="94"/>
      <c r="G363" s="94"/>
      <c r="H363" s="94"/>
      <c r="I363" s="94"/>
      <c r="J363" s="94"/>
      <c r="K363" s="94"/>
      <c r="L363" s="94"/>
      <c r="M363" s="94"/>
      <c r="N363" s="94"/>
      <c r="O363" s="94"/>
      <c r="P363" s="94"/>
    </row>
    <row r="364" spans="2:16">
      <c r="B364" s="93"/>
      <c r="C364" s="93"/>
      <c r="D364" s="94"/>
      <c r="E364" s="94"/>
      <c r="F364" s="94"/>
      <c r="G364" s="94"/>
      <c r="H364" s="94"/>
      <c r="I364" s="94"/>
      <c r="J364" s="94"/>
      <c r="K364" s="94"/>
      <c r="L364" s="94"/>
      <c r="M364" s="94"/>
      <c r="N364" s="94"/>
      <c r="O364" s="94"/>
      <c r="P364" s="94"/>
    </row>
    <row r="365" spans="2:16">
      <c r="B365" s="93"/>
      <c r="C365" s="93"/>
      <c r="D365" s="94"/>
      <c r="E365" s="94"/>
      <c r="F365" s="94"/>
      <c r="G365" s="94"/>
      <c r="H365" s="94"/>
      <c r="I365" s="94"/>
      <c r="J365" s="94"/>
      <c r="K365" s="94"/>
      <c r="L365" s="94"/>
      <c r="M365" s="94"/>
      <c r="N365" s="94"/>
      <c r="O365" s="94"/>
      <c r="P365" s="94"/>
    </row>
    <row r="366" spans="2:16">
      <c r="B366" s="93"/>
      <c r="C366" s="93"/>
      <c r="D366" s="94"/>
      <c r="E366" s="94"/>
      <c r="F366" s="94"/>
      <c r="G366" s="94"/>
      <c r="H366" s="94"/>
      <c r="I366" s="94"/>
      <c r="J366" s="94"/>
      <c r="K366" s="94"/>
      <c r="L366" s="94"/>
      <c r="M366" s="94"/>
      <c r="N366" s="94"/>
      <c r="O366" s="94"/>
      <c r="P366" s="94"/>
    </row>
    <row r="367" spans="2:16">
      <c r="B367" s="93"/>
      <c r="C367" s="93"/>
      <c r="D367" s="94"/>
      <c r="E367" s="94"/>
      <c r="F367" s="94"/>
      <c r="G367" s="94"/>
      <c r="H367" s="94"/>
      <c r="I367" s="94"/>
      <c r="J367" s="94"/>
      <c r="K367" s="94"/>
      <c r="L367" s="94"/>
      <c r="M367" s="94"/>
      <c r="N367" s="94"/>
      <c r="O367" s="94"/>
      <c r="P367" s="94"/>
    </row>
    <row r="368" spans="2:16">
      <c r="B368" s="93"/>
      <c r="C368" s="93"/>
      <c r="D368" s="94"/>
      <c r="E368" s="94"/>
      <c r="F368" s="94"/>
      <c r="G368" s="94"/>
      <c r="H368" s="94"/>
      <c r="I368" s="94"/>
      <c r="J368" s="94"/>
      <c r="K368" s="94"/>
      <c r="L368" s="94"/>
      <c r="M368" s="94"/>
      <c r="N368" s="94"/>
      <c r="O368" s="94"/>
      <c r="P368" s="94"/>
    </row>
    <row r="369" spans="2:16">
      <c r="B369" s="93"/>
      <c r="C369" s="93"/>
      <c r="D369" s="94"/>
      <c r="E369" s="94"/>
      <c r="F369" s="94"/>
      <c r="G369" s="94"/>
      <c r="H369" s="94"/>
      <c r="I369" s="94"/>
      <c r="J369" s="94"/>
      <c r="K369" s="94"/>
      <c r="L369" s="94"/>
      <c r="M369" s="94"/>
      <c r="N369" s="94"/>
      <c r="O369" s="94"/>
      <c r="P369" s="94"/>
    </row>
    <row r="370" spans="2:16">
      <c r="B370" s="93"/>
      <c r="C370" s="93"/>
      <c r="D370" s="94"/>
      <c r="E370" s="94"/>
      <c r="F370" s="94"/>
      <c r="G370" s="94"/>
      <c r="H370" s="94"/>
      <c r="I370" s="94"/>
      <c r="J370" s="94"/>
      <c r="K370" s="94"/>
      <c r="L370" s="94"/>
      <c r="M370" s="94"/>
      <c r="N370" s="94"/>
      <c r="O370" s="94"/>
      <c r="P370" s="94"/>
    </row>
    <row r="371" spans="2:16">
      <c r="B371" s="93"/>
      <c r="C371" s="93"/>
      <c r="D371" s="94"/>
      <c r="E371" s="94"/>
      <c r="F371" s="94"/>
      <c r="G371" s="94"/>
      <c r="H371" s="94"/>
      <c r="I371" s="94"/>
      <c r="J371" s="94"/>
      <c r="K371" s="94"/>
      <c r="L371" s="94"/>
      <c r="M371" s="94"/>
      <c r="N371" s="94"/>
      <c r="O371" s="94"/>
      <c r="P371" s="94"/>
    </row>
    <row r="372" spans="2:16">
      <c r="B372" s="93"/>
      <c r="C372" s="93"/>
      <c r="D372" s="94"/>
      <c r="E372" s="94"/>
      <c r="F372" s="94"/>
      <c r="G372" s="94"/>
      <c r="H372" s="94"/>
      <c r="I372" s="94"/>
      <c r="J372" s="94"/>
      <c r="K372" s="94"/>
      <c r="L372" s="94"/>
      <c r="M372" s="94"/>
      <c r="N372" s="94"/>
      <c r="O372" s="94"/>
      <c r="P372" s="94"/>
    </row>
    <row r="373" spans="2:16">
      <c r="B373" s="93"/>
      <c r="C373" s="93"/>
      <c r="D373" s="94"/>
      <c r="E373" s="94"/>
      <c r="F373" s="94"/>
      <c r="G373" s="94"/>
      <c r="H373" s="94"/>
      <c r="I373" s="94"/>
      <c r="J373" s="94"/>
      <c r="K373" s="94"/>
      <c r="L373" s="94"/>
      <c r="M373" s="94"/>
      <c r="N373" s="94"/>
      <c r="O373" s="94"/>
      <c r="P373" s="94"/>
    </row>
    <row r="374" spans="2:16">
      <c r="B374" s="93"/>
      <c r="C374" s="93"/>
      <c r="D374" s="94"/>
      <c r="E374" s="94"/>
      <c r="F374" s="94"/>
      <c r="G374" s="94"/>
      <c r="H374" s="94"/>
      <c r="I374" s="94"/>
      <c r="J374" s="94"/>
      <c r="K374" s="94"/>
      <c r="L374" s="94"/>
      <c r="M374" s="94"/>
      <c r="N374" s="94"/>
      <c r="O374" s="94"/>
      <c r="P374" s="94"/>
    </row>
    <row r="375" spans="2:16">
      <c r="B375" s="93"/>
      <c r="C375" s="93"/>
      <c r="D375" s="94"/>
      <c r="E375" s="94"/>
      <c r="F375" s="94"/>
      <c r="G375" s="94"/>
      <c r="H375" s="94"/>
      <c r="I375" s="94"/>
      <c r="J375" s="94"/>
      <c r="K375" s="94"/>
      <c r="L375" s="94"/>
      <c r="M375" s="94"/>
      <c r="N375" s="94"/>
      <c r="O375" s="94"/>
      <c r="P375" s="94"/>
    </row>
    <row r="376" spans="2:16">
      <c r="B376" s="93"/>
      <c r="C376" s="93"/>
      <c r="D376" s="94"/>
      <c r="E376" s="94"/>
      <c r="F376" s="94"/>
      <c r="G376" s="94"/>
      <c r="H376" s="94"/>
      <c r="I376" s="94"/>
      <c r="J376" s="94"/>
      <c r="K376" s="94"/>
      <c r="L376" s="94"/>
      <c r="M376" s="94"/>
      <c r="N376" s="94"/>
      <c r="O376" s="94"/>
      <c r="P376" s="94"/>
    </row>
    <row r="377" spans="2:16">
      <c r="B377" s="93"/>
      <c r="C377" s="93"/>
      <c r="D377" s="94"/>
      <c r="E377" s="94"/>
      <c r="F377" s="94"/>
      <c r="G377" s="94"/>
      <c r="H377" s="94"/>
      <c r="I377" s="94"/>
      <c r="J377" s="94"/>
      <c r="K377" s="94"/>
      <c r="L377" s="94"/>
      <c r="M377" s="94"/>
      <c r="N377" s="94"/>
      <c r="O377" s="94"/>
      <c r="P377" s="94"/>
    </row>
    <row r="378" spans="2:16">
      <c r="B378" s="93"/>
      <c r="C378" s="93"/>
      <c r="D378" s="94"/>
      <c r="E378" s="94"/>
      <c r="F378" s="94"/>
      <c r="G378" s="94"/>
      <c r="H378" s="94"/>
      <c r="I378" s="94"/>
      <c r="J378" s="94"/>
      <c r="K378" s="94"/>
      <c r="L378" s="94"/>
      <c r="M378" s="94"/>
      <c r="N378" s="94"/>
      <c r="O378" s="94"/>
      <c r="P378" s="94"/>
    </row>
    <row r="379" spans="2:16">
      <c r="B379" s="93"/>
      <c r="C379" s="93"/>
      <c r="D379" s="94"/>
      <c r="E379" s="94"/>
      <c r="F379" s="94"/>
      <c r="G379" s="94"/>
      <c r="H379" s="94"/>
      <c r="I379" s="94"/>
      <c r="J379" s="94"/>
      <c r="K379" s="94"/>
      <c r="L379" s="94"/>
      <c r="M379" s="94"/>
      <c r="N379" s="94"/>
      <c r="O379" s="94"/>
      <c r="P379" s="94"/>
    </row>
    <row r="380" spans="2:16">
      <c r="B380" s="93"/>
      <c r="C380" s="93"/>
      <c r="D380" s="94"/>
      <c r="E380" s="94"/>
      <c r="F380" s="94"/>
      <c r="G380" s="94"/>
      <c r="H380" s="94"/>
      <c r="I380" s="94"/>
      <c r="J380" s="94"/>
      <c r="K380" s="94"/>
      <c r="L380" s="94"/>
      <c r="M380" s="94"/>
      <c r="N380" s="94"/>
      <c r="O380" s="94"/>
      <c r="P380" s="94"/>
    </row>
    <row r="381" spans="2:16">
      <c r="B381" s="93"/>
      <c r="C381" s="93"/>
      <c r="D381" s="94"/>
      <c r="E381" s="94"/>
      <c r="F381" s="94"/>
      <c r="G381" s="94"/>
      <c r="H381" s="94"/>
      <c r="I381" s="94"/>
      <c r="J381" s="94"/>
      <c r="K381" s="94"/>
      <c r="L381" s="94"/>
      <c r="M381" s="94"/>
      <c r="N381" s="94"/>
      <c r="O381" s="94"/>
      <c r="P381" s="94"/>
    </row>
    <row r="382" spans="2:16">
      <c r="B382" s="93"/>
      <c r="C382" s="93"/>
      <c r="D382" s="94"/>
      <c r="E382" s="94"/>
      <c r="F382" s="94"/>
      <c r="G382" s="94"/>
      <c r="H382" s="94"/>
      <c r="I382" s="94"/>
      <c r="J382" s="94"/>
      <c r="K382" s="94"/>
      <c r="L382" s="94"/>
      <c r="M382" s="94"/>
      <c r="N382" s="94"/>
      <c r="O382" s="94"/>
      <c r="P382" s="94"/>
    </row>
    <row r="383" spans="2:16">
      <c r="B383" s="93"/>
      <c r="C383" s="93"/>
      <c r="D383" s="94"/>
      <c r="E383" s="94"/>
      <c r="F383" s="94"/>
      <c r="G383" s="94"/>
      <c r="H383" s="94"/>
      <c r="I383" s="94"/>
      <c r="J383" s="94"/>
      <c r="K383" s="94"/>
      <c r="L383" s="94"/>
      <c r="M383" s="94"/>
      <c r="N383" s="94"/>
      <c r="O383" s="94"/>
      <c r="P383" s="94"/>
    </row>
    <row r="384" spans="2:16">
      <c r="B384" s="93"/>
      <c r="C384" s="93"/>
      <c r="D384" s="94"/>
      <c r="E384" s="94"/>
      <c r="F384" s="94"/>
      <c r="G384" s="94"/>
      <c r="H384" s="94"/>
      <c r="I384" s="94"/>
      <c r="J384" s="94"/>
      <c r="K384" s="94"/>
      <c r="L384" s="94"/>
      <c r="M384" s="94"/>
      <c r="N384" s="94"/>
      <c r="O384" s="94"/>
      <c r="P384" s="94"/>
    </row>
    <row r="385" spans="2:16">
      <c r="B385" s="93"/>
      <c r="C385" s="93"/>
      <c r="D385" s="94"/>
      <c r="E385" s="94"/>
      <c r="F385" s="94"/>
      <c r="G385" s="94"/>
      <c r="H385" s="94"/>
      <c r="I385" s="94"/>
      <c r="J385" s="94"/>
      <c r="K385" s="94"/>
      <c r="L385" s="94"/>
      <c r="M385" s="94"/>
      <c r="N385" s="94"/>
      <c r="O385" s="94"/>
      <c r="P385" s="94"/>
    </row>
    <row r="386" spans="2:16">
      <c r="B386" s="93"/>
      <c r="C386" s="93"/>
      <c r="D386" s="94"/>
      <c r="E386" s="94"/>
      <c r="F386" s="94"/>
      <c r="G386" s="94"/>
      <c r="H386" s="94"/>
      <c r="I386" s="94"/>
      <c r="J386" s="94"/>
      <c r="K386" s="94"/>
      <c r="L386" s="94"/>
      <c r="M386" s="94"/>
      <c r="N386" s="94"/>
      <c r="O386" s="94"/>
      <c r="P386" s="94"/>
    </row>
    <row r="387" spans="2:16">
      <c r="B387" s="93"/>
      <c r="C387" s="93"/>
      <c r="D387" s="94"/>
      <c r="E387" s="94"/>
      <c r="F387" s="94"/>
      <c r="G387" s="94"/>
      <c r="H387" s="94"/>
      <c r="I387" s="94"/>
      <c r="J387" s="94"/>
      <c r="K387" s="94"/>
      <c r="L387" s="94"/>
      <c r="M387" s="94"/>
      <c r="N387" s="94"/>
      <c r="O387" s="94"/>
      <c r="P387" s="94"/>
    </row>
    <row r="388" spans="2:16">
      <c r="B388" s="93"/>
      <c r="C388" s="93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</row>
    <row r="389" spans="2:16">
      <c r="B389" s="93"/>
      <c r="C389" s="93"/>
      <c r="D389" s="94"/>
      <c r="E389" s="94"/>
      <c r="F389" s="94"/>
      <c r="G389" s="94"/>
      <c r="H389" s="94"/>
      <c r="I389" s="94"/>
      <c r="J389" s="94"/>
      <c r="K389" s="94"/>
      <c r="L389" s="94"/>
      <c r="M389" s="94"/>
      <c r="N389" s="94"/>
      <c r="O389" s="94"/>
      <c r="P389" s="94"/>
    </row>
    <row r="390" spans="2:16">
      <c r="B390" s="93"/>
      <c r="C390" s="93"/>
      <c r="D390" s="94"/>
      <c r="E390" s="94"/>
      <c r="F390" s="94"/>
      <c r="G390" s="94"/>
      <c r="H390" s="94"/>
      <c r="I390" s="94"/>
      <c r="J390" s="94"/>
      <c r="K390" s="94"/>
      <c r="L390" s="94"/>
      <c r="M390" s="94"/>
      <c r="N390" s="94"/>
      <c r="O390" s="94"/>
      <c r="P390" s="94"/>
    </row>
    <row r="391" spans="2:16">
      <c r="B391" s="93"/>
      <c r="C391" s="93"/>
      <c r="D391" s="94"/>
      <c r="E391" s="94"/>
      <c r="F391" s="94"/>
      <c r="G391" s="94"/>
      <c r="H391" s="94"/>
      <c r="I391" s="94"/>
      <c r="J391" s="94"/>
      <c r="K391" s="94"/>
      <c r="L391" s="94"/>
      <c r="M391" s="94"/>
      <c r="N391" s="94"/>
      <c r="O391" s="94"/>
      <c r="P391" s="94"/>
    </row>
    <row r="392" spans="2:16">
      <c r="B392" s="93"/>
      <c r="C392" s="93"/>
      <c r="D392" s="94"/>
      <c r="E392" s="94"/>
      <c r="F392" s="94"/>
      <c r="G392" s="94"/>
      <c r="H392" s="94"/>
      <c r="I392" s="94"/>
      <c r="J392" s="94"/>
      <c r="K392" s="94"/>
      <c r="L392" s="94"/>
      <c r="M392" s="94"/>
      <c r="N392" s="94"/>
      <c r="O392" s="94"/>
      <c r="P392" s="94"/>
    </row>
    <row r="393" spans="2:16">
      <c r="B393" s="93"/>
      <c r="C393" s="93"/>
      <c r="D393" s="94"/>
      <c r="E393" s="94"/>
      <c r="F393" s="94"/>
      <c r="G393" s="94"/>
      <c r="H393" s="94"/>
      <c r="I393" s="94"/>
      <c r="J393" s="94"/>
      <c r="K393" s="94"/>
      <c r="L393" s="94"/>
      <c r="M393" s="94"/>
      <c r="N393" s="94"/>
      <c r="O393" s="94"/>
      <c r="P393" s="94"/>
    </row>
    <row r="394" spans="2:16">
      <c r="B394" s="93"/>
      <c r="C394" s="93"/>
      <c r="D394" s="94"/>
      <c r="E394" s="94"/>
      <c r="F394" s="94"/>
      <c r="G394" s="94"/>
      <c r="H394" s="94"/>
      <c r="I394" s="94"/>
      <c r="J394" s="94"/>
      <c r="K394" s="94"/>
      <c r="L394" s="94"/>
      <c r="M394" s="94"/>
      <c r="N394" s="94"/>
      <c r="O394" s="94"/>
      <c r="P394" s="94"/>
    </row>
    <row r="395" spans="2:16">
      <c r="B395" s="93"/>
      <c r="C395" s="93"/>
      <c r="D395" s="94"/>
      <c r="E395" s="94"/>
      <c r="F395" s="94"/>
      <c r="G395" s="94"/>
      <c r="H395" s="94"/>
      <c r="I395" s="94"/>
      <c r="J395" s="94"/>
      <c r="K395" s="94"/>
      <c r="L395" s="94"/>
      <c r="M395" s="94"/>
      <c r="N395" s="94"/>
      <c r="O395" s="94"/>
      <c r="P395" s="94"/>
    </row>
    <row r="396" spans="2:16">
      <c r="B396" s="93"/>
      <c r="C396" s="93"/>
      <c r="D396" s="94"/>
      <c r="E396" s="94"/>
      <c r="F396" s="94"/>
      <c r="G396" s="94"/>
      <c r="H396" s="94"/>
      <c r="I396" s="94"/>
      <c r="J396" s="94"/>
      <c r="K396" s="94"/>
      <c r="L396" s="94"/>
      <c r="M396" s="94"/>
      <c r="N396" s="94"/>
      <c r="O396" s="94"/>
      <c r="P396" s="94"/>
    </row>
    <row r="397" spans="2:16">
      <c r="B397" s="112"/>
      <c r="C397" s="93"/>
      <c r="D397" s="94"/>
      <c r="E397" s="94"/>
      <c r="F397" s="94"/>
      <c r="G397" s="94"/>
      <c r="H397" s="94"/>
      <c r="I397" s="94"/>
      <c r="J397" s="94"/>
      <c r="K397" s="94"/>
      <c r="L397" s="94"/>
      <c r="M397" s="94"/>
      <c r="N397" s="94"/>
      <c r="O397" s="94"/>
      <c r="P397" s="94"/>
    </row>
    <row r="398" spans="2:16">
      <c r="B398" s="112"/>
      <c r="C398" s="93"/>
      <c r="D398" s="94"/>
      <c r="E398" s="94"/>
      <c r="F398" s="94"/>
      <c r="G398" s="94"/>
      <c r="H398" s="94"/>
      <c r="I398" s="94"/>
      <c r="J398" s="94"/>
      <c r="K398" s="94"/>
      <c r="L398" s="94"/>
      <c r="M398" s="94"/>
      <c r="N398" s="94"/>
      <c r="O398" s="94"/>
      <c r="P398" s="94"/>
    </row>
    <row r="399" spans="2:16">
      <c r="B399" s="113"/>
      <c r="C399" s="93"/>
      <c r="D399" s="94"/>
      <c r="E399" s="94"/>
      <c r="F399" s="94"/>
      <c r="G399" s="94"/>
      <c r="H399" s="94"/>
      <c r="I399" s="94"/>
      <c r="J399" s="94"/>
      <c r="K399" s="94"/>
      <c r="L399" s="94"/>
      <c r="M399" s="94"/>
      <c r="N399" s="94"/>
      <c r="O399" s="94"/>
      <c r="P399" s="94"/>
    </row>
    <row r="400" spans="2:16">
      <c r="B400" s="93"/>
      <c r="C400" s="93"/>
      <c r="D400" s="94"/>
      <c r="E400" s="94"/>
      <c r="F400" s="94"/>
      <c r="G400" s="94"/>
      <c r="H400" s="94"/>
      <c r="I400" s="94"/>
      <c r="J400" s="94"/>
      <c r="K400" s="94"/>
      <c r="L400" s="94"/>
      <c r="M400" s="94"/>
      <c r="N400" s="94"/>
      <c r="O400" s="94"/>
      <c r="P400" s="94"/>
    </row>
    <row r="401" spans="2:16">
      <c r="B401" s="93"/>
      <c r="C401" s="93"/>
      <c r="D401" s="94"/>
      <c r="E401" s="94"/>
      <c r="F401" s="94"/>
      <c r="G401" s="94"/>
      <c r="H401" s="94"/>
      <c r="I401" s="94"/>
      <c r="J401" s="94"/>
      <c r="K401" s="94"/>
      <c r="L401" s="94"/>
      <c r="M401" s="94"/>
      <c r="N401" s="94"/>
      <c r="O401" s="94"/>
      <c r="P401" s="94"/>
    </row>
    <row r="402" spans="2:16">
      <c r="B402" s="93"/>
      <c r="C402" s="93"/>
      <c r="D402" s="94"/>
      <c r="E402" s="94"/>
      <c r="F402" s="94"/>
      <c r="G402" s="94"/>
      <c r="H402" s="94"/>
      <c r="I402" s="94"/>
      <c r="J402" s="94"/>
      <c r="K402" s="94"/>
      <c r="L402" s="94"/>
      <c r="M402" s="94"/>
      <c r="N402" s="94"/>
      <c r="O402" s="94"/>
      <c r="P402" s="94"/>
    </row>
    <row r="403" spans="2:16">
      <c r="B403" s="93"/>
      <c r="C403" s="93"/>
      <c r="D403" s="94"/>
      <c r="E403" s="94"/>
      <c r="F403" s="94"/>
      <c r="G403" s="94"/>
      <c r="H403" s="94"/>
      <c r="I403" s="94"/>
      <c r="J403" s="94"/>
      <c r="K403" s="94"/>
      <c r="L403" s="94"/>
      <c r="M403" s="94"/>
      <c r="N403" s="94"/>
      <c r="O403" s="94"/>
      <c r="P403" s="94"/>
    </row>
    <row r="404" spans="2:16">
      <c r="B404" s="93"/>
      <c r="C404" s="93"/>
      <c r="D404" s="94"/>
      <c r="E404" s="94"/>
      <c r="F404" s="94"/>
      <c r="G404" s="94"/>
      <c r="H404" s="94"/>
      <c r="I404" s="94"/>
      <c r="J404" s="94"/>
      <c r="K404" s="94"/>
      <c r="L404" s="94"/>
      <c r="M404" s="94"/>
      <c r="N404" s="94"/>
      <c r="O404" s="94"/>
      <c r="P404" s="94"/>
    </row>
    <row r="405" spans="2:16">
      <c r="B405" s="93"/>
      <c r="C405" s="93"/>
      <c r="D405" s="94"/>
      <c r="E405" s="94"/>
      <c r="F405" s="94"/>
      <c r="G405" s="94"/>
      <c r="H405" s="94"/>
      <c r="I405" s="94"/>
      <c r="J405" s="94"/>
      <c r="K405" s="94"/>
      <c r="L405" s="94"/>
      <c r="M405" s="94"/>
      <c r="N405" s="94"/>
      <c r="O405" s="94"/>
      <c r="P405" s="94"/>
    </row>
    <row r="406" spans="2:16">
      <c r="B406" s="93"/>
      <c r="C406" s="93"/>
      <c r="D406" s="94"/>
      <c r="E406" s="94"/>
      <c r="F406" s="94"/>
      <c r="G406" s="94"/>
      <c r="H406" s="94"/>
      <c r="I406" s="94"/>
      <c r="J406" s="94"/>
      <c r="K406" s="94"/>
      <c r="L406" s="94"/>
      <c r="M406" s="94"/>
      <c r="N406" s="94"/>
      <c r="O406" s="94"/>
      <c r="P406" s="94"/>
    </row>
    <row r="407" spans="2:16">
      <c r="B407" s="93"/>
      <c r="C407" s="93"/>
      <c r="D407" s="94"/>
      <c r="E407" s="94"/>
      <c r="F407" s="94"/>
      <c r="G407" s="94"/>
      <c r="H407" s="94"/>
      <c r="I407" s="94"/>
      <c r="J407" s="94"/>
      <c r="K407" s="94"/>
      <c r="L407" s="94"/>
      <c r="M407" s="94"/>
      <c r="N407" s="94"/>
      <c r="O407" s="94"/>
      <c r="P407" s="94"/>
    </row>
    <row r="408" spans="2:16">
      <c r="B408" s="93"/>
      <c r="C408" s="93"/>
      <c r="D408" s="94"/>
      <c r="E408" s="94"/>
      <c r="F408" s="94"/>
      <c r="G408" s="94"/>
      <c r="H408" s="94"/>
      <c r="I408" s="94"/>
      <c r="J408" s="94"/>
      <c r="K408" s="94"/>
      <c r="L408" s="94"/>
      <c r="M408" s="94"/>
      <c r="N408" s="94"/>
      <c r="O408" s="94"/>
      <c r="P408" s="94"/>
    </row>
    <row r="409" spans="2:16">
      <c r="B409" s="93"/>
      <c r="C409" s="93"/>
      <c r="D409" s="94"/>
      <c r="E409" s="94"/>
      <c r="F409" s="94"/>
      <c r="G409" s="94"/>
      <c r="H409" s="94"/>
      <c r="I409" s="94"/>
      <c r="J409" s="94"/>
      <c r="K409" s="94"/>
      <c r="L409" s="94"/>
      <c r="M409" s="94"/>
      <c r="N409" s="94"/>
      <c r="O409" s="94"/>
      <c r="P409" s="94"/>
    </row>
    <row r="410" spans="2:16">
      <c r="B410" s="93"/>
      <c r="C410" s="93"/>
      <c r="D410" s="93"/>
      <c r="E410" s="94"/>
      <c r="F410" s="94"/>
      <c r="G410" s="94"/>
      <c r="H410" s="94"/>
      <c r="I410" s="94"/>
      <c r="J410" s="94"/>
      <c r="K410" s="94"/>
      <c r="L410" s="94"/>
      <c r="M410" s="94"/>
      <c r="N410" s="94"/>
      <c r="O410" s="94"/>
      <c r="P410" s="94"/>
    </row>
    <row r="411" spans="2:16">
      <c r="B411" s="93"/>
      <c r="C411" s="93"/>
      <c r="D411" s="93"/>
      <c r="E411" s="94"/>
      <c r="F411" s="94"/>
      <c r="G411" s="94"/>
      <c r="H411" s="94"/>
      <c r="I411" s="94"/>
      <c r="J411" s="94"/>
      <c r="K411" s="94"/>
      <c r="L411" s="94"/>
      <c r="M411" s="94"/>
      <c r="N411" s="94"/>
      <c r="O411" s="94"/>
      <c r="P411" s="94"/>
    </row>
    <row r="412" spans="2:16">
      <c r="B412" s="93"/>
      <c r="C412" s="93"/>
      <c r="D412" s="93"/>
      <c r="E412" s="94"/>
      <c r="F412" s="94"/>
      <c r="G412" s="94"/>
      <c r="H412" s="94"/>
      <c r="I412" s="94"/>
      <c r="J412" s="94"/>
      <c r="K412" s="94"/>
      <c r="L412" s="94"/>
      <c r="M412" s="94"/>
      <c r="N412" s="94"/>
      <c r="O412" s="94"/>
      <c r="P412" s="94"/>
    </row>
    <row r="413" spans="2:16">
      <c r="B413" s="93"/>
      <c r="C413" s="93"/>
      <c r="D413" s="93"/>
      <c r="E413" s="94"/>
      <c r="F413" s="94"/>
      <c r="G413" s="94"/>
      <c r="H413" s="94"/>
      <c r="I413" s="94"/>
      <c r="J413" s="94"/>
      <c r="K413" s="94"/>
      <c r="L413" s="94"/>
      <c r="M413" s="94"/>
      <c r="N413" s="94"/>
      <c r="O413" s="94"/>
      <c r="P413" s="94"/>
    </row>
    <row r="414" spans="2:16">
      <c r="B414" s="93"/>
      <c r="C414" s="93"/>
      <c r="D414" s="93"/>
      <c r="E414" s="94"/>
      <c r="F414" s="94"/>
      <c r="G414" s="94"/>
      <c r="H414" s="94"/>
      <c r="I414" s="94"/>
      <c r="J414" s="94"/>
      <c r="K414" s="94"/>
      <c r="L414" s="94"/>
      <c r="M414" s="94"/>
      <c r="N414" s="94"/>
      <c r="O414" s="94"/>
      <c r="P414" s="94"/>
    </row>
    <row r="415" spans="2:16">
      <c r="B415" s="93"/>
      <c r="C415" s="93"/>
      <c r="D415" s="93"/>
      <c r="E415" s="94"/>
      <c r="F415" s="94"/>
      <c r="G415" s="94"/>
      <c r="H415" s="94"/>
      <c r="I415" s="94"/>
      <c r="J415" s="94"/>
      <c r="K415" s="94"/>
      <c r="L415" s="94"/>
      <c r="M415" s="94"/>
      <c r="N415" s="94"/>
      <c r="O415" s="94"/>
      <c r="P415" s="94"/>
    </row>
    <row r="416" spans="2:16">
      <c r="B416" s="93"/>
      <c r="C416" s="93"/>
      <c r="D416" s="93"/>
      <c r="E416" s="94"/>
      <c r="F416" s="94"/>
      <c r="G416" s="94"/>
      <c r="H416" s="94"/>
      <c r="I416" s="94"/>
      <c r="J416" s="94"/>
      <c r="K416" s="94"/>
      <c r="L416" s="94"/>
      <c r="M416" s="94"/>
      <c r="N416" s="94"/>
      <c r="O416" s="94"/>
      <c r="P416" s="94"/>
    </row>
    <row r="417" spans="2:16">
      <c r="B417" s="93"/>
      <c r="C417" s="93"/>
      <c r="D417" s="93"/>
      <c r="E417" s="94"/>
      <c r="F417" s="94"/>
      <c r="G417" s="94"/>
      <c r="H417" s="94"/>
      <c r="I417" s="94"/>
      <c r="J417" s="94"/>
      <c r="K417" s="94"/>
      <c r="L417" s="94"/>
      <c r="M417" s="94"/>
      <c r="N417" s="94"/>
      <c r="O417" s="94"/>
      <c r="P417" s="94"/>
    </row>
    <row r="418" spans="2:16">
      <c r="B418" s="93"/>
      <c r="C418" s="93"/>
      <c r="D418" s="93"/>
      <c r="E418" s="94"/>
      <c r="F418" s="94"/>
      <c r="G418" s="94"/>
      <c r="H418" s="94"/>
      <c r="I418" s="94"/>
      <c r="J418" s="94"/>
      <c r="K418" s="94"/>
      <c r="L418" s="94"/>
      <c r="M418" s="94"/>
      <c r="N418" s="94"/>
      <c r="O418" s="94"/>
      <c r="P418" s="94"/>
    </row>
    <row r="419" spans="2:16">
      <c r="B419" s="93"/>
      <c r="C419" s="93"/>
      <c r="D419" s="93"/>
      <c r="E419" s="94"/>
      <c r="F419" s="94"/>
      <c r="G419" s="94"/>
      <c r="H419" s="94"/>
      <c r="I419" s="94"/>
      <c r="J419" s="94"/>
      <c r="K419" s="94"/>
      <c r="L419" s="94"/>
      <c r="M419" s="94"/>
      <c r="N419" s="94"/>
      <c r="O419" s="94"/>
      <c r="P419" s="94"/>
    </row>
    <row r="420" spans="2:16">
      <c r="B420" s="93"/>
      <c r="C420" s="93"/>
      <c r="D420" s="93"/>
      <c r="E420" s="94"/>
      <c r="F420" s="94"/>
      <c r="G420" s="94"/>
      <c r="H420" s="94"/>
      <c r="I420" s="94"/>
      <c r="J420" s="94"/>
      <c r="K420" s="94"/>
      <c r="L420" s="94"/>
      <c r="M420" s="94"/>
      <c r="N420" s="94"/>
      <c r="O420" s="94"/>
      <c r="P420" s="94"/>
    </row>
    <row r="421" spans="2:16">
      <c r="B421" s="93"/>
      <c r="C421" s="93"/>
      <c r="D421" s="93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</row>
    <row r="422" spans="2:16">
      <c r="B422" s="93"/>
      <c r="C422" s="93"/>
      <c r="D422" s="93"/>
      <c r="E422" s="94"/>
      <c r="F422" s="94"/>
      <c r="G422" s="94"/>
      <c r="H422" s="94"/>
      <c r="I422" s="94"/>
      <c r="J422" s="94"/>
      <c r="K422" s="94"/>
      <c r="L422" s="94"/>
      <c r="M422" s="94"/>
      <c r="N422" s="94"/>
      <c r="O422" s="94"/>
      <c r="P422" s="94"/>
    </row>
    <row r="423" spans="2:16">
      <c r="B423" s="93"/>
      <c r="C423" s="93"/>
      <c r="D423" s="93"/>
      <c r="E423" s="94"/>
      <c r="F423" s="94"/>
      <c r="G423" s="94"/>
      <c r="H423" s="94"/>
      <c r="I423" s="94"/>
      <c r="J423" s="94"/>
      <c r="K423" s="94"/>
      <c r="L423" s="94"/>
      <c r="M423" s="94"/>
      <c r="N423" s="94"/>
      <c r="O423" s="94"/>
      <c r="P423" s="94"/>
    </row>
    <row r="424" spans="2:16">
      <c r="B424" s="93"/>
      <c r="C424" s="93"/>
      <c r="D424" s="93"/>
      <c r="E424" s="94"/>
      <c r="F424" s="94"/>
      <c r="G424" s="94"/>
      <c r="H424" s="94"/>
      <c r="I424" s="94"/>
      <c r="J424" s="94"/>
      <c r="K424" s="94"/>
      <c r="L424" s="94"/>
      <c r="M424" s="94"/>
      <c r="N424" s="94"/>
      <c r="O424" s="94"/>
      <c r="P424" s="94"/>
    </row>
    <row r="425" spans="2:16">
      <c r="B425" s="93"/>
      <c r="C425" s="93"/>
      <c r="D425" s="93"/>
      <c r="E425" s="94"/>
      <c r="F425" s="94"/>
      <c r="G425" s="94"/>
      <c r="H425" s="94"/>
      <c r="I425" s="94"/>
      <c r="J425" s="94"/>
      <c r="K425" s="94"/>
      <c r="L425" s="94"/>
      <c r="M425" s="94"/>
      <c r="N425" s="94"/>
      <c r="O425" s="94"/>
      <c r="P425" s="94"/>
    </row>
    <row r="426" spans="2:16">
      <c r="B426" s="93"/>
      <c r="C426" s="93"/>
      <c r="D426" s="93"/>
      <c r="E426" s="94"/>
      <c r="F426" s="94"/>
      <c r="G426" s="94"/>
      <c r="H426" s="94"/>
      <c r="I426" s="94"/>
      <c r="J426" s="94"/>
      <c r="K426" s="94"/>
      <c r="L426" s="94"/>
      <c r="M426" s="94"/>
      <c r="N426" s="94"/>
      <c r="O426" s="94"/>
      <c r="P426" s="94"/>
    </row>
    <row r="427" spans="2:16">
      <c r="B427" s="93"/>
      <c r="C427" s="93"/>
      <c r="D427" s="93"/>
      <c r="E427" s="94"/>
      <c r="F427" s="94"/>
      <c r="G427" s="94"/>
      <c r="H427" s="94"/>
      <c r="I427" s="94"/>
      <c r="J427" s="94"/>
      <c r="K427" s="94"/>
      <c r="L427" s="94"/>
      <c r="M427" s="94"/>
      <c r="N427" s="94"/>
      <c r="O427" s="94"/>
      <c r="P427" s="94"/>
    </row>
    <row r="428" spans="2:16">
      <c r="B428" s="93"/>
      <c r="C428" s="93"/>
      <c r="D428" s="93"/>
      <c r="E428" s="94"/>
      <c r="F428" s="94"/>
      <c r="G428" s="94"/>
      <c r="H428" s="94"/>
      <c r="I428" s="94"/>
      <c r="J428" s="94"/>
      <c r="K428" s="94"/>
      <c r="L428" s="94"/>
      <c r="M428" s="94"/>
      <c r="N428" s="94"/>
      <c r="O428" s="94"/>
      <c r="P428" s="94"/>
    </row>
    <row r="429" spans="2:16">
      <c r="B429" s="93"/>
      <c r="C429" s="93"/>
      <c r="D429" s="93"/>
      <c r="E429" s="94"/>
      <c r="F429" s="94"/>
      <c r="G429" s="94"/>
      <c r="H429" s="94"/>
      <c r="I429" s="94"/>
      <c r="J429" s="94"/>
      <c r="K429" s="94"/>
      <c r="L429" s="94"/>
      <c r="M429" s="94"/>
      <c r="N429" s="94"/>
      <c r="O429" s="94"/>
      <c r="P429" s="94"/>
    </row>
    <row r="430" spans="2:16">
      <c r="B430" s="93"/>
      <c r="C430" s="93"/>
      <c r="D430" s="93"/>
      <c r="E430" s="94"/>
      <c r="F430" s="94"/>
      <c r="G430" s="94"/>
      <c r="H430" s="94"/>
      <c r="I430" s="94"/>
      <c r="J430" s="94"/>
      <c r="K430" s="94"/>
      <c r="L430" s="94"/>
      <c r="M430" s="94"/>
      <c r="N430" s="94"/>
      <c r="O430" s="94"/>
      <c r="P430" s="94"/>
    </row>
    <row r="431" spans="2:16">
      <c r="B431" s="93"/>
      <c r="C431" s="93"/>
      <c r="D431" s="93"/>
      <c r="E431" s="94"/>
      <c r="F431" s="94"/>
      <c r="G431" s="94"/>
      <c r="H431" s="94"/>
      <c r="I431" s="94"/>
      <c r="J431" s="94"/>
      <c r="K431" s="94"/>
      <c r="L431" s="94"/>
      <c r="M431" s="94"/>
      <c r="N431" s="94"/>
      <c r="O431" s="94"/>
      <c r="P431" s="94"/>
    </row>
    <row r="432" spans="2:16">
      <c r="B432" s="93"/>
      <c r="C432" s="93"/>
      <c r="D432" s="93"/>
      <c r="E432" s="94"/>
      <c r="F432" s="94"/>
      <c r="G432" s="94"/>
      <c r="H432" s="94"/>
      <c r="I432" s="94"/>
      <c r="J432" s="94"/>
      <c r="K432" s="94"/>
      <c r="L432" s="94"/>
      <c r="M432" s="94"/>
      <c r="N432" s="94"/>
      <c r="O432" s="94"/>
      <c r="P432" s="94"/>
    </row>
    <row r="433" spans="2:16">
      <c r="B433" s="93"/>
      <c r="C433" s="93"/>
      <c r="D433" s="93"/>
      <c r="E433" s="94"/>
      <c r="F433" s="94"/>
      <c r="G433" s="94"/>
      <c r="H433" s="94"/>
      <c r="I433" s="94"/>
      <c r="J433" s="94"/>
      <c r="K433" s="94"/>
      <c r="L433" s="94"/>
      <c r="M433" s="94"/>
      <c r="N433" s="94"/>
      <c r="O433" s="94"/>
      <c r="P433" s="94"/>
    </row>
    <row r="434" spans="2:16">
      <c r="B434" s="93"/>
      <c r="C434" s="93"/>
      <c r="D434" s="93"/>
      <c r="E434" s="94"/>
      <c r="F434" s="94"/>
      <c r="G434" s="94"/>
      <c r="H434" s="94"/>
      <c r="I434" s="94"/>
      <c r="J434" s="94"/>
      <c r="K434" s="94"/>
      <c r="L434" s="94"/>
      <c r="M434" s="94"/>
      <c r="N434" s="94"/>
      <c r="O434" s="94"/>
      <c r="P434" s="94"/>
    </row>
    <row r="435" spans="2:16">
      <c r="B435" s="93"/>
      <c r="C435" s="93"/>
      <c r="D435" s="93"/>
      <c r="E435" s="94"/>
      <c r="F435" s="94"/>
      <c r="G435" s="94"/>
      <c r="H435" s="94"/>
      <c r="I435" s="94"/>
      <c r="J435" s="94"/>
      <c r="K435" s="94"/>
      <c r="L435" s="94"/>
      <c r="M435" s="94"/>
      <c r="N435" s="94"/>
      <c r="O435" s="94"/>
      <c r="P435" s="94"/>
    </row>
    <row r="436" spans="2:16">
      <c r="B436" s="93"/>
      <c r="C436" s="93"/>
      <c r="D436" s="93"/>
      <c r="E436" s="94"/>
      <c r="F436" s="94"/>
      <c r="G436" s="94"/>
      <c r="H436" s="94"/>
      <c r="I436" s="94"/>
      <c r="J436" s="94"/>
      <c r="K436" s="94"/>
      <c r="L436" s="94"/>
      <c r="M436" s="94"/>
      <c r="N436" s="94"/>
      <c r="O436" s="94"/>
      <c r="P436" s="94"/>
    </row>
    <row r="437" spans="2:16">
      <c r="B437" s="93"/>
      <c r="C437" s="93"/>
      <c r="D437" s="93"/>
      <c r="E437" s="94"/>
      <c r="F437" s="94"/>
      <c r="G437" s="94"/>
      <c r="H437" s="94"/>
      <c r="I437" s="94"/>
      <c r="J437" s="94"/>
      <c r="K437" s="94"/>
      <c r="L437" s="94"/>
      <c r="M437" s="94"/>
      <c r="N437" s="94"/>
      <c r="O437" s="94"/>
      <c r="P437" s="94"/>
    </row>
    <row r="438" spans="2:16">
      <c r="B438" s="93"/>
      <c r="C438" s="93"/>
      <c r="D438" s="93"/>
      <c r="E438" s="94"/>
      <c r="F438" s="94"/>
      <c r="G438" s="94"/>
      <c r="H438" s="94"/>
      <c r="I438" s="94"/>
      <c r="J438" s="94"/>
      <c r="K438" s="94"/>
      <c r="L438" s="94"/>
      <c r="M438" s="94"/>
      <c r="N438" s="94"/>
      <c r="O438" s="94"/>
      <c r="P438" s="94"/>
    </row>
    <row r="439" spans="2:16">
      <c r="B439" s="93"/>
      <c r="C439" s="93"/>
      <c r="D439" s="93"/>
      <c r="E439" s="94"/>
      <c r="F439" s="94"/>
      <c r="G439" s="94"/>
      <c r="H439" s="94"/>
      <c r="I439" s="94"/>
      <c r="J439" s="94"/>
      <c r="K439" s="94"/>
      <c r="L439" s="94"/>
      <c r="M439" s="94"/>
      <c r="N439" s="94"/>
      <c r="O439" s="94"/>
      <c r="P439" s="94"/>
    </row>
    <row r="440" spans="2:16">
      <c r="B440" s="93"/>
      <c r="C440" s="93"/>
      <c r="D440" s="93"/>
      <c r="E440" s="94"/>
      <c r="F440" s="94"/>
      <c r="G440" s="94"/>
      <c r="H440" s="94"/>
      <c r="I440" s="94"/>
      <c r="J440" s="94"/>
      <c r="K440" s="94"/>
      <c r="L440" s="94"/>
      <c r="M440" s="94"/>
      <c r="N440" s="94"/>
      <c r="O440" s="94"/>
      <c r="P440" s="94"/>
    </row>
    <row r="441" spans="2:16">
      <c r="B441" s="93"/>
      <c r="C441" s="93"/>
      <c r="D441" s="93"/>
      <c r="E441" s="94"/>
      <c r="F441" s="94"/>
      <c r="G441" s="94"/>
      <c r="H441" s="94"/>
      <c r="I441" s="94"/>
      <c r="J441" s="94"/>
      <c r="K441" s="94"/>
      <c r="L441" s="94"/>
      <c r="M441" s="94"/>
      <c r="N441" s="94"/>
      <c r="O441" s="94"/>
      <c r="P441" s="94"/>
    </row>
    <row r="442" spans="2:16">
      <c r="B442" s="93"/>
      <c r="C442" s="93"/>
      <c r="D442" s="93"/>
      <c r="E442" s="94"/>
      <c r="F442" s="94"/>
      <c r="G442" s="94"/>
      <c r="H442" s="94"/>
      <c r="I442" s="94"/>
      <c r="J442" s="94"/>
      <c r="K442" s="94"/>
      <c r="L442" s="94"/>
      <c r="M442" s="94"/>
      <c r="N442" s="94"/>
      <c r="O442" s="94"/>
      <c r="P442" s="94"/>
    </row>
    <row r="443" spans="2:16">
      <c r="B443" s="93"/>
      <c r="C443" s="93"/>
      <c r="D443" s="93"/>
      <c r="E443" s="94"/>
      <c r="F443" s="94"/>
      <c r="G443" s="94"/>
      <c r="H443" s="94"/>
      <c r="I443" s="94"/>
      <c r="J443" s="94"/>
      <c r="K443" s="94"/>
      <c r="L443" s="94"/>
      <c r="M443" s="94"/>
      <c r="N443" s="94"/>
      <c r="O443" s="94"/>
      <c r="P443" s="94"/>
    </row>
    <row r="444" spans="2:16">
      <c r="B444" s="93"/>
      <c r="C444" s="93"/>
      <c r="D444" s="93"/>
      <c r="E444" s="94"/>
      <c r="F444" s="94"/>
      <c r="G444" s="94"/>
      <c r="H444" s="94"/>
      <c r="I444" s="94"/>
      <c r="J444" s="94"/>
      <c r="K444" s="94"/>
      <c r="L444" s="94"/>
      <c r="M444" s="94"/>
      <c r="N444" s="94"/>
      <c r="O444" s="94"/>
      <c r="P444" s="94"/>
    </row>
    <row r="445" spans="2:16">
      <c r="B445" s="93"/>
      <c r="C445" s="93"/>
      <c r="D445" s="93"/>
      <c r="E445" s="94"/>
      <c r="F445" s="94"/>
      <c r="G445" s="94"/>
      <c r="H445" s="94"/>
      <c r="I445" s="94"/>
      <c r="J445" s="94"/>
      <c r="K445" s="94"/>
      <c r="L445" s="94"/>
      <c r="M445" s="94"/>
      <c r="N445" s="94"/>
      <c r="O445" s="94"/>
      <c r="P445" s="94"/>
    </row>
    <row r="446" spans="2:16">
      <c r="B446" s="93"/>
      <c r="C446" s="93"/>
      <c r="D446" s="93"/>
      <c r="E446" s="94"/>
      <c r="F446" s="94"/>
      <c r="G446" s="94"/>
      <c r="H446" s="94"/>
      <c r="I446" s="94"/>
      <c r="J446" s="94"/>
      <c r="K446" s="94"/>
      <c r="L446" s="94"/>
      <c r="M446" s="94"/>
      <c r="N446" s="94"/>
      <c r="O446" s="94"/>
      <c r="P446" s="94"/>
    </row>
    <row r="447" spans="2:16">
      <c r="B447" s="93"/>
      <c r="C447" s="93"/>
      <c r="D447" s="93"/>
      <c r="E447" s="94"/>
      <c r="F447" s="94"/>
      <c r="G447" s="94"/>
      <c r="H447" s="94"/>
      <c r="I447" s="94"/>
      <c r="J447" s="94"/>
      <c r="K447" s="94"/>
      <c r="L447" s="94"/>
      <c r="M447" s="94"/>
      <c r="N447" s="94"/>
      <c r="O447" s="94"/>
      <c r="P447" s="94"/>
    </row>
    <row r="448" spans="2:16">
      <c r="B448" s="93"/>
      <c r="C448" s="93"/>
      <c r="D448" s="93"/>
      <c r="E448" s="94"/>
      <c r="F448" s="94"/>
      <c r="G448" s="94"/>
      <c r="H448" s="94"/>
      <c r="I448" s="94"/>
      <c r="J448" s="94"/>
      <c r="K448" s="94"/>
      <c r="L448" s="94"/>
      <c r="M448" s="94"/>
      <c r="N448" s="94"/>
      <c r="O448" s="94"/>
      <c r="P448" s="94"/>
    </row>
    <row r="449" spans="2:16">
      <c r="B449" s="93"/>
      <c r="C449" s="93"/>
      <c r="D449" s="93"/>
      <c r="E449" s="94"/>
      <c r="F449" s="94"/>
      <c r="G449" s="94"/>
      <c r="H449" s="94"/>
      <c r="I449" s="94"/>
      <c r="J449" s="94"/>
      <c r="K449" s="94"/>
      <c r="L449" s="94"/>
      <c r="M449" s="94"/>
      <c r="N449" s="94"/>
      <c r="O449" s="94"/>
      <c r="P449" s="94"/>
    </row>
    <row r="450" spans="2:16">
      <c r="B450" s="93"/>
      <c r="C450" s="93"/>
      <c r="D450" s="93"/>
      <c r="E450" s="94"/>
      <c r="F450" s="94"/>
      <c r="G450" s="94"/>
      <c r="H450" s="94"/>
      <c r="I450" s="94"/>
      <c r="J450" s="94"/>
      <c r="K450" s="94"/>
      <c r="L450" s="94"/>
      <c r="M450" s="94"/>
      <c r="N450" s="94"/>
      <c r="O450" s="94"/>
      <c r="P450" s="94"/>
    </row>
    <row r="451" spans="2:16">
      <c r="B451" s="93"/>
      <c r="C451" s="93"/>
      <c r="D451" s="93"/>
      <c r="E451" s="94"/>
      <c r="F451" s="94"/>
      <c r="G451" s="94"/>
      <c r="H451" s="94"/>
      <c r="I451" s="94"/>
      <c r="J451" s="94"/>
      <c r="K451" s="94"/>
      <c r="L451" s="94"/>
      <c r="M451" s="94"/>
      <c r="N451" s="94"/>
      <c r="O451" s="94"/>
      <c r="P451" s="94"/>
    </row>
    <row r="452" spans="2:16">
      <c r="B452" s="93"/>
      <c r="C452" s="93"/>
      <c r="D452" s="93"/>
      <c r="E452" s="94"/>
      <c r="F452" s="94"/>
      <c r="G452" s="94"/>
      <c r="H452" s="94"/>
      <c r="I452" s="94"/>
      <c r="J452" s="94"/>
      <c r="K452" s="94"/>
      <c r="L452" s="94"/>
      <c r="M452" s="94"/>
      <c r="N452" s="94"/>
      <c r="O452" s="94"/>
      <c r="P452" s="94"/>
    </row>
    <row r="453" spans="2:16">
      <c r="B453" s="93"/>
      <c r="C453" s="93"/>
      <c r="D453" s="93"/>
      <c r="E453" s="94"/>
      <c r="F453" s="94"/>
      <c r="G453" s="94"/>
      <c r="H453" s="94"/>
      <c r="I453" s="94"/>
      <c r="J453" s="94"/>
      <c r="K453" s="94"/>
      <c r="L453" s="94"/>
      <c r="M453" s="94"/>
      <c r="N453" s="94"/>
      <c r="O453" s="94"/>
      <c r="P453" s="94"/>
    </row>
    <row r="454" spans="2:16">
      <c r="B454" s="93"/>
      <c r="C454" s="93"/>
      <c r="D454" s="93"/>
      <c r="E454" s="94"/>
      <c r="F454" s="94"/>
      <c r="G454" s="94"/>
      <c r="H454" s="94"/>
      <c r="I454" s="94"/>
      <c r="J454" s="94"/>
      <c r="K454" s="94"/>
      <c r="L454" s="94"/>
      <c r="M454" s="94"/>
      <c r="N454" s="94"/>
      <c r="O454" s="94"/>
      <c r="P454" s="94"/>
    </row>
    <row r="455" spans="2:16">
      <c r="B455" s="93"/>
      <c r="C455" s="93"/>
      <c r="D455" s="93"/>
      <c r="E455" s="94"/>
      <c r="F455" s="94"/>
      <c r="G455" s="94"/>
      <c r="H455" s="94"/>
      <c r="I455" s="94"/>
      <c r="J455" s="94"/>
      <c r="K455" s="94"/>
      <c r="L455" s="94"/>
      <c r="M455" s="94"/>
      <c r="N455" s="94"/>
      <c r="O455" s="94"/>
      <c r="P455" s="94"/>
    </row>
    <row r="456" spans="2:16">
      <c r="B456" s="93"/>
      <c r="C456" s="93"/>
      <c r="D456" s="93"/>
      <c r="E456" s="94"/>
      <c r="F456" s="94"/>
      <c r="G456" s="94"/>
      <c r="H456" s="94"/>
      <c r="I456" s="94"/>
      <c r="J456" s="94"/>
      <c r="K456" s="94"/>
      <c r="L456" s="94"/>
      <c r="M456" s="94"/>
      <c r="N456" s="94"/>
      <c r="O456" s="94"/>
      <c r="P456" s="94"/>
    </row>
    <row r="457" spans="2:16">
      <c r="B457" s="93"/>
      <c r="C457" s="93"/>
      <c r="D457" s="93"/>
      <c r="E457" s="94"/>
      <c r="F457" s="94"/>
      <c r="G457" s="94"/>
      <c r="H457" s="94"/>
      <c r="I457" s="94"/>
      <c r="J457" s="94"/>
      <c r="K457" s="94"/>
      <c r="L457" s="94"/>
      <c r="M457" s="94"/>
      <c r="N457" s="94"/>
      <c r="O457" s="94"/>
      <c r="P457" s="94"/>
    </row>
    <row r="458" spans="2:16">
      <c r="B458" s="93"/>
      <c r="C458" s="93"/>
      <c r="D458" s="93"/>
      <c r="E458" s="94"/>
      <c r="F458" s="94"/>
      <c r="G458" s="94"/>
      <c r="H458" s="94"/>
      <c r="I458" s="94"/>
      <c r="J458" s="94"/>
      <c r="K458" s="94"/>
      <c r="L458" s="94"/>
      <c r="M458" s="94"/>
      <c r="N458" s="94"/>
      <c r="O458" s="94"/>
      <c r="P458" s="94"/>
    </row>
    <row r="459" spans="2:16">
      <c r="B459" s="93"/>
      <c r="C459" s="93"/>
      <c r="D459" s="93"/>
      <c r="E459" s="94"/>
      <c r="F459" s="94"/>
      <c r="G459" s="94"/>
      <c r="H459" s="94"/>
      <c r="I459" s="94"/>
      <c r="J459" s="94"/>
      <c r="K459" s="94"/>
      <c r="L459" s="94"/>
      <c r="M459" s="94"/>
      <c r="N459" s="94"/>
      <c r="O459" s="94"/>
      <c r="P459" s="94"/>
    </row>
    <row r="460" spans="2:16">
      <c r="B460" s="93"/>
      <c r="C460" s="93"/>
      <c r="D460" s="93"/>
      <c r="E460" s="94"/>
      <c r="F460" s="94"/>
      <c r="G460" s="94"/>
      <c r="H460" s="94"/>
      <c r="I460" s="94"/>
      <c r="J460" s="94"/>
      <c r="K460" s="94"/>
      <c r="L460" s="94"/>
      <c r="M460" s="94"/>
      <c r="N460" s="94"/>
      <c r="O460" s="94"/>
      <c r="P460" s="94"/>
    </row>
    <row r="461" spans="2:16">
      <c r="B461" s="93"/>
      <c r="C461" s="93"/>
      <c r="D461" s="93"/>
      <c r="E461" s="94"/>
      <c r="F461" s="94"/>
      <c r="G461" s="94"/>
      <c r="H461" s="94"/>
      <c r="I461" s="94"/>
      <c r="J461" s="94"/>
      <c r="K461" s="94"/>
      <c r="L461" s="94"/>
      <c r="M461" s="94"/>
      <c r="N461" s="94"/>
      <c r="O461" s="94"/>
      <c r="P461" s="94"/>
    </row>
    <row r="462" spans="2:16">
      <c r="B462" s="93"/>
      <c r="C462" s="93"/>
      <c r="D462" s="93"/>
      <c r="E462" s="94"/>
      <c r="F462" s="94"/>
      <c r="G462" s="94"/>
      <c r="H462" s="94"/>
      <c r="I462" s="94"/>
      <c r="J462" s="94"/>
      <c r="K462" s="94"/>
      <c r="L462" s="94"/>
      <c r="M462" s="94"/>
      <c r="N462" s="94"/>
      <c r="O462" s="94"/>
      <c r="P462" s="94"/>
    </row>
    <row r="463" spans="2:16">
      <c r="B463" s="93"/>
      <c r="C463" s="93"/>
      <c r="D463" s="93"/>
      <c r="E463" s="94"/>
      <c r="F463" s="94"/>
      <c r="G463" s="94"/>
      <c r="H463" s="94"/>
      <c r="I463" s="94"/>
      <c r="J463" s="94"/>
      <c r="K463" s="94"/>
      <c r="L463" s="94"/>
      <c r="M463" s="94"/>
      <c r="N463" s="94"/>
      <c r="O463" s="94"/>
      <c r="P463" s="94"/>
    </row>
  </sheetData>
  <sheetProtection sheet="1" objects="1" scenarios="1"/>
  <mergeCells count="1">
    <mergeCell ref="B6:P6"/>
  </mergeCells>
  <dataValidations count="1">
    <dataValidation allowBlank="1" showInputMessage="1" showErrorMessage="1" sqref="B31:P1048576 C24:P30 A1:A1048576 C5:C23 D1:P23 B1:B23 Q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1F5F5CFC0ED2164DBE963B4B1571B22B" ma:contentTypeVersion="1" ma:contentTypeDescription="צור מסמך חדש." ma:contentTypeScope="" ma:versionID="68643beecda18b4e09cff41c83e0ce3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8146b315fa2ac31dd02d04e15b67ed9e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46656d4-8850-49b3-aebd-68bd05f7f43d"/>
    <kb4cc1381c4248d7a2dfa3f1be0c86c0 xmlns="a46656d4-8850-49b3-aebd-68bd05f7f43d">
      <Terms xmlns="http://schemas.microsoft.com/office/infopath/2007/PartnerControls"/>
    </kb4cc1381c4248d7a2dfa3f1be0c86c0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  <j92457fac7d145f98e698f5712f6a6a4 xmlns="a46656d4-8850-49b3-aebd-68bd05f7f43d">
      <Terms xmlns="http://schemas.microsoft.com/office/infopath/2007/PartnerControls"/>
    </j92457fac7d145f98e698f5712f6a6a4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o80fb9e8b9d445b0bb174fdcd68ee89c xmlns="a46656d4-8850-49b3-aebd-68bd05f7f43d">
      <Terms xmlns="http://schemas.microsoft.com/office/infopath/2007/PartnerControls"/>
    </o80fb9e8b9d445b0bb174fdcd68ee89c>
    <l34dc5595392493c8311535275827f74 xmlns="a46656d4-8850-49b3-aebd-68bd05f7f43d">
      <Terms xmlns="http://schemas.microsoft.com/office/infopath/2007/PartnerControls"/>
    </l34dc5595392493c8311535275827f74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2FD428-5E9A-4679-88D1-26C8D65AEF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AC070A1-B1B4-443C-95AE-F1F3DD5ABB3F}">
  <ds:schemaRefs>
    <ds:schemaRef ds:uri="http://purl.org/dc/elements/1.1/"/>
    <ds:schemaRef ds:uri="http://schemas.microsoft.com/office/2006/metadata/properties"/>
    <ds:schemaRef ds:uri="a46656d4-8850-49b3-aebd-68bd05f7f43d"/>
    <ds:schemaRef ds:uri="http://schemas.microsoft.com/sharepoint/v3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343379C-934C-47E9-99BB-CCC19D05E2B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29</vt:i4>
      </vt:variant>
    </vt:vector>
  </HeadingPairs>
  <TitlesOfParts>
    <vt:vector size="59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'תעודות התחייבות ממשלתיות'!adi_1212</vt:lpstr>
      <vt:lpstr>'לא סחיר - אופציות'!print_adi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Company>OZAR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דיווח ב- עמיתים או מבוטחים-תאריך עדכון 3.9.2017- החל מדיווח בגין רבעון רביעי 2017</dc:title>
  <dc:creator>גיא</dc:creator>
  <cp:lastModifiedBy>אולה קלוקוב</cp:lastModifiedBy>
  <cp:lastPrinted>2017-05-01T10:11:51Z</cp:lastPrinted>
  <dcterms:created xsi:type="dcterms:W3CDTF">2005-07-19T07:39:38Z</dcterms:created>
  <dcterms:modified xsi:type="dcterms:W3CDTF">2023-02-26T06:36:16Z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0x0101001F5F5CFC0ED2164DBE963B4B1571B22B</vt:lpwstr>
  </property>
  <property fmtid="{D5CDD505-2E9C-101B-9397-08002B2CF9AE}" pid="3" name="o80fb9e8b9d445b0bb174fdcd68ee89c">
    <vt:lpwstr/>
  </property>
  <property fmtid="{D5CDD505-2E9C-101B-9397-08002B2CF9AE}" pid="4" name="j92457fac7d145f98e698f5712f6a6a4">
    <vt:lpwstr/>
  </property>
  <property fmtid="{D5CDD505-2E9C-101B-9397-08002B2CF9AE}" pid="5" name="MMDUnitsName">
    <vt:lpwstr/>
  </property>
  <property fmtid="{D5CDD505-2E9C-101B-9397-08002B2CF9AE}" pid="6" name="l34dc5595392493c8311535275827f74">
    <vt:lpwstr/>
  </property>
  <property fmtid="{D5CDD505-2E9C-101B-9397-08002B2CF9AE}" pid="7" name="MMDResponsibleUnit">
    <vt:lpwstr/>
  </property>
  <property fmtid="{D5CDD505-2E9C-101B-9397-08002B2CF9AE}" pid="8" name="o68cd33f8d3a45abb273b6e406faee3d">
    <vt:lpwstr/>
  </property>
  <property fmtid="{D5CDD505-2E9C-101B-9397-08002B2CF9AE}" pid="9" name="MMDServiceLang">
    <vt:lpwstr/>
  </property>
  <property fmtid="{D5CDD505-2E9C-101B-9397-08002B2CF9AE}" pid="10" name="MMDJobDescription">
    <vt:lpwstr/>
  </property>
  <property fmtid="{D5CDD505-2E9C-101B-9397-08002B2CF9AE}" pid="11" name="MMDKeywords">
    <vt:lpwstr/>
  </property>
  <property fmtid="{D5CDD505-2E9C-101B-9397-08002B2CF9AE}" pid="12" name="MMDStatus">
    <vt:lpwstr/>
  </property>
  <property fmtid="{D5CDD505-2E9C-101B-9397-08002B2CF9AE}" pid="13" name="MMDAudience">
    <vt:lpwstr/>
  </property>
  <property fmtid="{D5CDD505-2E9C-101B-9397-08002B2CF9AE}" pid="14" name="e4b5484c9c824b148c38bfcb2bd74c0d">
    <vt:lpwstr/>
  </property>
  <property fmtid="{D5CDD505-2E9C-101B-9397-08002B2CF9AE}" pid="15" name="MMDLiveEvent">
    <vt:lpwstr/>
  </property>
  <property fmtid="{D5CDD505-2E9C-101B-9397-08002B2CF9AE}" pid="16" name="MMDSubjects">
    <vt:lpwstr/>
  </property>
  <property fmtid="{D5CDD505-2E9C-101B-9397-08002B2CF9AE}" pid="17" name="MMDTypes">
    <vt:lpwstr/>
  </property>
  <property fmtid="{D5CDD505-2E9C-101B-9397-08002B2CF9AE}" pid="18" name="MMDResponsibleOffice">
    <vt:lpwstr/>
  </property>
  <property fmtid="{D5CDD505-2E9C-101B-9397-08002B2CF9AE}" pid="19" name="RoutingRuleDescription">
    <vt:lpwstr>קובץ דיווח ב -עמיתים או מבוטחים</vt:lpwstr>
  </property>
</Properties>
</file>